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30" i="1"/>
  <c r="H34"/>
  <c r="H27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<sst xmlns="http://schemas.openxmlformats.org/spreadsheetml/2006/main" count="72" uniqueCount="45">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</sst>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0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170" fontId="0" fillId="0" borderId="0" xfId="0" applyNumberFormat="1" applyBorder="1" applyAlignment="1">
      <alignment horizontal="center"/>
    </xf>
    <xf numFmtId="0" fontId="0" fillId="4" borderId="7" xfId="0" applyFill="1" applyBorder="1"/>
    <xf numFmtId="9" fontId="0" fillId="4" borderId="7" xfId="0" applyNumberFormat="1" applyFill="1" applyBorder="1"/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b val="0"/>
        <i val="0"/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752475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27516</xdr:colOff>
      <xdr:row>0</xdr:row>
      <xdr:rowOff>169333</xdr:rowOff>
    </xdr:from>
    <xdr:to>
      <xdr:col>10</xdr:col>
      <xdr:colOff>345017</xdr:colOff>
      <xdr:row>16</xdr:row>
      <xdr:rowOff>80433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99683" y="169333"/>
          <a:ext cx="8625417" cy="3128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8" workbookViewId="0">
      <selection activeCell="I44" sqref="I44"/>
    </sheetView>
  </sheetViews>
  <sheetFormatPr baseColWidth="10" defaultRowHeight="15.75"/>
  <cols>
    <col min="2" max="8" width="15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B25" s="3"/>
      <c r="C25" s="3"/>
      <c r="D25" s="15">
        <v>0.35</v>
      </c>
      <c r="E25" s="15">
        <v>0.25</v>
      </c>
      <c r="F25" s="15">
        <v>0.1</v>
      </c>
      <c r="G25" s="15">
        <v>0.3</v>
      </c>
      <c r="H25" s="3"/>
      <c r="I25" s="3"/>
    </row>
    <row r="26" spans="1:11" ht="21.95" customHeigh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7" t="s">
        <v>12</v>
      </c>
      <c r="H26" s="16" t="s">
        <v>13</v>
      </c>
      <c r="I26" s="3"/>
    </row>
    <row r="27" spans="1:11" ht="21.95" customHeight="1" thickBo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8">
        <f>D27*$D$25+E27*$E$25+F27*$F$25+G27*$G$25</f>
        <v>8.3550000000000004</v>
      </c>
    </row>
    <row r="28" spans="1:11" ht="21.95" customHeight="1" thickBo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8">
        <f>D28*$D$25+E28*$E$25+F28*$F$25+G28*$G$25</f>
        <v>8.0150000000000006</v>
      </c>
      <c r="I28" s="3"/>
    </row>
    <row r="29" spans="1:11" ht="21.95" customHeight="1" thickBo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8">
        <v>8.0050000000000008</v>
      </c>
      <c r="I29" s="3"/>
    </row>
    <row r="30" spans="1:11" ht="21.95" customHeight="1" thickBo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8">
        <f>D30*$D$25+E30*$E$25+F30*$F$25+G30*$G$25</f>
        <v>7.5449999999999999</v>
      </c>
      <c r="I30" s="3"/>
    </row>
    <row r="31" spans="1:11" ht="21.95" customHeight="1" thickBo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8">
        <f>D31*$D$25+E31*$E$25+F31*$F$25+G31*$G$25</f>
        <v>6.95</v>
      </c>
      <c r="I31" s="3"/>
    </row>
    <row r="32" spans="1:11" ht="21.95" customHeight="1" thickBot="1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8">
        <f>D32*$D$25+E32*$E$25+F32*$F$25+G32*$G$25</f>
        <v>6.9349999999999996</v>
      </c>
      <c r="I32" s="3"/>
    </row>
    <row r="33" spans="2:9" ht="21.95" customHeight="1" thickBo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8">
        <f>D33*$D$25+E33*$E$25+F33*$F$25+G33*$G$25</f>
        <v>6.84</v>
      </c>
      <c r="I33" s="3"/>
    </row>
    <row r="34" spans="2:9" ht="21.95" customHeight="1" thickBo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8">
        <f>D34*$D$25+E34*$E$25+F34*$F$25+G34*$G$25</f>
        <v>6.5750000000000002</v>
      </c>
      <c r="I34" s="3"/>
    </row>
    <row r="35" spans="2:9" ht="21.95" customHeight="1">
      <c r="B35" s="3"/>
      <c r="C35" s="3"/>
      <c r="D35" s="3"/>
      <c r="E35" s="3"/>
      <c r="F35" s="3"/>
      <c r="G35" s="3"/>
      <c r="H35" s="3"/>
      <c r="I35" s="3"/>
    </row>
  </sheetData>
  <sortState ref="B27:H34">
    <sortCondition descending="1" ref="H27"/>
  </sortState>
  <mergeCells count="1">
    <mergeCell ref="A3:A13"/>
  </mergeCells>
  <conditionalFormatting sqref="D27:G34">
    <cfRule type="cellIs" dxfId="4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3" zoomScale="90" zoomScaleNormal="90" workbookViewId="0">
      <selection activeCell="L29" sqref="L29"/>
    </sheetView>
  </sheetViews>
  <sheetFormatPr baseColWidth="10" defaultRowHeight="15.75"/>
  <cols>
    <col min="5" max="5" width="13.625" customWidth="1"/>
    <col min="7" max="7" width="14.875" customWidth="1"/>
    <col min="8" max="8" width="14.375" customWidth="1"/>
    <col min="9" max="9" width="20" customWidth="1"/>
    <col min="10" max="10" width="13.125" customWidth="1"/>
    <col min="11" max="11" width="14.8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 ht="16.5" thickBot="1">
      <c r="F26" s="23" t="s">
        <v>32</v>
      </c>
      <c r="G26" s="24">
        <v>0.12</v>
      </c>
      <c r="H26" s="2"/>
    </row>
    <row r="27" spans="1:14" ht="23.1" customHeight="1">
      <c r="C27" s="25" t="s">
        <v>33</v>
      </c>
      <c r="D27" s="26"/>
      <c r="E27" s="29" t="s">
        <v>34</v>
      </c>
      <c r="F27" s="29" t="s">
        <v>35</v>
      </c>
      <c r="G27" s="29" t="s">
        <v>36</v>
      </c>
      <c r="H27" s="29" t="s">
        <v>37</v>
      </c>
      <c r="I27" s="29" t="s">
        <v>38</v>
      </c>
      <c r="J27" s="29" t="s">
        <v>32</v>
      </c>
      <c r="K27" s="29" t="s">
        <v>39</v>
      </c>
    </row>
    <row r="28" spans="1:14" ht="23.1" customHeight="1" thickBot="1">
      <c r="C28" s="27"/>
      <c r="D28" s="28"/>
      <c r="E28" s="30"/>
      <c r="F28" s="30"/>
      <c r="G28" s="30"/>
      <c r="H28" s="30"/>
      <c r="I28" s="30"/>
      <c r="J28" s="30"/>
      <c r="K28" s="30"/>
    </row>
    <row r="29" spans="1:14" ht="21.95" customHeight="1">
      <c r="B29" s="4"/>
      <c r="C29" s="20" t="s">
        <v>14</v>
      </c>
      <c r="D29" s="20" t="s">
        <v>15</v>
      </c>
      <c r="E29" s="20" t="s">
        <v>30</v>
      </c>
      <c r="F29" s="20">
        <v>2</v>
      </c>
      <c r="G29" s="21">
        <v>680000</v>
      </c>
      <c r="H29" s="21">
        <f>G29+G29*10%*F29</f>
        <v>816000</v>
      </c>
      <c r="I29" s="21">
        <f>IF(E29="fonasa",H29*$G$24,H29*$G$25)</f>
        <v>57120.000000000007</v>
      </c>
      <c r="J29" s="21">
        <f>H29*$G$26</f>
        <v>97920</v>
      </c>
      <c r="K29" s="22">
        <f>H29-I29-J29</f>
        <v>660960</v>
      </c>
      <c r="L29" s="19"/>
    </row>
    <row r="30" spans="1:14" ht="21.95" customHeight="1">
      <c r="B30" s="4"/>
      <c r="C30" s="20" t="s">
        <v>16</v>
      </c>
      <c r="D30" s="20" t="s">
        <v>17</v>
      </c>
      <c r="E30" s="20" t="s">
        <v>31</v>
      </c>
      <c r="F30" s="20">
        <v>3</v>
      </c>
      <c r="G30" s="21">
        <v>780000</v>
      </c>
      <c r="H30" s="21">
        <f t="shared" ref="H30:H36" si="0">G30+G30*10%*F30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2">
        <f t="shared" ref="K30:K36" si="3">H30-I30-J30</f>
        <v>811200</v>
      </c>
      <c r="L30" s="4"/>
    </row>
    <row r="31" spans="1:14" ht="21.95" customHeight="1">
      <c r="B31" s="4"/>
      <c r="C31" s="20" t="s">
        <v>18</v>
      </c>
      <c r="D31" s="20" t="s">
        <v>19</v>
      </c>
      <c r="E31" s="20" t="s">
        <v>31</v>
      </c>
      <c r="F31" s="20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2">
        <f t="shared" si="3"/>
        <v>1056000</v>
      </c>
      <c r="L31" s="4"/>
    </row>
    <row r="32" spans="1:14" ht="21.95" customHeight="1">
      <c r="B32" s="4"/>
      <c r="C32" s="20" t="s">
        <v>20</v>
      </c>
      <c r="D32" s="20" t="s">
        <v>21</v>
      </c>
      <c r="E32" s="20" t="s">
        <v>30</v>
      </c>
      <c r="F32" s="20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2">
        <f t="shared" si="3"/>
        <v>937170</v>
      </c>
      <c r="L32" s="4"/>
    </row>
    <row r="33" spans="2:12" ht="21.95" customHeight="1">
      <c r="B33" s="4"/>
      <c r="C33" s="20" t="s">
        <v>22</v>
      </c>
      <c r="D33" s="20" t="s">
        <v>23</v>
      </c>
      <c r="E33" s="20" t="s">
        <v>30</v>
      </c>
      <c r="F33" s="20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2">
        <f t="shared" si="3"/>
        <v>660960</v>
      </c>
      <c r="L33" s="4"/>
    </row>
    <row r="34" spans="2:12" ht="21.95" customHeight="1">
      <c r="B34" s="4"/>
      <c r="C34" s="20" t="s">
        <v>24</v>
      </c>
      <c r="D34" s="20" t="s">
        <v>25</v>
      </c>
      <c r="E34" s="20" t="s">
        <v>31</v>
      </c>
      <c r="F34" s="20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2">
        <f t="shared" si="3"/>
        <v>649600</v>
      </c>
      <c r="L34" s="4"/>
    </row>
    <row r="35" spans="2:12" ht="21.95" customHeight="1">
      <c r="B35" s="4"/>
      <c r="C35" s="20" t="s">
        <v>26</v>
      </c>
      <c r="D35" s="20" t="s">
        <v>27</v>
      </c>
      <c r="E35" s="20" t="s">
        <v>31</v>
      </c>
      <c r="F35" s="20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2">
        <f t="shared" si="3"/>
        <v>811200</v>
      </c>
      <c r="L35" s="4"/>
    </row>
    <row r="36" spans="2:12" ht="21.95" customHeight="1">
      <c r="B36" s="4"/>
      <c r="C36" s="20" t="s">
        <v>28</v>
      </c>
      <c r="D36" s="20" t="s">
        <v>29</v>
      </c>
      <c r="E36" s="20" t="s">
        <v>31</v>
      </c>
      <c r="F36" s="20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2">
        <f t="shared" si="3"/>
        <v>1068000</v>
      </c>
      <c r="L36" s="4"/>
    </row>
  </sheetData>
  <mergeCells count="9">
    <mergeCell ref="K27:K28"/>
    <mergeCell ref="G27:G28"/>
    <mergeCell ref="H27:H28"/>
    <mergeCell ref="I27:I28"/>
    <mergeCell ref="J27:J28"/>
    <mergeCell ref="A6:A16"/>
    <mergeCell ref="C27:D28"/>
    <mergeCell ref="E27:E28"/>
    <mergeCell ref="F27:F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2023-04-26T16:49:04Z</dcterms:modified>
</cp:coreProperties>
</file>