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6"/>
  <c r="J35"/>
  <c r="J34"/>
  <c r="J33"/>
  <c r="J32"/>
  <c r="J31"/>
  <c r="J30"/>
  <c r="J29"/>
  <c r="I36"/>
  <c r="I30"/>
  <c r="I31"/>
  <c r="I32"/>
  <c r="I33"/>
  <c r="I34"/>
  <c r="I35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<sst xmlns="http://schemas.openxmlformats.org/spreadsheetml/2006/main" count="72" uniqueCount="45">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</sst>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7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9" fontId="6" fillId="3" borderId="0" xfId="0" applyNumberFormat="1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0" fillId="0" borderId="5" xfId="1" applyFont="1" applyBorder="1"/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0" fillId="6" borderId="0" xfId="0" applyFill="1" applyAlignment="1">
      <alignment horizontal="center" wrapText="1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wrapText="1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vertical="center" wrapText="1"/>
    </xf>
    <xf numFmtId="167" fontId="0" fillId="0" borderId="0" xfId="0" applyNumberFormat="1" applyAlignment="1">
      <alignment horizontal="center" vertical="center" wrapText="1"/>
    </xf>
    <xf numFmtId="167" fontId="0" fillId="0" borderId="0" xfId="0" applyNumberFormat="1" applyAlignment="1">
      <alignment vertical="center"/>
    </xf>
  </cellXfs>
  <cellStyles count="2">
    <cellStyle name="Millares" xfId="1" builtinId="3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533400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171450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H27" sqref="H27:H34"/>
    </sheetView>
  </sheetViews>
  <sheetFormatPr baseColWidth="10" defaultRowHeight="15.75"/>
  <cols>
    <col min="5" max="5" width="12.125" customWidth="1"/>
    <col min="6" max="6" width="12.375" customWidth="1"/>
    <col min="7" max="7" width="12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>
      <c r="F23" s="13"/>
    </row>
    <row r="25" spans="1:11" ht="16.5" thickBot="1">
      <c r="B25" s="17"/>
      <c r="C25" s="17"/>
      <c r="D25" s="18">
        <v>0.35</v>
      </c>
      <c r="E25" s="18">
        <v>0.25</v>
      </c>
      <c r="F25" s="18">
        <v>0.1</v>
      </c>
      <c r="G25" s="18">
        <v>0.3</v>
      </c>
      <c r="H25" s="17"/>
    </row>
    <row r="26" spans="1:11" ht="34.5" customHeight="1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16.5" thickBo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16.5" thickBot="1">
      <c r="B28" s="19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16.5" thickBot="1">
      <c r="B29" s="19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16.5" thickBot="1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16.5" thickBot="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16.5" thickBot="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16.5" thickBot="1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16.5" thickBot="1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>
      <c r="D35" s="5"/>
      <c r="E35" s="5"/>
      <c r="F35" s="5"/>
      <c r="G35" s="5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18" workbookViewId="0">
      <selection activeCell="M28" sqref="M28"/>
    </sheetView>
  </sheetViews>
  <sheetFormatPr baseColWidth="10" defaultRowHeight="15.75"/>
  <cols>
    <col min="4" max="4" width="9.875" customWidth="1"/>
    <col min="5" max="5" width="11" style="24"/>
    <col min="7" max="7" width="12.875" bestFit="1" customWidth="1"/>
    <col min="8" max="8" width="11" style="24"/>
    <col min="11" max="11" width="11" style="24"/>
  </cols>
  <sheetData>
    <row r="1" spans="1:22">
      <c r="A1" s="1"/>
      <c r="B1" s="1"/>
      <c r="C1" s="1"/>
      <c r="D1" s="1"/>
      <c r="E1" s="23"/>
      <c r="F1" s="1"/>
      <c r="G1" s="1"/>
      <c r="H1" s="23"/>
      <c r="I1" s="1"/>
      <c r="J1" s="1"/>
      <c r="K1" s="23"/>
      <c r="L1" s="1"/>
      <c r="M1" s="1"/>
      <c r="N1" s="1"/>
    </row>
    <row r="2" spans="1:22">
      <c r="A2" s="1"/>
      <c r="B2" s="1"/>
      <c r="C2" s="1"/>
      <c r="D2" s="1"/>
      <c r="E2" s="23"/>
      <c r="F2" s="1"/>
      <c r="G2" s="1"/>
      <c r="H2" s="23"/>
      <c r="I2" s="1"/>
      <c r="J2" s="1"/>
      <c r="K2" s="23"/>
      <c r="L2" s="1"/>
      <c r="M2" s="1"/>
      <c r="N2" s="1"/>
    </row>
    <row r="3" spans="1:22">
      <c r="A3" s="1"/>
      <c r="B3" s="1"/>
      <c r="C3" s="1"/>
      <c r="D3" s="1"/>
      <c r="E3" s="23"/>
      <c r="F3" s="1"/>
      <c r="G3" s="1"/>
      <c r="H3" s="23"/>
      <c r="I3" s="1"/>
      <c r="J3" s="1"/>
      <c r="K3" s="23"/>
      <c r="L3" s="1"/>
      <c r="M3" s="1"/>
      <c r="N3" s="1"/>
    </row>
    <row r="4" spans="1:22">
      <c r="A4" s="1"/>
      <c r="B4" s="1"/>
      <c r="C4" s="1"/>
      <c r="D4" s="1"/>
      <c r="E4" s="23"/>
      <c r="F4" s="1"/>
      <c r="G4" s="1"/>
      <c r="H4" s="23"/>
      <c r="I4" s="1"/>
      <c r="J4" s="1"/>
      <c r="K4" s="23"/>
      <c r="L4" s="1"/>
      <c r="M4" s="1"/>
      <c r="N4" s="1"/>
    </row>
    <row r="5" spans="1:22">
      <c r="A5" s="1"/>
      <c r="B5" s="1"/>
      <c r="C5" s="1"/>
      <c r="D5" s="1"/>
      <c r="E5" s="23"/>
      <c r="F5" s="1"/>
      <c r="G5" s="1"/>
      <c r="H5" s="23"/>
      <c r="I5" s="1"/>
      <c r="J5" s="1"/>
      <c r="K5" s="23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23"/>
      <c r="F6" s="1"/>
      <c r="G6" s="1"/>
      <c r="H6" s="23"/>
      <c r="I6" s="1"/>
      <c r="J6" s="1"/>
      <c r="K6" s="23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23"/>
      <c r="F7" s="1"/>
      <c r="G7" s="1"/>
      <c r="H7" s="23"/>
      <c r="I7" s="1"/>
      <c r="J7" s="1"/>
      <c r="K7" s="23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23"/>
      <c r="F8" s="1"/>
      <c r="G8" s="1"/>
      <c r="H8" s="23"/>
      <c r="I8" s="1"/>
      <c r="J8" s="1"/>
      <c r="K8" s="23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23"/>
      <c r="F9" s="1"/>
      <c r="G9" s="1"/>
      <c r="H9" s="23"/>
      <c r="I9" s="1"/>
      <c r="J9" s="1"/>
      <c r="K9" s="23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23"/>
      <c r="F10" s="1"/>
      <c r="G10" s="1"/>
      <c r="H10" s="23"/>
      <c r="I10" s="1"/>
      <c r="J10" s="1"/>
      <c r="K10" s="23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23"/>
      <c r="F11" s="1"/>
      <c r="G11" s="1"/>
      <c r="H11" s="23"/>
      <c r="I11" s="1"/>
      <c r="J11" s="1"/>
      <c r="K11" s="23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23"/>
      <c r="F12" s="1"/>
      <c r="G12" s="1"/>
      <c r="H12" s="23"/>
      <c r="I12" s="1"/>
      <c r="J12" s="1"/>
      <c r="K12" s="23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23"/>
      <c r="F13" s="1"/>
      <c r="G13" s="1"/>
      <c r="H13" s="23"/>
      <c r="I13" s="1"/>
      <c r="J13" s="1"/>
      <c r="K13" s="23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23"/>
      <c r="F14" s="1"/>
      <c r="G14" s="1"/>
      <c r="H14" s="23"/>
      <c r="I14" s="1"/>
      <c r="J14" s="1"/>
      <c r="K14" s="23"/>
      <c r="L14" s="1"/>
      <c r="M14" s="1"/>
      <c r="N14" s="1"/>
    </row>
    <row r="15" spans="1:22">
      <c r="A15" s="12"/>
      <c r="B15" s="1"/>
      <c r="C15" s="1"/>
      <c r="D15" s="1"/>
      <c r="E15" s="23"/>
      <c r="F15" s="1"/>
      <c r="G15" s="1"/>
      <c r="H15" s="23"/>
      <c r="I15" s="1"/>
      <c r="J15" s="1"/>
      <c r="K15" s="23"/>
      <c r="L15" s="1"/>
      <c r="M15" s="1"/>
      <c r="N15" s="1"/>
    </row>
    <row r="16" spans="1:22">
      <c r="A16" s="12"/>
      <c r="B16" s="1"/>
      <c r="C16" s="1"/>
      <c r="D16" s="1"/>
      <c r="E16" s="23"/>
      <c r="F16" s="1"/>
      <c r="G16" s="1"/>
      <c r="H16" s="23"/>
      <c r="I16" s="1"/>
      <c r="J16" s="1"/>
      <c r="K16" s="23"/>
      <c r="L16" s="1"/>
      <c r="M16" s="1"/>
      <c r="N16" s="1"/>
    </row>
    <row r="17" spans="1:14">
      <c r="A17" s="1"/>
      <c r="B17" s="1"/>
      <c r="C17" s="1"/>
      <c r="D17" s="1"/>
      <c r="E17" s="23"/>
      <c r="F17" s="1"/>
      <c r="G17" s="1"/>
      <c r="H17" s="23"/>
      <c r="I17" s="1"/>
      <c r="J17" s="1"/>
      <c r="K17" s="23"/>
      <c r="L17" s="1"/>
      <c r="M17" s="1"/>
      <c r="N17" s="1"/>
    </row>
    <row r="18" spans="1:14">
      <c r="A18" s="1"/>
      <c r="B18" s="1"/>
      <c r="C18" s="1"/>
      <c r="D18" s="1"/>
      <c r="E18" s="23"/>
      <c r="F18" s="1"/>
      <c r="G18" s="1"/>
      <c r="H18" s="23"/>
      <c r="I18" s="1"/>
      <c r="J18" s="1"/>
      <c r="K18" s="23"/>
      <c r="L18" s="1"/>
      <c r="M18" s="1"/>
      <c r="N18" s="1"/>
    </row>
    <row r="19" spans="1:14">
      <c r="A19" s="1"/>
      <c r="B19" s="1"/>
      <c r="C19" s="1"/>
      <c r="D19" s="1"/>
      <c r="E19" s="23"/>
      <c r="F19" s="1"/>
      <c r="G19" s="1"/>
      <c r="H19" s="23"/>
      <c r="I19" s="1"/>
      <c r="J19" s="1"/>
      <c r="K19" s="23"/>
      <c r="L19" s="1"/>
      <c r="M19" s="1"/>
      <c r="N19" s="1"/>
    </row>
    <row r="20" spans="1:14">
      <c r="A20" s="1"/>
      <c r="B20" s="1"/>
      <c r="C20" s="1"/>
      <c r="D20" s="1"/>
      <c r="E20" s="23"/>
      <c r="F20" s="1"/>
      <c r="G20" s="1"/>
      <c r="H20" s="23"/>
      <c r="I20" s="1"/>
      <c r="J20" s="1"/>
      <c r="K20" s="23"/>
      <c r="L20" s="1"/>
      <c r="M20" s="1"/>
      <c r="N20" s="1"/>
    </row>
    <row r="24" spans="1:14">
      <c r="F24" s="3" t="s">
        <v>30</v>
      </c>
      <c r="G24" s="4">
        <v>7.0000000000000007E-2</v>
      </c>
      <c r="H24" s="27"/>
    </row>
    <row r="25" spans="1:14">
      <c r="F25" s="3" t="s">
        <v>31</v>
      </c>
      <c r="G25" s="4">
        <v>0.08</v>
      </c>
      <c r="H25" s="27"/>
    </row>
    <row r="26" spans="1:14">
      <c r="F26" s="3" t="s">
        <v>32</v>
      </c>
      <c r="G26" s="4">
        <v>0.12</v>
      </c>
      <c r="H26" s="27"/>
    </row>
    <row r="27" spans="1:14" ht="3.75" customHeight="1">
      <c r="G27" s="2"/>
      <c r="H27" s="27"/>
    </row>
    <row r="28" spans="1:14" ht="31.5" customHeight="1">
      <c r="C28" s="21" t="s">
        <v>33</v>
      </c>
      <c r="D28" s="21"/>
      <c r="E28" s="25" t="s">
        <v>34</v>
      </c>
      <c r="F28" s="22" t="s">
        <v>35</v>
      </c>
      <c r="G28" s="22" t="s">
        <v>36</v>
      </c>
      <c r="H28" s="25" t="s">
        <v>37</v>
      </c>
      <c r="I28" s="25" t="s">
        <v>38</v>
      </c>
      <c r="J28" s="22" t="s">
        <v>32</v>
      </c>
      <c r="K28" s="25" t="s">
        <v>39</v>
      </c>
      <c r="L28" s="22"/>
    </row>
    <row r="29" spans="1:14">
      <c r="C29" s="5" t="s">
        <v>14</v>
      </c>
      <c r="D29" s="5" t="s">
        <v>15</v>
      </c>
      <c r="E29" s="26" t="s">
        <v>30</v>
      </c>
      <c r="F29" s="5">
        <v>2</v>
      </c>
      <c r="G29" s="28">
        <v>680000</v>
      </c>
      <c r="H29" s="30">
        <f>G29+10%*F29*G29</f>
        <v>816000</v>
      </c>
      <c r="I29" s="5">
        <f>IF(E29="fonasa",H29*$G$24,H29*$G$25)</f>
        <v>57120.000000000007</v>
      </c>
      <c r="J29" s="31">
        <f>H29*G26</f>
        <v>97920</v>
      </c>
      <c r="K29" s="29">
        <f>H29-I29-J29</f>
        <v>660960</v>
      </c>
    </row>
    <row r="30" spans="1:14">
      <c r="C30" s="5" t="s">
        <v>16</v>
      </c>
      <c r="D30" s="5" t="s">
        <v>17</v>
      </c>
      <c r="E30" s="26" t="s">
        <v>31</v>
      </c>
      <c r="F30" s="5">
        <v>3</v>
      </c>
      <c r="G30" s="28">
        <v>780000</v>
      </c>
      <c r="H30" s="30">
        <f t="shared" ref="H30:H36" si="0">G30+10%*F30*G30</f>
        <v>1014000</v>
      </c>
      <c r="I30" s="5">
        <f t="shared" ref="I30:I35" si="1">IF(E30="fonasa",H30*$G$24,H30*$G$25)</f>
        <v>81120</v>
      </c>
      <c r="J30" s="31">
        <f>G30*G26</f>
        <v>93600</v>
      </c>
      <c r="K30" s="29">
        <f t="shared" ref="K30:K36" si="2">H30-I30-J30</f>
        <v>839280</v>
      </c>
    </row>
    <row r="31" spans="1:14">
      <c r="C31" s="5" t="s">
        <v>18</v>
      </c>
      <c r="D31" s="5" t="s">
        <v>19</v>
      </c>
      <c r="E31" s="26" t="s">
        <v>31</v>
      </c>
      <c r="F31" s="5">
        <v>1</v>
      </c>
      <c r="G31" s="28">
        <v>1200000</v>
      </c>
      <c r="H31" s="30">
        <f t="shared" si="0"/>
        <v>1320000</v>
      </c>
      <c r="I31" s="5">
        <f t="shared" si="1"/>
        <v>105600</v>
      </c>
      <c r="J31" s="31">
        <f>G31*G26</f>
        <v>144000</v>
      </c>
      <c r="K31" s="29">
        <f t="shared" si="2"/>
        <v>1070400</v>
      </c>
    </row>
    <row r="32" spans="1:14">
      <c r="C32" s="5" t="s">
        <v>20</v>
      </c>
      <c r="D32" s="5" t="s">
        <v>21</v>
      </c>
      <c r="E32" s="26" t="s">
        <v>30</v>
      </c>
      <c r="F32" s="5">
        <v>3</v>
      </c>
      <c r="G32" s="28">
        <v>890000</v>
      </c>
      <c r="H32" s="30">
        <f t="shared" si="0"/>
        <v>1157000</v>
      </c>
      <c r="I32" s="5">
        <f t="shared" si="1"/>
        <v>80990.000000000015</v>
      </c>
      <c r="J32" s="31">
        <f>G32*G26</f>
        <v>106800</v>
      </c>
      <c r="K32" s="29">
        <f t="shared" si="2"/>
        <v>969210</v>
      </c>
    </row>
    <row r="33" spans="3:11">
      <c r="C33" s="5" t="s">
        <v>22</v>
      </c>
      <c r="D33" s="5" t="s">
        <v>23</v>
      </c>
      <c r="E33" s="26" t="s">
        <v>30</v>
      </c>
      <c r="F33" s="5">
        <v>2</v>
      </c>
      <c r="G33" s="28">
        <v>680000</v>
      </c>
      <c r="H33" s="30">
        <f t="shared" si="0"/>
        <v>816000</v>
      </c>
      <c r="I33" s="5">
        <f t="shared" si="1"/>
        <v>57120.000000000007</v>
      </c>
      <c r="J33" s="31">
        <f>G33*G26</f>
        <v>81600</v>
      </c>
      <c r="K33" s="29">
        <f t="shared" si="2"/>
        <v>677280</v>
      </c>
    </row>
    <row r="34" spans="3:11">
      <c r="C34" s="5" t="s">
        <v>24</v>
      </c>
      <c r="D34" s="5" t="s">
        <v>25</v>
      </c>
      <c r="E34" s="26" t="s">
        <v>31</v>
      </c>
      <c r="F34" s="5">
        <v>4</v>
      </c>
      <c r="G34" s="28">
        <v>580000</v>
      </c>
      <c r="H34" s="30">
        <f t="shared" si="0"/>
        <v>812000</v>
      </c>
      <c r="I34" s="5">
        <f t="shared" si="1"/>
        <v>64960</v>
      </c>
      <c r="J34" s="31">
        <f>G34*G26</f>
        <v>69600</v>
      </c>
      <c r="K34" s="29">
        <f t="shared" si="2"/>
        <v>677440</v>
      </c>
    </row>
    <row r="35" spans="3:11">
      <c r="C35" s="5" t="s">
        <v>26</v>
      </c>
      <c r="D35" s="5" t="s">
        <v>27</v>
      </c>
      <c r="E35" s="26" t="s">
        <v>31</v>
      </c>
      <c r="F35" s="5">
        <v>3</v>
      </c>
      <c r="G35" s="28">
        <v>780000</v>
      </c>
      <c r="H35" s="30">
        <f t="shared" si="0"/>
        <v>1014000</v>
      </c>
      <c r="I35" s="5">
        <f t="shared" si="1"/>
        <v>81120</v>
      </c>
      <c r="J35" s="31">
        <f>G35*G26</f>
        <v>93600</v>
      </c>
      <c r="K35" s="29">
        <f t="shared" si="2"/>
        <v>839280</v>
      </c>
    </row>
    <row r="36" spans="3:11">
      <c r="C36" s="5" t="s">
        <v>28</v>
      </c>
      <c r="D36" s="5" t="s">
        <v>29</v>
      </c>
      <c r="E36" s="26" t="s">
        <v>31</v>
      </c>
      <c r="F36" s="5">
        <v>5</v>
      </c>
      <c r="G36" s="28">
        <v>890000</v>
      </c>
      <c r="H36" s="30">
        <f t="shared" si="0"/>
        <v>1335000</v>
      </c>
      <c r="I36" s="5">
        <f>IF(E36="fonasa",H36*$G$24,H36*$G$25)</f>
        <v>106800</v>
      </c>
      <c r="J36" s="31">
        <f>G36*G26</f>
        <v>106800</v>
      </c>
      <c r="K36" s="29">
        <f t="shared" si="2"/>
        <v>1121400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2022-04-07T11:53:42Z</dcterms:modified>
</cp:coreProperties>
</file>