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variabl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2"/>
  <c r="E22"/>
  <c r="E21"/>
  <c r="G12"/>
  <c r="G11"/>
  <c r="G8"/>
  <c r="G9"/>
  <c r="G10"/>
  <c r="G7"/>
  <c r="C12"/>
  <c r="E11" s="1"/>
  <c r="D7"/>
  <c r="D8" s="1"/>
  <c r="D9" s="1"/>
  <c r="D10" s="1"/>
  <c r="D11" s="1"/>
  <c r="G22" i="1"/>
  <c r="G21"/>
  <c r="G20"/>
  <c r="G27"/>
  <c r="H27" s="1"/>
  <c r="G32"/>
  <c r="G31"/>
  <c r="G30"/>
  <c r="G29"/>
  <c r="G28"/>
  <c r="L26"/>
  <c r="L25"/>
  <c r="G33" l="1"/>
  <c r="I31" s="1"/>
  <c r="H28"/>
  <c r="I27"/>
  <c r="J27"/>
  <c r="E8" i="2"/>
  <c r="E10"/>
  <c r="E7"/>
  <c r="F7" s="1"/>
  <c r="F8" s="1"/>
  <c r="F9" s="1"/>
  <c r="F10" s="1"/>
  <c r="F11" s="1"/>
  <c r="E9"/>
  <c r="H29" i="1" l="1"/>
  <c r="J28"/>
  <c r="I32"/>
  <c r="I28"/>
  <c r="I29"/>
  <c r="I30"/>
  <c r="H30" l="1"/>
  <c r="J29"/>
  <c r="H31" l="1"/>
  <c r="J30"/>
  <c r="H32" l="1"/>
  <c r="J32" s="1"/>
  <c r="J31"/>
</calcChain>
</file>

<file path=xl/sharedStrings.xml><?xml version="1.0" encoding="utf-8"?>
<sst xmlns="http://schemas.openxmlformats.org/spreadsheetml/2006/main" count="54" uniqueCount="52">
  <si>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</si>
  <si>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</si>
  <si>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</si>
  <si>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</si>
  <si>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</si>
  <si>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</si>
  <si>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</si>
  <si>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</si>
  <si>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</si>
  <si>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</si>
  <si>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</si>
  <si>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</si>
  <si>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</si>
  <si>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</si>
  <si>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</si>
  <si>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</si>
  <si>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</si>
  <si>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</si>
  <si>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</si>
  <si>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</si>
  <si>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</si>
  <si>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</si>
  <si>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</si>
  <si>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</si>
  <si>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variable</t>
  </si>
  <si>
    <t xml:space="preserve">frecuencia absoluta </t>
  </si>
  <si>
    <t>frecuencia absoluta acumulada</t>
  </si>
  <si>
    <t>frecuencia relativa</t>
  </si>
  <si>
    <t>frecuencia relativa acumulada</t>
  </si>
  <si>
    <t>xi</t>
  </si>
  <si>
    <t>fi</t>
  </si>
  <si>
    <t>Fi</t>
  </si>
  <si>
    <t>hi</t>
  </si>
  <si>
    <t>Hi</t>
  </si>
  <si>
    <t>n=</t>
  </si>
  <si>
    <t>6 trabajadores fabrican 5 piezas</t>
  </si>
  <si>
    <t>28 trabajadores fabrican A LO MÁS 6 piezas</t>
  </si>
  <si>
    <t>El 13% de los trabajadores fabrican 5 piezas</t>
  </si>
  <si>
    <t>El 58% de los trabajadores fabrica A LO MÁS 6 piezas</t>
  </si>
  <si>
    <t>EL 50% DE LOS TRABAJADORES FABRICA A LO MÁS 6 PIEZAS</t>
  </si>
  <si>
    <t>LA MAYORÍA DE LOS TRABAJADORES FABRICAN 4 PIEZAS</t>
  </si>
  <si>
    <t>EN PROMEDIO, LOS TRABAJADORES FABRICAN 6 PIEZAS</t>
  </si>
  <si>
    <t>xi*fi</t>
  </si>
  <si>
    <t>5 FAMILIAS TIENEN 3 HIJOS</t>
  </si>
  <si>
    <t>42 FAMILIAS TIENEN 2 HIJOS</t>
  </si>
  <si>
    <t>MODA</t>
  </si>
  <si>
    <t>EL 28% DE LAS FAMILIAS TIENEN 1 HIJO</t>
  </si>
  <si>
    <t>EL 84% DE LAS FAMILIAS TIENEN 2 HIJOS</t>
  </si>
  <si>
    <t>EN PROMEDIO, LAS FAMILIAS TIEN APP 2 HIJOS</t>
  </si>
  <si>
    <t>LA MAYORÍA DE LAS FAMILIAS TIENE 2 HIJOS</t>
  </si>
  <si>
    <t>LA MITAD DE LAS FAMILIAS TIENE A LO MÁS 2 HIJOS</t>
  </si>
  <si>
    <t>Ʃxi*fi=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</si>
</sst>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2" borderId="0" xfId="0" applyFont="1" applyFill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10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3" fillId="5" borderId="0" xfId="0" applyFont="1" applyFill="1"/>
    <xf numFmtId="0" fontId="5" fillId="5" borderId="0" xfId="0" applyFont="1" applyFill="1"/>
    <xf numFmtId="0" fontId="0" fillId="5" borderId="1" xfId="0" applyFill="1" applyBorder="1" applyAlignment="1">
      <alignment horizontal="center"/>
    </xf>
    <xf numFmtId="0" fontId="3" fillId="6" borderId="0" xfId="0" applyFont="1" applyFill="1"/>
    <xf numFmtId="0" fontId="5" fillId="6" borderId="0" xfId="0" applyFont="1" applyFill="1"/>
    <xf numFmtId="0" fontId="0" fillId="6" borderId="1" xfId="0" applyFill="1" applyBorder="1" applyAlignment="1">
      <alignment horizontal="center"/>
    </xf>
    <xf numFmtId="0" fontId="3" fillId="7" borderId="0" xfId="0" applyFont="1" applyFill="1"/>
    <xf numFmtId="0" fontId="5" fillId="7" borderId="0" xfId="0" applyFont="1" applyFill="1"/>
    <xf numFmtId="9" fontId="0" fillId="7" borderId="1" xfId="1" applyFont="1" applyFill="1" applyBorder="1" applyAlignment="1">
      <alignment horizontal="center"/>
    </xf>
    <xf numFmtId="0" fontId="3" fillId="8" borderId="0" xfId="0" applyFont="1" applyFill="1"/>
    <xf numFmtId="0" fontId="5" fillId="8" borderId="0" xfId="0" applyFont="1" applyFill="1"/>
    <xf numFmtId="9" fontId="0" fillId="8" borderId="1" xfId="1" applyFont="1" applyFill="1" applyBorder="1" applyAlignment="1">
      <alignment horizontal="center"/>
    </xf>
    <xf numFmtId="0" fontId="15" fillId="8" borderId="1" xfId="0" applyFont="1" applyFill="1" applyBorder="1" applyAlignment="1">
      <alignment horizontal="center"/>
    </xf>
    <xf numFmtId="1" fontId="15" fillId="8" borderId="1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5" fillId="9" borderId="4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 wrapText="1" readingOrder="1"/>
    </xf>
    <xf numFmtId="0" fontId="8" fillId="9" borderId="2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15" fillId="8" borderId="2" xfId="0" applyFont="1" applyFill="1" applyBorder="1"/>
    <xf numFmtId="0" fontId="3" fillId="2" borderId="5" xfId="0" applyFont="1" applyFill="1" applyBorder="1" applyAlignment="1">
      <alignment horizontal="center" vertical="center" wrapText="1" readingOrder="1"/>
    </xf>
    <xf numFmtId="0" fontId="10" fillId="2" borderId="2" xfId="0" applyFont="1" applyFill="1" applyBorder="1" applyAlignment="1">
      <alignment horizontal="center" vertical="center" wrapText="1" readingOrder="1"/>
    </xf>
    <xf numFmtId="9" fontId="10" fillId="2" borderId="2" xfId="1" applyFont="1" applyFill="1" applyBorder="1" applyAlignment="1">
      <alignment horizontal="center" vertical="center" wrapText="1" readingOrder="1"/>
    </xf>
    <xf numFmtId="9" fontId="10" fillId="2" borderId="6" xfId="0" applyNumberFormat="1" applyFont="1" applyFill="1" applyBorder="1" applyAlignment="1">
      <alignment horizontal="center" vertical="center" wrapText="1" readingOrder="1"/>
    </xf>
    <xf numFmtId="0" fontId="3" fillId="8" borderId="2" xfId="0" applyFont="1" applyFill="1" applyBorder="1" applyAlignment="1">
      <alignment horizontal="center" vertical="center" wrapText="1" readingOrder="1"/>
    </xf>
    <xf numFmtId="0" fontId="16" fillId="10" borderId="2" xfId="0" applyFont="1" applyFill="1" applyBorder="1" applyAlignment="1">
      <alignment horizontal="center" vertical="center" wrapText="1" readingOrder="1"/>
    </xf>
    <xf numFmtId="0" fontId="15" fillId="10" borderId="2" xfId="0" applyFont="1" applyFill="1" applyBorder="1" applyAlignment="1">
      <alignment horizontal="center"/>
    </xf>
    <xf numFmtId="9" fontId="10" fillId="11" borderId="6" xfId="0" applyNumberFormat="1" applyFont="1" applyFill="1" applyBorder="1" applyAlignment="1">
      <alignment horizontal="center" vertical="center" wrapText="1" readingOrder="1"/>
    </xf>
    <xf numFmtId="1" fontId="0" fillId="12" borderId="2" xfId="0" applyNumberFormat="1" applyFill="1" applyBorder="1"/>
    <xf numFmtId="0" fontId="0" fillId="12" borderId="2" xfId="0" applyFill="1" applyBorder="1"/>
    <xf numFmtId="0" fontId="0" fillId="11" borderId="2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4"/>
  <sheetViews>
    <sheetView topLeftCell="A4" zoomScale="80" zoomScaleNormal="80" workbookViewId="0">
      <selection activeCell="C33" sqref="C33"/>
    </sheetView>
  </sheetViews>
  <sheetFormatPr baseColWidth="10" defaultRowHeight="15.75"/>
  <cols>
    <col min="6" max="6" width="12.875" customWidth="1"/>
    <col min="7" max="7" width="16" customWidth="1"/>
    <col min="8" max="8" width="13.625" customWidth="1"/>
    <col min="9" max="9" width="13.875" customWidth="1"/>
    <col min="10" max="10" width="13" customWidth="1"/>
    <col min="12" max="12" width="11.375" bestFit="1" customWidth="1"/>
  </cols>
  <sheetData>
    <row r="6" spans="2:20" ht="18">
      <c r="C6" s="16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23" t="s">
        <v>6</v>
      </c>
      <c r="D16" s="24"/>
      <c r="E16" s="6" t="s">
        <v>35</v>
      </c>
      <c r="F16" s="7"/>
    </row>
    <row r="17" spans="2:12" ht="18.75">
      <c r="B17" s="4">
        <v>3</v>
      </c>
      <c r="C17" s="26" t="s">
        <v>7</v>
      </c>
      <c r="D17" s="27"/>
      <c r="E17" s="6" t="s">
        <v>36</v>
      </c>
      <c r="F17" s="7"/>
    </row>
    <row r="18" spans="2:12" ht="21">
      <c r="B18" s="4">
        <v>4</v>
      </c>
      <c r="C18" s="29" t="s">
        <v>8</v>
      </c>
      <c r="D18" s="30"/>
      <c r="E18" s="6" t="s">
        <v>37</v>
      </c>
      <c r="F18" s="7"/>
    </row>
    <row r="19" spans="2:12" ht="21">
      <c r="B19" s="4">
        <v>5</v>
      </c>
      <c r="C19" s="32" t="s">
        <v>9</v>
      </c>
      <c r="D19" s="33"/>
      <c r="E19" s="6" t="s">
        <v>38</v>
      </c>
      <c r="F19" s="7"/>
    </row>
    <row r="20" spans="2:12" ht="18.75">
      <c r="B20" s="4">
        <v>6</v>
      </c>
      <c r="C20" s="6" t="s">
        <v>4</v>
      </c>
      <c r="D20" s="6"/>
      <c r="E20" s="6"/>
      <c r="F20" s="7"/>
      <c r="G20" s="35">
        <f>MEDIAN(variable)</f>
        <v>6</v>
      </c>
      <c r="H20" t="s">
        <v>39</v>
      </c>
    </row>
    <row r="21" spans="2:12" ht="18.75">
      <c r="B21" s="4">
        <v>7</v>
      </c>
      <c r="C21" s="6" t="s">
        <v>5</v>
      </c>
      <c r="D21" s="6"/>
      <c r="E21" s="6"/>
      <c r="F21" s="7"/>
      <c r="G21" s="35">
        <f>MODE(variable)</f>
        <v>4</v>
      </c>
      <c r="H21" t="s">
        <v>40</v>
      </c>
    </row>
    <row r="22" spans="2:12" ht="18.75">
      <c r="B22" s="4">
        <v>8</v>
      </c>
      <c r="C22" s="5" t="s">
        <v>3</v>
      </c>
      <c r="D22" s="7"/>
      <c r="E22" s="7"/>
      <c r="F22" s="7"/>
      <c r="G22" s="36">
        <f>AVERAGE(variable)</f>
        <v>6.208333333333333</v>
      </c>
      <c r="H22" t="s">
        <v>41</v>
      </c>
    </row>
    <row r="23" spans="2:12" ht="20.25" customHeight="1">
      <c r="C23" s="7"/>
      <c r="D23" s="7"/>
      <c r="E23" s="7"/>
      <c r="F23" s="7"/>
    </row>
    <row r="24" spans="2:12" hidden="1"/>
    <row r="25" spans="2:12" ht="51" customHeight="1">
      <c r="F25" s="17" t="s">
        <v>24</v>
      </c>
      <c r="G25" s="17" t="s">
        <v>25</v>
      </c>
      <c r="H25" s="18" t="s">
        <v>26</v>
      </c>
      <c r="I25" s="17" t="s">
        <v>27</v>
      </c>
      <c r="J25" s="18" t="s">
        <v>28</v>
      </c>
      <c r="L25">
        <f>MIN(variable)</f>
        <v>4</v>
      </c>
    </row>
    <row r="26" spans="2:12" ht="22.5" customHeight="1">
      <c r="F26" s="21" t="s">
        <v>29</v>
      </c>
      <c r="G26" s="22" t="s">
        <v>30</v>
      </c>
      <c r="H26" s="21" t="s">
        <v>31</v>
      </c>
      <c r="I26" s="21" t="s">
        <v>32</v>
      </c>
      <c r="J26" s="21" t="s">
        <v>33</v>
      </c>
      <c r="L26">
        <f>MAX(variable)</f>
        <v>9</v>
      </c>
    </row>
    <row r="27" spans="2:12" ht="22.5" customHeight="1">
      <c r="F27" s="19">
        <v>4</v>
      </c>
      <c r="G27" s="19">
        <f>COUNTIF(variable,F27)</f>
        <v>12</v>
      </c>
      <c r="H27" s="19">
        <f>G27</f>
        <v>12</v>
      </c>
      <c r="I27" s="20">
        <f>G27/$G$33</f>
        <v>0.25</v>
      </c>
      <c r="J27" s="20">
        <f>H27/$G$33</f>
        <v>0.25</v>
      </c>
    </row>
    <row r="28" spans="2:12" ht="20.25" customHeight="1">
      <c r="F28" s="19">
        <v>5</v>
      </c>
      <c r="G28" s="25">
        <f>COUNTIF(variable,F28)</f>
        <v>6</v>
      </c>
      <c r="H28" s="19">
        <f>G28+H27</f>
        <v>18</v>
      </c>
      <c r="I28" s="31">
        <f t="shared" ref="I28:I32" si="0">G28/$G$33</f>
        <v>0.125</v>
      </c>
      <c r="J28" s="20">
        <f t="shared" ref="J28:J32" si="1">H28/$G$33</f>
        <v>0.375</v>
      </c>
    </row>
    <row r="29" spans="2:12" ht="21.75" customHeight="1">
      <c r="F29" s="19">
        <v>6</v>
      </c>
      <c r="G29" s="19">
        <f>COUNTIF(variable,F29)</f>
        <v>10</v>
      </c>
      <c r="H29" s="28">
        <f>G29+H28</f>
        <v>28</v>
      </c>
      <c r="I29" s="20">
        <f t="shared" si="0"/>
        <v>0.20833333333333334</v>
      </c>
      <c r="J29" s="34">
        <f t="shared" si="1"/>
        <v>0.58333333333333337</v>
      </c>
    </row>
    <row r="30" spans="2:12" ht="20.25" customHeight="1">
      <c r="F30" s="19">
        <v>7</v>
      </c>
      <c r="G30" s="19">
        <f>COUNTIF(variable,F30)</f>
        <v>8</v>
      </c>
      <c r="H30" s="19">
        <f>G30+H29</f>
        <v>36</v>
      </c>
      <c r="I30" s="20">
        <f t="shared" si="0"/>
        <v>0.16666666666666666</v>
      </c>
      <c r="J30" s="20">
        <f t="shared" si="1"/>
        <v>0.75</v>
      </c>
    </row>
    <row r="31" spans="2:12" ht="23.25" customHeight="1">
      <c r="F31" s="19">
        <v>8</v>
      </c>
      <c r="G31" s="19">
        <f>COUNTIF(variable,F31)</f>
        <v>4</v>
      </c>
      <c r="H31" s="19">
        <f>G31+H30</f>
        <v>40</v>
      </c>
      <c r="I31" s="20">
        <f t="shared" si="0"/>
        <v>8.3333333333333329E-2</v>
      </c>
      <c r="J31" s="20">
        <f t="shared" si="1"/>
        <v>0.83333333333333337</v>
      </c>
    </row>
    <row r="32" spans="2:12" ht="24" customHeight="1">
      <c r="F32" s="19">
        <v>9</v>
      </c>
      <c r="G32" s="19">
        <f>COUNTIF(variable,F32)</f>
        <v>8</v>
      </c>
      <c r="H32" s="19">
        <f>G32+H31</f>
        <v>48</v>
      </c>
      <c r="I32" s="20">
        <f t="shared" si="0"/>
        <v>0.16666666666666666</v>
      </c>
      <c r="J32" s="20">
        <f t="shared" si="1"/>
        <v>1</v>
      </c>
    </row>
    <row r="33" spans="6:7" ht="24" customHeight="1">
      <c r="F33" s="21" t="s">
        <v>34</v>
      </c>
      <c r="G33" s="21">
        <f>SUM(G27:G32)</f>
        <v>48</v>
      </c>
    </row>
    <row r="34" spans="6:7" ht="20.25" customHeight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7" zoomScale="140" workbookViewId="0">
      <selection activeCell="I13" sqref="I1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39" t="s">
        <v>11</v>
      </c>
      <c r="C6" s="40" t="s">
        <v>12</v>
      </c>
      <c r="D6" s="40" t="s">
        <v>13</v>
      </c>
      <c r="E6" s="41" t="s">
        <v>23</v>
      </c>
      <c r="F6" s="42" t="s">
        <v>22</v>
      </c>
      <c r="G6" s="38" t="s">
        <v>42</v>
      </c>
    </row>
    <row r="7" spans="1:9" ht="18.75" thickBot="1">
      <c r="B7" s="9">
        <v>0</v>
      </c>
      <c r="C7" s="9">
        <v>8</v>
      </c>
      <c r="D7" s="45">
        <f>C7</f>
        <v>8</v>
      </c>
      <c r="E7" s="46">
        <f>C7/C12</f>
        <v>0.16</v>
      </c>
      <c r="F7" s="47">
        <f>E7</f>
        <v>0.16</v>
      </c>
      <c r="G7" s="37">
        <f>B7*C7</f>
        <v>0</v>
      </c>
    </row>
    <row r="8" spans="1:9" ht="18.75" thickBot="1">
      <c r="B8" s="9">
        <v>1</v>
      </c>
      <c r="C8" s="9">
        <v>14</v>
      </c>
      <c r="D8" s="45">
        <f>D7+C8</f>
        <v>22</v>
      </c>
      <c r="E8" s="46">
        <f>C8/C12</f>
        <v>0.28000000000000003</v>
      </c>
      <c r="F8" s="47">
        <f>F7+E8</f>
        <v>0.44000000000000006</v>
      </c>
      <c r="G8" s="37">
        <f t="shared" ref="G8:G10" si="0">B8*C8</f>
        <v>14</v>
      </c>
    </row>
    <row r="9" spans="1:9" ht="18.75" thickBot="1">
      <c r="A9" s="43" t="s">
        <v>45</v>
      </c>
      <c r="B9" s="48">
        <v>2</v>
      </c>
      <c r="C9" s="48">
        <v>20</v>
      </c>
      <c r="D9" s="45">
        <f t="shared" ref="D9:D11" si="1">D8+C9</f>
        <v>42</v>
      </c>
      <c r="E9" s="46">
        <f>C9/C12</f>
        <v>0.4</v>
      </c>
      <c r="F9" s="51">
        <f t="shared" ref="F9:F11" si="2">F8+E9</f>
        <v>0.84000000000000008</v>
      </c>
      <c r="G9" s="37">
        <f t="shared" si="0"/>
        <v>40</v>
      </c>
    </row>
    <row r="10" spans="1:9" ht="18.75" thickBot="1">
      <c r="B10" s="9">
        <v>3</v>
      </c>
      <c r="C10" s="9">
        <v>5</v>
      </c>
      <c r="D10" s="45">
        <f t="shared" si="1"/>
        <v>47</v>
      </c>
      <c r="E10" s="46">
        <f>C10/C12</f>
        <v>0.1</v>
      </c>
      <c r="F10" s="47">
        <f t="shared" si="2"/>
        <v>0.94000000000000006</v>
      </c>
      <c r="G10" s="37">
        <f t="shared" si="0"/>
        <v>15</v>
      </c>
    </row>
    <row r="11" spans="1:9" ht="18.75" thickBot="1">
      <c r="B11" s="9">
        <v>4</v>
      </c>
      <c r="C11" s="9">
        <v>3</v>
      </c>
      <c r="D11" s="45">
        <f t="shared" si="1"/>
        <v>50</v>
      </c>
      <c r="E11" s="46">
        <f>C11/C12</f>
        <v>0.06</v>
      </c>
      <c r="F11" s="47">
        <f t="shared" si="2"/>
        <v>1</v>
      </c>
      <c r="G11" s="37">
        <f>B11*C11</f>
        <v>12</v>
      </c>
      <c r="H11" s="1"/>
    </row>
    <row r="12" spans="1:9" ht="18.75" thickBot="1">
      <c r="B12" s="8" t="s">
        <v>34</v>
      </c>
      <c r="C12" s="44">
        <f>SUM(C7:C11)</f>
        <v>50</v>
      </c>
      <c r="D12" s="10"/>
      <c r="E12" s="10"/>
      <c r="F12" s="49" t="s">
        <v>51</v>
      </c>
      <c r="G12" s="50">
        <f>SUM(G7:G11)</f>
        <v>81</v>
      </c>
      <c r="H12" s="1"/>
    </row>
    <row r="13" spans="1:9" ht="18">
      <c r="B13" s="8"/>
      <c r="C13" s="8"/>
      <c r="D13" s="10"/>
      <c r="E13" s="10"/>
      <c r="F13" s="10"/>
      <c r="H13" s="1"/>
    </row>
    <row r="14" spans="1:9">
      <c r="C14" s="11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3">
        <v>1</v>
      </c>
      <c r="B16" s="12" t="s">
        <v>14</v>
      </c>
      <c r="C16" s="14"/>
      <c r="D16" s="14"/>
      <c r="E16" s="14"/>
      <c r="F16" s="14"/>
      <c r="G16" s="15"/>
      <c r="H16" s="7"/>
      <c r="I16" s="7"/>
    </row>
    <row r="17" spans="1:9" ht="21">
      <c r="A17" s="13">
        <v>2</v>
      </c>
      <c r="B17" s="6" t="s">
        <v>15</v>
      </c>
      <c r="C17" s="7"/>
      <c r="D17" s="7" t="s">
        <v>43</v>
      </c>
      <c r="E17" s="7"/>
      <c r="F17" s="7"/>
      <c r="G17" s="7"/>
      <c r="H17" s="7"/>
      <c r="I17" s="7"/>
    </row>
    <row r="18" spans="1:9" ht="18.75">
      <c r="A18" s="13">
        <v>3</v>
      </c>
      <c r="B18" s="6" t="s">
        <v>16</v>
      </c>
      <c r="C18" s="7"/>
      <c r="D18" s="7" t="s">
        <v>44</v>
      </c>
      <c r="E18" s="7"/>
      <c r="F18" s="7"/>
      <c r="G18" s="7"/>
      <c r="H18" s="7"/>
      <c r="I18" s="7"/>
    </row>
    <row r="19" spans="1:9" ht="21">
      <c r="A19" s="13">
        <v>4</v>
      </c>
      <c r="B19" s="6" t="s">
        <v>17</v>
      </c>
      <c r="C19" s="7"/>
      <c r="D19" s="7" t="s">
        <v>46</v>
      </c>
      <c r="E19" s="7"/>
      <c r="F19" s="7"/>
      <c r="G19" s="7"/>
      <c r="H19" s="7"/>
      <c r="I19" s="7"/>
    </row>
    <row r="20" spans="1:9" ht="21.75" thickBot="1">
      <c r="A20" s="13">
        <v>5</v>
      </c>
      <c r="B20" s="6" t="s">
        <v>18</v>
      </c>
      <c r="C20" s="7"/>
      <c r="D20" s="7" t="s">
        <v>47</v>
      </c>
      <c r="E20" s="7"/>
      <c r="F20" s="7"/>
      <c r="G20" s="7"/>
      <c r="H20" s="7"/>
      <c r="I20" s="7"/>
    </row>
    <row r="21" spans="1:9" ht="19.5" thickBot="1">
      <c r="A21" s="13">
        <v>6</v>
      </c>
      <c r="B21" s="6" t="s">
        <v>19</v>
      </c>
      <c r="E21" s="52">
        <f>G12/C12</f>
        <v>1.62</v>
      </c>
      <c r="F21" t="s">
        <v>48</v>
      </c>
    </row>
    <row r="22" spans="1:9" ht="19.5" thickBot="1">
      <c r="A22" s="13">
        <v>7</v>
      </c>
      <c r="B22" s="6" t="s">
        <v>20</v>
      </c>
      <c r="E22" s="53">
        <f>B9</f>
        <v>2</v>
      </c>
      <c r="F22" t="s">
        <v>49</v>
      </c>
    </row>
    <row r="23" spans="1:9" ht="19.5" thickBot="1">
      <c r="A23" s="13">
        <v>8</v>
      </c>
      <c r="B23" s="6" t="s">
        <v>21</v>
      </c>
      <c r="E23" s="54">
        <f>B9</f>
        <v>2</v>
      </c>
      <c r="F23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2022-05-05T13:16:59Z</dcterms:modified>
</cp:coreProperties>
</file>