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autoCompressPictures="0"/>
  <bookViews>
    <workbookView xWindow="0" yWindow="0" windowWidth="19440" windowHeight="13725" activeTab="1"/>
  </bookViews>
  <sheets>
    <sheet name="ACTIVIDAD 1" sheetId="1" r:id="rId1"/>
    <sheet name="ACTIVIDAD 2" sheetId="2" r:id="rId2"/>
    <sheet name="FÓRMULAS" sheetId="3" r:id="rId3"/>
  </sheets>
  <calcPr calcId="124519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2" i="2"/>
  <c r="F23" i="1"/>
  <c r="K7"/>
  <c r="K8"/>
  <c r="K9"/>
  <c r="K10"/>
  <c r="K11"/>
  <c r="K12"/>
  <c r="K6"/>
  <c r="J7" i="2"/>
  <c r="J8"/>
  <c r="J9"/>
  <c r="J10"/>
  <c r="J11"/>
  <c r="J12"/>
  <c r="J13"/>
  <c r="J14"/>
  <c r="J15"/>
  <c r="J6"/>
  <c r="J16"/>
  <c r="H23"/>
  <c r="H24"/>
  <c r="D29"/>
  <c r="D28"/>
  <c r="I8"/>
  <c r="I9"/>
  <c r="I10"/>
  <c r="I11"/>
  <c r="I12"/>
  <c r="I13"/>
  <c r="I14"/>
  <c r="I15"/>
  <c r="I7"/>
  <c r="I6"/>
  <c r="H8"/>
  <c r="H9"/>
  <c r="H10"/>
  <c r="H11"/>
  <c r="H12"/>
  <c r="H13"/>
  <c r="H14"/>
  <c r="H15"/>
  <c r="H7"/>
  <c r="H6"/>
  <c r="G8"/>
  <c r="G9"/>
  <c r="G10"/>
  <c r="G11"/>
  <c r="G12"/>
  <c r="G13"/>
  <c r="G14"/>
  <c r="G15"/>
  <c r="G7"/>
  <c r="E7"/>
  <c r="E8"/>
  <c r="E9"/>
  <c r="E10"/>
  <c r="E11"/>
  <c r="E12"/>
  <c r="E13"/>
  <c r="E14"/>
  <c r="E15"/>
  <c r="E6"/>
  <c r="K13" i="1"/>
  <c r="F25"/>
  <c r="F24" l="1"/>
  <c r="C23"/>
  <c r="C24"/>
  <c r="J8"/>
  <c r="J9"/>
  <c r="J10"/>
  <c r="J11"/>
  <c r="J12"/>
  <c r="J7"/>
  <c r="J6"/>
  <c r="I12" l="1"/>
  <c r="I11"/>
  <c r="I10"/>
  <c r="I9"/>
  <c r="I8"/>
  <c r="I7"/>
  <c r="I6"/>
  <c r="G13"/>
  <c r="H8"/>
  <c r="H9"/>
  <c r="H10"/>
  <c r="H11"/>
  <c r="H12"/>
  <c r="H7"/>
  <c r="F7"/>
  <c r="F8"/>
  <c r="F9"/>
  <c r="F10"/>
  <c r="F11"/>
  <c r="F12"/>
  <c r="F6"/>
  <c r="F16" i="2" l="1"/>
  <c r="C8"/>
  <c r="D8"/>
  <c r="C9"/>
  <c r="D9"/>
  <c r="C10"/>
  <c r="D10"/>
  <c r="C11"/>
  <c r="D11"/>
  <c r="C12"/>
  <c r="D12"/>
  <c r="C13"/>
  <c r="D13"/>
  <c r="C14"/>
  <c r="D14"/>
  <c r="C15"/>
  <c r="D15"/>
</calcChain>
</file>

<file path=xl/sharedStrings.xml><?xml version="1.0" encoding="utf-8"?>
<sst xmlns="http://schemas.openxmlformats.org/spreadsheetml/2006/main" count="49" uniqueCount="36">
  <si>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</si>
  <si>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</si>
  <si>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</si>
  <si>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</si>
  <si>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</si>
  <si>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</si>
  <si>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</si>
  <si>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</si>
  <si>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</si>
  <si>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</si>
  <si>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</si>
  <si>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</si>
  <si>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</si>
  <si>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</si>
  <si>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</si>
  <si>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</si>
  <si>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</si>
  <si>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MEDIA ARITMÉTICA O PROMEDIO</t>
  </si>
  <si>
    <t xml:space="preserve"> </t>
  </si>
  <si>
    <t>MEDIANA</t>
  </si>
  <si>
    <t>MODA</t>
  </si>
  <si>
    <t>UBICARSE EN EL INTERVALO MODAL, DONDE SE ENCUENTRA LA FRECUENCIA ABSOLUTA MÁS ALTA</t>
  </si>
  <si>
    <t>UBICARSE EN EL INTERVALO DONDE POR PRIMERA VEZ Hi% &gt;50%</t>
  </si>
  <si>
    <t>Li</t>
  </si>
  <si>
    <t>A</t>
  </si>
  <si>
    <t>Mediana</t>
  </si>
  <si>
    <t xml:space="preserve">Media </t>
  </si>
  <si>
    <t>Moda</t>
  </si>
  <si>
    <t>mi*fi</t>
  </si>
  <si>
    <t>En promedio, los cadetes tienen una estatura de 1,81 mts</t>
  </si>
  <si>
    <t>Xi*fi</t>
  </si>
  <si>
    <t>La mayoria de los brigadieres, usan 918,18 minutos el celular</t>
  </si>
  <si>
    <t>A lo más, la mayoria de los brigadieres usan 1191,67 minutos el celular</t>
  </si>
  <si>
    <t>En promedio, los brigadieres usan 1080 minutos el celular</t>
  </si>
  <si>
    <t>La mayoría de los cadetes miden 1,76 mts.</t>
  </si>
  <si>
    <t>A lo más, la mayoría de los cadetes miden 1,83 mts.</t>
  </si>
</sst>
</file>

<file path=xl/styles.xml><?xml version="1.0" encoding="utf-8"?>
<styleSheet xmlns="http://schemas.openxmlformats.org/spreadsheetml/2006/main">
  <numFmts count="1">
    <numFmt numFmtId="169" formatCode="0.0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0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wrapText="1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9" fontId="0" fillId="0" borderId="7" xfId="9" applyFont="1" applyBorder="1" applyAlignment="1">
      <alignment horizontal="center"/>
    </xf>
    <xf numFmtId="9" fontId="0" fillId="0" borderId="4" xfId="9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2" fontId="0" fillId="0" borderId="0" xfId="0" applyNumberFormat="1"/>
    <xf numFmtId="169" fontId="4" fillId="0" borderId="7" xfId="0" applyNumberFormat="1" applyFont="1" applyBorder="1" applyAlignment="1">
      <alignment horizontal="center"/>
    </xf>
  </cellXfs>
  <cellStyles count="10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Normal" xfId="0" builtinId="0"/>
    <cellStyle name="Porcentual" xfId="9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469900</xdr:colOff>
      <xdr:row>9</xdr:row>
      <xdr:rowOff>76200</xdr:rowOff>
    </xdr:from>
    <xdr:to>
      <xdr:col>10</xdr:col>
      <xdr:colOff>351790</xdr:colOff>
      <xdr:row>21</xdr:row>
      <xdr:rowOff>25400</xdr:rowOff>
    </xdr:to>
    <xdr:pic>
      <xdr:nvPicPr>
        <xdr:cNvPr id="2" name="Imagen 1" descr="Captura de Pantalla 2020-05-18 a la(s) 09.43.18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597400" y="1828800"/>
          <a:ext cx="4009390" cy="2082800"/>
        </a:xfrm>
        <a:prstGeom prst="rect">
          <a:avLst/>
        </a:prstGeom>
      </xdr:spPr>
    </xdr:pic>
    <xdr:clientData/>
  </xdr:twoCellAnchor>
  <xdr:twoCellAnchor editAs="oneCell">
    <xdr:from>
      <xdr:col>11</xdr:col>
      <xdr:colOff>203200</xdr:colOff>
      <xdr:row>9</xdr:row>
      <xdr:rowOff>114300</xdr:rowOff>
    </xdr:from>
    <xdr:to>
      <xdr:col>18</xdr:col>
      <xdr:colOff>190500</xdr:colOff>
      <xdr:row>26</xdr:row>
      <xdr:rowOff>12700</xdr:rowOff>
    </xdr:to>
    <xdr:pic>
      <xdr:nvPicPr>
        <xdr:cNvPr id="3" name="Imagen 2" descr="Captura de Pantalla 2020-05-18 a la(s) 09.43.05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83700" y="1866900"/>
          <a:ext cx="5765800" cy="2921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203200</xdr:rowOff>
    </xdr:from>
    <xdr:to>
      <xdr:col>5</xdr:col>
      <xdr:colOff>635000</xdr:colOff>
      <xdr:row>16</xdr:row>
      <xdr:rowOff>12700</xdr:rowOff>
    </xdr:to>
    <xdr:pic>
      <xdr:nvPicPr>
        <xdr:cNvPr id="4" name="Imagen 3" descr="Captura de Pantalla 2020-05-18 a la(s) 09.42.41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558800"/>
          <a:ext cx="4762500" cy="2451100"/>
        </a:xfrm>
        <a:prstGeom prst="rect">
          <a:avLst/>
        </a:prstGeom>
      </xdr:spPr>
    </xdr:pic>
    <xdr:clientData/>
  </xdr:twoCellAnchor>
  <xdr:twoCellAnchor editAs="oneCell">
    <xdr:from>
      <xdr:col>5</xdr:col>
      <xdr:colOff>812800</xdr:colOff>
      <xdr:row>21</xdr:row>
      <xdr:rowOff>101600</xdr:rowOff>
    </xdr:from>
    <xdr:to>
      <xdr:col>10</xdr:col>
      <xdr:colOff>274877</xdr:colOff>
      <xdr:row>24</xdr:row>
      <xdr:rowOff>165100</xdr:rowOff>
    </xdr:to>
    <xdr:pic>
      <xdr:nvPicPr>
        <xdr:cNvPr id="5" name="Imagen 4" descr="Captura de Pantalla 2020-05-18 a la(s) 09.48.37.png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940300" y="3987800"/>
          <a:ext cx="3589577" cy="59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5"/>
  <sheetViews>
    <sheetView workbookViewId="0">
      <selection activeCell="F23" sqref="F23"/>
    </sheetView>
  </sheetViews>
  <sheetFormatPr baseColWidth="10" defaultRowHeight="15"/>
  <cols>
    <col min="7" max="7" width="11.85546875" bestFit="1" customWidth="1"/>
    <col min="11" max="11" width="11.85546875" bestFit="1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>
      <c r="D4" t="s">
        <v>23</v>
      </c>
    </row>
    <row r="5" spans="2:14" ht="19.5" thickBot="1">
      <c r="D5" s="25" t="s">
        <v>10</v>
      </c>
      <c r="E5" s="26"/>
      <c r="F5" s="14" t="s">
        <v>9</v>
      </c>
      <c r="G5" s="14" t="s">
        <v>8</v>
      </c>
      <c r="H5" s="14" t="s">
        <v>7</v>
      </c>
      <c r="I5" s="14" t="s">
        <v>6</v>
      </c>
      <c r="J5" s="14" t="s">
        <v>5</v>
      </c>
      <c r="K5" s="33" t="s">
        <v>30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v>10</v>
      </c>
      <c r="I6" s="31">
        <f>G6/$G$13</f>
        <v>0.18181818181818182</v>
      </c>
      <c r="J6" s="31">
        <f>H6/$H$12</f>
        <v>0.18181818181818182</v>
      </c>
      <c r="K6">
        <f>G6*F6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32">
        <f>G7/$G$13</f>
        <v>0.18181818181818182</v>
      </c>
      <c r="J7" s="32">
        <f>H7/$H$12</f>
        <v>0.36363636363636365</v>
      </c>
      <c r="K7">
        <f t="shared" ref="K7:K12" si="1">G7*F7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34">
        <v>12</v>
      </c>
      <c r="H8" s="6">
        <f t="shared" ref="H8:H12" si="2">H7+G8</f>
        <v>32</v>
      </c>
      <c r="I8" s="31">
        <f>G8/$G$13</f>
        <v>0.21818181818181817</v>
      </c>
      <c r="J8" s="31">
        <f t="shared" ref="J8:J12" si="3">H8/$H$12</f>
        <v>0.58181818181818179</v>
      </c>
      <c r="K8">
        <f t="shared" si="1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2"/>
        <v>40</v>
      </c>
      <c r="I9" s="32">
        <f>G9/$G$13</f>
        <v>0.14545454545454545</v>
      </c>
      <c r="J9" s="32">
        <f t="shared" si="3"/>
        <v>0.72727272727272729</v>
      </c>
      <c r="K9">
        <f t="shared" si="1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2"/>
        <v>46</v>
      </c>
      <c r="I10" s="31">
        <f>G10/$G$13</f>
        <v>0.10909090909090909</v>
      </c>
      <c r="J10" s="31">
        <f t="shared" si="3"/>
        <v>0.83636363636363631</v>
      </c>
      <c r="K10">
        <f t="shared" si="1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2"/>
        <v>50</v>
      </c>
      <c r="I11" s="32">
        <f>G11/$G$13</f>
        <v>7.2727272727272724E-2</v>
      </c>
      <c r="J11" s="32">
        <f t="shared" si="3"/>
        <v>0.90909090909090906</v>
      </c>
      <c r="K11">
        <f t="shared" si="1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2"/>
        <v>55</v>
      </c>
      <c r="I12" s="31">
        <f>G12/$G$13</f>
        <v>9.0909090909090912E-2</v>
      </c>
      <c r="J12" s="31">
        <f t="shared" si="3"/>
        <v>1</v>
      </c>
      <c r="K12">
        <f t="shared" si="1"/>
        <v>9000</v>
      </c>
    </row>
    <row r="13" spans="2:14">
      <c r="G13" s="30">
        <f>SUM(G6:G12)</f>
        <v>55</v>
      </c>
      <c r="K13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</row>
    <row r="17" spans="2:8" ht="18">
      <c r="C17" s="1" t="s">
        <v>1</v>
      </c>
      <c r="D17" s="1"/>
      <c r="E17" s="1"/>
      <c r="F17" s="1"/>
    </row>
    <row r="18" spans="2:8" ht="18">
      <c r="C18" s="1" t="s">
        <v>0</v>
      </c>
      <c r="D18" s="1"/>
      <c r="E18" s="1"/>
      <c r="F18" s="1"/>
    </row>
    <row r="19" spans="2:8" ht="18">
      <c r="C19" s="1" t="s">
        <v>12</v>
      </c>
    </row>
    <row r="23" spans="2:8">
      <c r="B23" t="s">
        <v>23</v>
      </c>
      <c r="C23">
        <f>$D$8</f>
        <v>900</v>
      </c>
      <c r="E23" t="s">
        <v>27</v>
      </c>
      <c r="F23" s="35">
        <f>C23+((G8-G7)/(G8-G7+G8+G9))*C24</f>
        <v>918.18181818181813</v>
      </c>
      <c r="H23" t="s">
        <v>31</v>
      </c>
    </row>
    <row r="24" spans="2:8">
      <c r="B24" t="s">
        <v>24</v>
      </c>
      <c r="C24">
        <f>$E$8-$D$8</f>
        <v>200</v>
      </c>
      <c r="E24" t="s">
        <v>25</v>
      </c>
      <c r="F24" s="35">
        <f>C23+(((G13/2)-G7)/G8)*C24</f>
        <v>1191.6666666666665</v>
      </c>
      <c r="H24" t="s">
        <v>32</v>
      </c>
    </row>
    <row r="25" spans="2:8">
      <c r="E25" t="s">
        <v>26</v>
      </c>
      <c r="F25">
        <f>K13/G13</f>
        <v>1080</v>
      </c>
      <c r="H25" t="s">
        <v>33</v>
      </c>
    </row>
  </sheetData>
  <mergeCells count="1">
    <mergeCell ref="D5:E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C3:J29"/>
  <sheetViews>
    <sheetView tabSelected="1" workbookViewId="0">
      <selection activeCell="J20" sqref="J20"/>
    </sheetView>
  </sheetViews>
  <sheetFormatPr baseColWidth="10" defaultRowHeight="15"/>
  <sheetData>
    <row r="3" spans="3:10" ht="18">
      <c r="C3" s="1" t="s">
        <v>15</v>
      </c>
      <c r="D3" s="1"/>
      <c r="E3" s="1"/>
      <c r="F3" s="1"/>
      <c r="G3" s="1"/>
    </row>
    <row r="4" spans="3:10" ht="15.75" thickBot="1"/>
    <row r="5" spans="3:10" ht="19.5" thickBot="1">
      <c r="C5" s="27" t="s">
        <v>13</v>
      </c>
      <c r="D5" s="28"/>
      <c r="E5" s="21" t="s">
        <v>14</v>
      </c>
      <c r="F5" s="18" t="s">
        <v>8</v>
      </c>
      <c r="G5" s="14" t="s">
        <v>7</v>
      </c>
      <c r="H5" s="14" t="s">
        <v>6</v>
      </c>
      <c r="I5" s="14" t="s">
        <v>5</v>
      </c>
      <c r="J5" s="33" t="s">
        <v>28</v>
      </c>
    </row>
    <row r="6" spans="3:10" ht="15.75" thickBot="1">
      <c r="C6" s="19">
        <v>1.65</v>
      </c>
      <c r="D6" s="17">
        <v>1.7</v>
      </c>
      <c r="E6" s="36">
        <f>(D6+C6)/2</f>
        <v>1.6749999999999998</v>
      </c>
      <c r="F6" s="11">
        <v>12</v>
      </c>
      <c r="G6" s="10">
        <v>12</v>
      </c>
      <c r="H6" s="31">
        <f>F6/$F$16</f>
        <v>0.06</v>
      </c>
      <c r="I6" s="31">
        <f>G6/$G$15</f>
        <v>0.06</v>
      </c>
      <c r="J6">
        <f>F6*E6</f>
        <v>20.099999999999998</v>
      </c>
    </row>
    <row r="7" spans="3:10" ht="15.75" thickBot="1">
      <c r="C7" s="19">
        <v>1.7</v>
      </c>
      <c r="D7" s="16">
        <v>1.75</v>
      </c>
      <c r="E7" s="36">
        <f t="shared" ref="E7:E15" si="0">(D7+C7)/2</f>
        <v>1.7250000000000001</v>
      </c>
      <c r="F7" s="7">
        <v>24</v>
      </c>
      <c r="G7" s="6">
        <f>G6+F7</f>
        <v>36</v>
      </c>
      <c r="H7" s="32">
        <f>F7/$F$16</f>
        <v>0.12</v>
      </c>
      <c r="I7" s="32">
        <f>G7/$G$15</f>
        <v>0.18</v>
      </c>
      <c r="J7">
        <f t="shared" ref="J7:J15" si="1">F7*E7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36">
        <f t="shared" si="0"/>
        <v>1.7749999999999999</v>
      </c>
      <c r="F8" s="34">
        <v>50</v>
      </c>
      <c r="G8" s="6">
        <f t="shared" ref="G8:G15" si="2">G7+F8</f>
        <v>86</v>
      </c>
      <c r="H8" s="31">
        <f t="shared" ref="H8:H15" si="3">F8/$F$16</f>
        <v>0.25</v>
      </c>
      <c r="I8" s="31">
        <f t="shared" ref="I8:I15" si="4">G8/$G$15</f>
        <v>0.43</v>
      </c>
      <c r="J8">
        <f t="shared" si="1"/>
        <v>88.75</v>
      </c>
    </row>
    <row r="9" spans="3:10" ht="15.75" thickBot="1">
      <c r="C9" s="20">
        <f>D8</f>
        <v>1.8</v>
      </c>
      <c r="D9" s="17">
        <f>C9+0.03</f>
        <v>1.83</v>
      </c>
      <c r="E9" s="36">
        <f t="shared" si="0"/>
        <v>1.8149999999999999</v>
      </c>
      <c r="F9" s="7">
        <v>40</v>
      </c>
      <c r="G9" s="6">
        <f t="shared" si="2"/>
        <v>126</v>
      </c>
      <c r="H9" s="32">
        <f t="shared" si="3"/>
        <v>0.2</v>
      </c>
      <c r="I9" s="32">
        <f t="shared" si="4"/>
        <v>0.63</v>
      </c>
      <c r="J9">
        <f t="shared" si="1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6">
        <f t="shared" si="0"/>
        <v>1.8450000000000002</v>
      </c>
      <c r="F10" s="7">
        <v>24</v>
      </c>
      <c r="G10" s="6">
        <f t="shared" si="2"/>
        <v>150</v>
      </c>
      <c r="H10" s="31">
        <f t="shared" si="3"/>
        <v>0.12</v>
      </c>
      <c r="I10" s="31">
        <f t="shared" si="4"/>
        <v>0.75</v>
      </c>
      <c r="J10">
        <f t="shared" si="1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6">
        <f t="shared" si="0"/>
        <v>1.875</v>
      </c>
      <c r="F11" s="7">
        <v>20</v>
      </c>
      <c r="G11" s="6">
        <f t="shared" si="2"/>
        <v>170</v>
      </c>
      <c r="H11" s="32">
        <f t="shared" si="3"/>
        <v>0.1</v>
      </c>
      <c r="I11" s="32">
        <f t="shared" si="4"/>
        <v>0.85</v>
      </c>
      <c r="J11">
        <f t="shared" si="1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6">
        <f t="shared" si="0"/>
        <v>1.9050000000000002</v>
      </c>
      <c r="F12" s="7">
        <v>12</v>
      </c>
      <c r="G12" s="6">
        <f t="shared" si="2"/>
        <v>182</v>
      </c>
      <c r="H12" s="31">
        <f t="shared" si="3"/>
        <v>0.06</v>
      </c>
      <c r="I12" s="31">
        <f t="shared" si="4"/>
        <v>0.91</v>
      </c>
      <c r="J12">
        <f t="shared" si="1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6">
        <f t="shared" si="0"/>
        <v>1.9350000000000001</v>
      </c>
      <c r="F13" s="7">
        <v>10</v>
      </c>
      <c r="G13" s="6">
        <f t="shared" si="2"/>
        <v>192</v>
      </c>
      <c r="H13" s="32">
        <f t="shared" si="3"/>
        <v>0.05</v>
      </c>
      <c r="I13" s="32">
        <f t="shared" si="4"/>
        <v>0.96</v>
      </c>
      <c r="J13">
        <f t="shared" si="1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6">
        <f t="shared" si="0"/>
        <v>1.9650000000000003</v>
      </c>
      <c r="F14" s="7">
        <v>6</v>
      </c>
      <c r="G14" s="6">
        <f t="shared" si="2"/>
        <v>198</v>
      </c>
      <c r="H14" s="31">
        <f t="shared" si="3"/>
        <v>0.03</v>
      </c>
      <c r="I14" s="31">
        <f t="shared" si="4"/>
        <v>0.99</v>
      </c>
      <c r="J14">
        <f t="shared" si="1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6">
        <f t="shared" si="0"/>
        <v>1.9950000000000001</v>
      </c>
      <c r="F15" s="3">
        <v>2</v>
      </c>
      <c r="G15" s="6">
        <f t="shared" si="2"/>
        <v>200</v>
      </c>
      <c r="H15" s="32">
        <f t="shared" si="3"/>
        <v>0.01</v>
      </c>
      <c r="I15" s="32">
        <f t="shared" si="4"/>
        <v>1</v>
      </c>
      <c r="J15">
        <f t="shared" si="1"/>
        <v>3.99</v>
      </c>
    </row>
    <row r="16" spans="3:10" ht="15.75" thickBot="1">
      <c r="F16" s="22">
        <f>SUM(F6:F15)</f>
        <v>200</v>
      </c>
      <c r="J16">
        <f>SUM(J6:J15)</f>
        <v>362.62000000000006</v>
      </c>
    </row>
    <row r="20" spans="3:10" ht="18">
      <c r="C20" s="2" t="s">
        <v>4</v>
      </c>
      <c r="D20" s="1"/>
    </row>
    <row r="21" spans="3:10" ht="18">
      <c r="C21" s="1" t="s">
        <v>3</v>
      </c>
      <c r="D21" s="1"/>
      <c r="E21" s="1"/>
      <c r="F21" s="1"/>
    </row>
    <row r="22" spans="3:10" ht="18">
      <c r="C22" s="1" t="s">
        <v>2</v>
      </c>
      <c r="D22" s="1"/>
      <c r="E22" s="1"/>
      <c r="F22" s="1"/>
      <c r="H22" s="35">
        <f>C8+((F8-F7)/(F8-F7+F8+F9))*D29</f>
        <v>1.7612068965517242</v>
      </c>
      <c r="J22" t="s">
        <v>34</v>
      </c>
    </row>
    <row r="23" spans="3:10" ht="18">
      <c r="C23" s="1" t="s">
        <v>1</v>
      </c>
      <c r="D23" s="1"/>
      <c r="E23" s="1"/>
      <c r="F23" s="1"/>
      <c r="H23" s="35">
        <f>J16/F16</f>
        <v>1.8131000000000004</v>
      </c>
      <c r="J23" t="s">
        <v>29</v>
      </c>
    </row>
    <row r="24" spans="3:10" ht="18">
      <c r="C24" s="1" t="s">
        <v>0</v>
      </c>
      <c r="D24" s="1"/>
      <c r="E24" s="1"/>
      <c r="F24" s="1"/>
      <c r="H24" s="35">
        <f>D28+(((F16/2)-F7)/F8)*D29</f>
        <v>1.8260000000000001</v>
      </c>
      <c r="J24" t="s">
        <v>35</v>
      </c>
    </row>
    <row r="25" spans="3:10" ht="18">
      <c r="C25" s="1" t="s">
        <v>12</v>
      </c>
    </row>
    <row r="26" spans="3:10" ht="18">
      <c r="C26" s="1" t="s">
        <v>16</v>
      </c>
    </row>
    <row r="28" spans="3:10" ht="18">
      <c r="C28" s="1" t="s">
        <v>23</v>
      </c>
      <c r="D28">
        <f>C8</f>
        <v>1.75</v>
      </c>
    </row>
    <row r="29" spans="3:10" ht="18">
      <c r="C29" s="1" t="s">
        <v>24</v>
      </c>
      <c r="D29" s="35">
        <f>D8-C8</f>
        <v>5.0000000000000044E-2</v>
      </c>
    </row>
  </sheetData>
  <mergeCells count="1">
    <mergeCell ref="C5:D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B3:P26"/>
  <sheetViews>
    <sheetView workbookViewId="0">
      <selection activeCell="B38" sqref="B38"/>
    </sheetView>
  </sheetViews>
  <sheetFormatPr baseColWidth="10" defaultRowHeight="15"/>
  <sheetData>
    <row r="3" spans="2:16" ht="21">
      <c r="B3" s="23" t="s">
        <v>17</v>
      </c>
      <c r="H3" s="23" t="s">
        <v>20</v>
      </c>
      <c r="I3" t="s">
        <v>18</v>
      </c>
      <c r="N3" s="23" t="s">
        <v>19</v>
      </c>
    </row>
    <row r="4" spans="2:16" ht="21">
      <c r="H4" s="23"/>
      <c r="I4" s="23"/>
    </row>
    <row r="5" spans="2:16">
      <c r="G5" s="29" t="s">
        <v>21</v>
      </c>
      <c r="H5" s="29"/>
      <c r="I5" s="29"/>
      <c r="J5" s="29"/>
      <c r="M5" s="29" t="s">
        <v>22</v>
      </c>
      <c r="N5" s="29"/>
      <c r="O5" s="29"/>
      <c r="P5" s="29"/>
    </row>
    <row r="6" spans="2:16">
      <c r="G6" s="29"/>
      <c r="H6" s="29"/>
      <c r="I6" s="29"/>
      <c r="J6" s="29"/>
      <c r="M6" s="29"/>
      <c r="N6" s="29"/>
      <c r="O6" s="29"/>
      <c r="P6" s="29"/>
    </row>
    <row r="7" spans="2:16">
      <c r="G7" s="29"/>
      <c r="H7" s="29"/>
      <c r="I7" s="29"/>
      <c r="J7" s="29"/>
      <c r="M7" s="29"/>
      <c r="N7" s="29"/>
      <c r="O7" s="29"/>
      <c r="P7" s="29"/>
    </row>
    <row r="8" spans="2:16">
      <c r="G8" s="29"/>
      <c r="H8" s="29"/>
      <c r="I8" s="29"/>
      <c r="J8" s="29"/>
      <c r="M8" s="29"/>
      <c r="N8" s="29"/>
      <c r="O8" s="29"/>
      <c r="P8" s="29"/>
    </row>
    <row r="9" spans="2:16">
      <c r="G9" s="29"/>
      <c r="H9" s="29"/>
      <c r="I9" s="29"/>
      <c r="J9" s="29"/>
      <c r="M9" s="29"/>
      <c r="N9" s="29"/>
      <c r="O9" s="29"/>
      <c r="P9" s="29"/>
    </row>
    <row r="10" spans="2:16">
      <c r="G10" s="29"/>
      <c r="H10" s="29"/>
      <c r="I10" s="29"/>
      <c r="J10" s="29"/>
      <c r="M10" s="29"/>
      <c r="N10" s="29"/>
      <c r="O10" s="29"/>
      <c r="P10" s="29"/>
    </row>
    <row r="16" spans="2:16" ht="14.1" customHeight="1"/>
    <row r="17" spans="8:10" ht="14.1" customHeight="1"/>
    <row r="18" spans="8:10" ht="14.1" customHeight="1"/>
    <row r="19" spans="8:10" ht="14.1" customHeight="1"/>
    <row r="20" spans="8:10" ht="14.1" customHeight="1"/>
    <row r="21" spans="8:10" ht="14.1" customHeight="1"/>
    <row r="22" spans="8:10">
      <c r="H22" s="24"/>
      <c r="I22" s="24"/>
      <c r="J22" s="24"/>
    </row>
    <row r="23" spans="8:10">
      <c r="H23" s="24"/>
      <c r="I23" s="24"/>
      <c r="J23" s="24"/>
    </row>
    <row r="24" spans="8:10">
      <c r="H24" s="24"/>
      <c r="I24" s="24"/>
      <c r="J24" s="24"/>
    </row>
    <row r="25" spans="8:10">
      <c r="H25" s="24"/>
      <c r="I25" s="24"/>
      <c r="J25" s="24"/>
    </row>
    <row r="26" spans="8:10">
      <c r="H26" s="24"/>
      <c r="I26" s="24"/>
      <c r="J26" s="24"/>
    </row>
  </sheetData>
  <mergeCells count="2">
    <mergeCell ref="G5:J10"/>
    <mergeCell ref="M5:P10"/>
  </mergeCells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FÓRMULAS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2023-05-24T16:46:08Z</dcterms:modified>
</cp:coreProperties>
</file>