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uario\Juan.Muñoz\Documents\JMMP\Escuela Naval\"/>
    </mc:Choice>
  </mc:AlternateContent>
  <bookViews>
    <workbookView xWindow="0" yWindow="0" windowWidth="20490" windowHeight="7755" activeTab="3"/>
  </bookViews>
  <sheets>
    <sheet name="Hoja1" sheetId="1" r:id="rId1"/>
    <sheet name="Hoja3" sheetId="3" r:id="rId2"/>
    <sheet name="Hoja2" sheetId="2" r:id="rId3"/>
    <sheet name="ej2" sheetId="4" r:id="rId4"/>
    <sheet name="ej2a" sheetId="5" r:id="rId5"/>
    <sheet name="ej2b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4" l="1"/>
  <c r="F10" i="4"/>
  <c r="F12" i="4" s="1"/>
  <c r="G4" i="4"/>
  <c r="G6" i="4" s="1"/>
  <c r="F4" i="4"/>
  <c r="F6" i="4" s="1"/>
  <c r="G2" i="4"/>
  <c r="B22" i="4"/>
  <c r="D12" i="4"/>
  <c r="D11" i="4"/>
  <c r="D10" i="4"/>
  <c r="E6" i="4"/>
  <c r="D6" i="4"/>
  <c r="C19" i="4"/>
  <c r="C17" i="4"/>
  <c r="E4" i="4"/>
  <c r="D4" i="4"/>
  <c r="D16" i="4"/>
  <c r="C16" i="4"/>
  <c r="D15" i="4"/>
  <c r="C15" i="4"/>
  <c r="B16" i="4"/>
  <c r="B12" i="4"/>
  <c r="B11" i="4"/>
  <c r="B10" i="4"/>
  <c r="B4" i="4"/>
  <c r="B6" i="4" s="1"/>
  <c r="D13" i="1" l="1"/>
  <c r="D12" i="1"/>
  <c r="D11" i="1"/>
  <c r="B21" i="3"/>
  <c r="D5" i="1"/>
  <c r="G15" i="3"/>
  <c r="H15" i="3"/>
  <c r="E14" i="3"/>
  <c r="B12" i="1"/>
  <c r="B7" i="1"/>
  <c r="E10" i="2"/>
  <c r="D8" i="2"/>
  <c r="C5" i="1"/>
  <c r="B5" i="1"/>
  <c r="G4" i="3"/>
  <c r="H4" i="3"/>
  <c r="B3" i="1"/>
  <c r="H2" i="3"/>
  <c r="D4" i="2"/>
  <c r="B11" i="1" l="1"/>
  <c r="B13" i="1" s="1"/>
</calcChain>
</file>

<file path=xl/sharedStrings.xml><?xml version="1.0" encoding="utf-8"?>
<sst xmlns="http://schemas.openxmlformats.org/spreadsheetml/2006/main" count="83" uniqueCount="41">
  <si>
    <t>CAPITAL AUTORIZADO</t>
  </si>
  <si>
    <t>CAPITAL POR SUSC</t>
  </si>
  <si>
    <t>CAPITAL SUSCRITO</t>
  </si>
  <si>
    <t>CAP SUS POR PAGAR</t>
  </si>
  <si>
    <t>CAPITAL PAGADO</t>
  </si>
  <si>
    <t xml:space="preserve">UTIL EJERCICIO </t>
  </si>
  <si>
    <t>UURR</t>
  </si>
  <si>
    <t>SOBREPRECIO</t>
  </si>
  <si>
    <t>PERDIDAS ACUMULADAS</t>
  </si>
  <si>
    <t>OTRAS RESERVAS</t>
  </si>
  <si>
    <t>TOTAL PATRIMONIO</t>
  </si>
  <si>
    <t>Nº ACC S Y P</t>
  </si>
  <si>
    <t>VALOR LIBRO</t>
  </si>
  <si>
    <t>FEBRERO</t>
  </si>
  <si>
    <t>ACCIONISTAS</t>
  </si>
  <si>
    <t>ACC POR SUSC</t>
  </si>
  <si>
    <t>CAJA</t>
  </si>
  <si>
    <t>ACCIONSITAS</t>
  </si>
  <si>
    <t>SOBREPRE</t>
  </si>
  <si>
    <t>ACC X SUS</t>
  </si>
  <si>
    <t>CAPITAL</t>
  </si>
  <si>
    <t>FEBRE</t>
  </si>
  <si>
    <t>PERD Y GANANCIA</t>
  </si>
  <si>
    <t>ABRIL</t>
  </si>
  <si>
    <t>PERDIDA Y GANANCIA</t>
  </si>
  <si>
    <t>ACCIONES POR SUSC</t>
  </si>
  <si>
    <t>ACCIONSTAS</t>
  </si>
  <si>
    <t>ACC X SUSCR</t>
  </si>
  <si>
    <t>DIV POR PAGAR</t>
  </si>
  <si>
    <t>BANCO</t>
  </si>
  <si>
    <t>PER Y GANANCIA</t>
  </si>
  <si>
    <t>UURRR</t>
  </si>
  <si>
    <t>PERD ACUM</t>
  </si>
  <si>
    <t>acc x susc</t>
  </si>
  <si>
    <t>capital</t>
  </si>
  <si>
    <t>accionistas</t>
  </si>
  <si>
    <t>uurr</t>
  </si>
  <si>
    <t>sobreprecio</t>
  </si>
  <si>
    <t>ut ejer</t>
  </si>
  <si>
    <t>enero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</si>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</sst>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6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0" fontId="0" fillId="0" borderId="1" xfId="0" applyBorder="1"/>
    <xf numFmtId="3" fontId="0" fillId="0" borderId="1" xfId="0" applyNumberFormat="1" applyBorder="1"/>
    <xf numFmtId="3" fontId="2" fillId="0" borderId="0" xfId="0" applyNumberFormat="1" applyFont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0" fillId="0" borderId="0" xfId="0" applyNumberFormat="1" applyBorder="1"/>
    <xf numFmtId="3" fontId="1" fillId="0" borderId="1" xfId="0" applyNumberFormat="1" applyFont="1" applyBorder="1"/>
    <xf numFmtId="3" fontId="0" fillId="0" borderId="1" xfId="0" applyNumberFormat="1" applyBorder="1" applyAlignment="1">
      <alignment horizontal="center"/>
    </xf>
    <xf numFmtId="9" fontId="0" fillId="0" borderId="0" xfId="1" applyFont="1"/>
    <xf numFmtId="3" fontId="4" fillId="0" borderId="0" xfId="0" applyNumberFormat="1" applyFont="1"/>
    <xf numFmtId="3" fontId="5" fillId="0" borderId="0" xfId="0" applyNumberFormat="1" applyFont="1" applyFill="1"/>
    <xf numFmtId="14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zoomScale="130" zoomScaleNormal="130" workbookViewId="0">
      <selection activeCell="B15" sqref="B15"/>
    </sheetView>
  </sheetViews>
  <sheetFormatPr baseColWidth="10" defaultRowHeight="15" x14ac:dyDescent="0.25"/>
  <cols>
    <col min="1" max="1" width="39" customWidth="1"/>
    <col min="2" max="2" width="12.7109375" style="1" bestFit="1" customWidth="1"/>
    <col min="3" max="3" width="11.42578125" style="1"/>
    <col min="4" max="4" width="14" style="1" customWidth="1"/>
    <col min="5" max="10" width="11.42578125" style="1"/>
  </cols>
  <sheetData>
    <row r="1" spans="1:5" x14ac:dyDescent="0.25">
      <c r="A1" t="s">
        <v>0</v>
      </c>
      <c r="B1" s="1">
        <v>500000000</v>
      </c>
      <c r="C1" s="2">
        <v>5000000</v>
      </c>
      <c r="D1" s="1">
        <v>552500000</v>
      </c>
      <c r="E1" s="2">
        <v>5300000</v>
      </c>
    </row>
    <row r="2" spans="1:5" ht="15.75" thickBot="1" x14ac:dyDescent="0.3">
      <c r="A2" s="3" t="s">
        <v>1</v>
      </c>
      <c r="B2" s="4">
        <v>0</v>
      </c>
      <c r="C2" s="10">
        <v>0</v>
      </c>
      <c r="D2" s="4">
        <v>0</v>
      </c>
      <c r="E2" s="2"/>
    </row>
    <row r="3" spans="1:5" x14ac:dyDescent="0.25">
      <c r="A3" t="s">
        <v>2</v>
      </c>
      <c r="B3" s="1">
        <f>+B2+B1</f>
        <v>500000000</v>
      </c>
      <c r="C3" s="2">
        <v>5000000</v>
      </c>
      <c r="D3" s="1">
        <v>552500000</v>
      </c>
      <c r="E3" s="2"/>
    </row>
    <row r="4" spans="1:5" ht="15.75" thickBot="1" x14ac:dyDescent="0.3">
      <c r="A4" s="3" t="s">
        <v>3</v>
      </c>
      <c r="B4" s="4"/>
      <c r="C4" s="10">
        <v>0</v>
      </c>
      <c r="D4" s="4">
        <v>0</v>
      </c>
      <c r="E4" s="2"/>
    </row>
    <row r="5" spans="1:5" x14ac:dyDescent="0.25">
      <c r="A5" t="s">
        <v>4</v>
      </c>
      <c r="B5" s="1">
        <f>+B3+B4</f>
        <v>500000000</v>
      </c>
      <c r="C5" s="2">
        <f>+C3+C4</f>
        <v>5000000</v>
      </c>
      <c r="D5" s="1">
        <f>+D3-D4</f>
        <v>552500000</v>
      </c>
      <c r="E5" s="2">
        <v>5300000</v>
      </c>
    </row>
    <row r="6" spans="1:5" x14ac:dyDescent="0.25">
      <c r="A6" t="s">
        <v>6</v>
      </c>
      <c r="B6" s="1">
        <v>112500000</v>
      </c>
      <c r="C6" s="2"/>
      <c r="D6" s="1">
        <v>119500000</v>
      </c>
      <c r="E6" s="2"/>
    </row>
    <row r="7" spans="1:5" x14ac:dyDescent="0.25">
      <c r="A7" t="s">
        <v>7</v>
      </c>
      <c r="B7" s="1">
        <f>135000000+42500000</f>
        <v>177500000</v>
      </c>
      <c r="D7" s="1">
        <v>177500000</v>
      </c>
    </row>
    <row r="8" spans="1:5" x14ac:dyDescent="0.25">
      <c r="A8" t="s">
        <v>8</v>
      </c>
      <c r="B8" s="1">
        <v>-7000000</v>
      </c>
      <c r="D8" s="1">
        <v>0</v>
      </c>
    </row>
    <row r="9" spans="1:5" x14ac:dyDescent="0.25">
      <c r="A9" t="s">
        <v>9</v>
      </c>
      <c r="B9" s="1">
        <v>25000000</v>
      </c>
      <c r="D9" s="1">
        <v>25000000</v>
      </c>
    </row>
    <row r="10" spans="1:5" ht="15.75" thickBot="1" x14ac:dyDescent="0.3">
      <c r="A10" s="3" t="s">
        <v>5</v>
      </c>
      <c r="B10" s="4">
        <v>67000000</v>
      </c>
      <c r="C10" s="4"/>
      <c r="D10" s="4">
        <v>0</v>
      </c>
    </row>
    <row r="11" spans="1:5" x14ac:dyDescent="0.25">
      <c r="A11" t="s">
        <v>10</v>
      </c>
      <c r="B11" s="1">
        <f>SUM(B5:B10)</f>
        <v>875000000</v>
      </c>
      <c r="D11" s="1">
        <f>SUM(D5:D10)</f>
        <v>874500000</v>
      </c>
    </row>
    <row r="12" spans="1:5" x14ac:dyDescent="0.25">
      <c r="A12" t="s">
        <v>11</v>
      </c>
      <c r="B12" s="1">
        <f>+C5</f>
        <v>5000000</v>
      </c>
      <c r="D12" s="1">
        <f>+E5</f>
        <v>5300000</v>
      </c>
    </row>
    <row r="13" spans="1:5" ht="15.75" x14ac:dyDescent="0.25">
      <c r="A13" t="s">
        <v>12</v>
      </c>
      <c r="B13" s="5">
        <f>+B11/B12</f>
        <v>175</v>
      </c>
      <c r="D13" s="1">
        <f>+D11/D12</f>
        <v>165</v>
      </c>
    </row>
  </sheetData>
  <pageMargins left="0.7" right="0.7" top="0.75" bottom="0.75" header="0.3" footer="0.3"/>
  <pageSetup paperSize="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="150" zoomScaleNormal="150" workbookViewId="0">
      <selection sqref="A1:K15"/>
    </sheetView>
  </sheetViews>
  <sheetFormatPr baseColWidth="10" defaultRowHeight="15" x14ac:dyDescent="0.25"/>
  <cols>
    <col min="1" max="2" width="11.42578125" style="1"/>
    <col min="3" max="3" width="5.7109375" style="1" customWidth="1"/>
    <col min="4" max="5" width="11.42578125" style="1"/>
    <col min="6" max="6" width="4.7109375" style="1" customWidth="1"/>
    <col min="7" max="8" width="11.42578125" style="1"/>
    <col min="9" max="9" width="6" style="1" customWidth="1"/>
    <col min="10" max="16384" width="11.42578125" style="1"/>
  </cols>
  <sheetData>
    <row r="1" spans="1:11" ht="15.75" thickBot="1" x14ac:dyDescent="0.3">
      <c r="A1" s="11" t="s">
        <v>19</v>
      </c>
      <c r="B1" s="11"/>
      <c r="D1" s="11" t="s">
        <v>20</v>
      </c>
      <c r="E1" s="11"/>
      <c r="G1" s="11" t="s">
        <v>14</v>
      </c>
      <c r="H1" s="11"/>
      <c r="J1" s="11" t="s">
        <v>6</v>
      </c>
      <c r="K1" s="11"/>
    </row>
    <row r="2" spans="1:11" x14ac:dyDescent="0.25">
      <c r="A2" s="6">
        <v>500000000</v>
      </c>
      <c r="B2" s="1">
        <v>450000000</v>
      </c>
      <c r="D2" s="6"/>
      <c r="E2" s="1">
        <v>500000000</v>
      </c>
      <c r="G2" s="6">
        <v>450000000</v>
      </c>
      <c r="H2" s="1">
        <f>+G2*0.6</f>
        <v>270000000</v>
      </c>
      <c r="J2" s="6"/>
      <c r="K2" s="1">
        <v>112500000</v>
      </c>
    </row>
    <row r="3" spans="1:11" x14ac:dyDescent="0.25">
      <c r="A3" s="7">
        <v>52500000</v>
      </c>
      <c r="B3" s="9">
        <v>50000000</v>
      </c>
      <c r="D3" s="7"/>
      <c r="E3" s="1">
        <v>52500000</v>
      </c>
      <c r="G3" s="7">
        <v>50000000</v>
      </c>
      <c r="H3" s="1">
        <v>50000000</v>
      </c>
      <c r="J3" s="7"/>
      <c r="K3" s="1">
        <v>7000000</v>
      </c>
    </row>
    <row r="4" spans="1:11" x14ac:dyDescent="0.25">
      <c r="A4" s="7"/>
      <c r="B4" s="9"/>
      <c r="D4" s="7"/>
      <c r="G4" s="7">
        <f t="shared" ref="G4:H4" si="0">SUM(G2:G3)</f>
        <v>500000000</v>
      </c>
      <c r="H4" s="1">
        <f t="shared" si="0"/>
        <v>320000000</v>
      </c>
      <c r="J4" s="7"/>
    </row>
    <row r="5" spans="1:11" x14ac:dyDescent="0.25">
      <c r="A5" s="7"/>
      <c r="D5" s="7"/>
      <c r="G5" s="7">
        <v>52500000</v>
      </c>
      <c r="H5" s="1">
        <v>52500000</v>
      </c>
      <c r="J5" s="7"/>
    </row>
    <row r="6" spans="1:11" x14ac:dyDescent="0.25">
      <c r="A6" s="7"/>
      <c r="D6" s="7"/>
      <c r="G6" s="7"/>
    </row>
    <row r="7" spans="1:11" x14ac:dyDescent="0.25">
      <c r="A7" s="7"/>
      <c r="D7" s="7"/>
      <c r="G7" s="7"/>
    </row>
    <row r="10" spans="1:11" ht="15.75" thickBot="1" x14ac:dyDescent="0.3">
      <c r="A10" s="11" t="s">
        <v>32</v>
      </c>
      <c r="B10" s="11"/>
      <c r="D10" s="11" t="s">
        <v>7</v>
      </c>
      <c r="E10" s="11"/>
      <c r="G10" s="11" t="s">
        <v>22</v>
      </c>
      <c r="H10" s="11"/>
    </row>
    <row r="11" spans="1:11" x14ac:dyDescent="0.25">
      <c r="A11" s="6">
        <v>7000000</v>
      </c>
      <c r="B11" s="1">
        <v>7000000</v>
      </c>
      <c r="D11" s="6"/>
      <c r="E11" s="1">
        <v>5000000</v>
      </c>
      <c r="G11" s="6">
        <v>7000000</v>
      </c>
      <c r="H11" s="1">
        <v>67000000</v>
      </c>
    </row>
    <row r="12" spans="1:11" x14ac:dyDescent="0.25">
      <c r="A12" s="7"/>
      <c r="D12" s="7"/>
      <c r="E12" s="1">
        <v>37500000</v>
      </c>
      <c r="G12" s="7">
        <v>52500000</v>
      </c>
    </row>
    <row r="13" spans="1:11" ht="15.75" thickBot="1" x14ac:dyDescent="0.3">
      <c r="A13" s="7"/>
      <c r="D13" s="8"/>
      <c r="E13" s="4">
        <v>135000000</v>
      </c>
      <c r="G13" s="7">
        <v>500000</v>
      </c>
    </row>
    <row r="14" spans="1:11" x14ac:dyDescent="0.25">
      <c r="A14" s="7"/>
      <c r="D14" s="7"/>
      <c r="E14" s="1">
        <f>SUM(E11:E13)</f>
        <v>177500000</v>
      </c>
      <c r="G14" s="7">
        <v>7000000</v>
      </c>
    </row>
    <row r="15" spans="1:11" x14ac:dyDescent="0.25">
      <c r="A15" s="7"/>
      <c r="D15" s="7"/>
      <c r="G15" s="7">
        <f t="shared" ref="G15:H15" si="1">SUM(G11:G14)</f>
        <v>67000000</v>
      </c>
      <c r="H15" s="1">
        <f t="shared" si="1"/>
        <v>67000000</v>
      </c>
    </row>
    <row r="16" spans="1:11" x14ac:dyDescent="0.25">
      <c r="D16" s="7"/>
      <c r="G16" s="7"/>
    </row>
    <row r="19" spans="2:2" x14ac:dyDescent="0.25">
      <c r="B19" s="1">
        <v>52500000</v>
      </c>
    </row>
    <row r="20" spans="2:2" x14ac:dyDescent="0.25">
      <c r="B20" s="1">
        <v>175</v>
      </c>
    </row>
    <row r="21" spans="2:2" x14ac:dyDescent="0.25">
      <c r="B21" s="1">
        <f>+B19/B20</f>
        <v>300000</v>
      </c>
    </row>
  </sheetData>
  <mergeCells count="7">
    <mergeCell ref="J1:K1"/>
    <mergeCell ref="A1:B1"/>
    <mergeCell ref="D1:E1"/>
    <mergeCell ref="G1:H1"/>
    <mergeCell ref="D10:E10"/>
    <mergeCell ref="G10:H10"/>
    <mergeCell ref="A10:B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18" zoomScale="150" zoomScaleNormal="150" workbookViewId="0">
      <selection activeCell="A18" sqref="A1:XFD1048576"/>
    </sheetView>
  </sheetViews>
  <sheetFormatPr baseColWidth="10" defaultRowHeight="15" x14ac:dyDescent="0.25"/>
  <cols>
    <col min="1" max="1" width="11.42578125" style="1"/>
    <col min="2" max="2" width="20.140625" style="1" customWidth="1"/>
    <col min="3" max="3" width="21.5703125" style="1" customWidth="1"/>
    <col min="4" max="16384" width="11.42578125" style="1"/>
  </cols>
  <sheetData>
    <row r="1" spans="1:5" x14ac:dyDescent="0.25">
      <c r="A1" s="1" t="s">
        <v>13</v>
      </c>
      <c r="B1" s="1" t="s">
        <v>14</v>
      </c>
      <c r="D1" s="1">
        <v>50000000</v>
      </c>
    </row>
    <row r="2" spans="1:5" x14ac:dyDescent="0.25">
      <c r="C2" s="1" t="s">
        <v>15</v>
      </c>
      <c r="E2" s="1">
        <v>50000000</v>
      </c>
    </row>
    <row r="4" spans="1:5" x14ac:dyDescent="0.25">
      <c r="A4" s="1" t="s">
        <v>13</v>
      </c>
      <c r="B4" s="1" t="s">
        <v>16</v>
      </c>
      <c r="D4" s="1">
        <f>500000*175</f>
        <v>87500000</v>
      </c>
    </row>
    <row r="5" spans="1:5" x14ac:dyDescent="0.25">
      <c r="C5" s="1" t="s">
        <v>17</v>
      </c>
      <c r="E5" s="1">
        <v>50000000</v>
      </c>
    </row>
    <row r="6" spans="1:5" x14ac:dyDescent="0.25">
      <c r="C6" s="1" t="s">
        <v>18</v>
      </c>
      <c r="E6" s="1">
        <v>37500000</v>
      </c>
    </row>
    <row r="8" spans="1:5" x14ac:dyDescent="0.25">
      <c r="A8" s="1" t="s">
        <v>21</v>
      </c>
      <c r="B8" s="1" t="s">
        <v>16</v>
      </c>
      <c r="D8" s="1">
        <f>1800000*175</f>
        <v>315000000</v>
      </c>
    </row>
    <row r="9" spans="1:5" x14ac:dyDescent="0.25">
      <c r="C9" s="1" t="s">
        <v>14</v>
      </c>
      <c r="E9" s="1">
        <v>180000000</v>
      </c>
    </row>
    <row r="10" spans="1:5" x14ac:dyDescent="0.25">
      <c r="C10" s="1" t="s">
        <v>18</v>
      </c>
      <c r="E10" s="1">
        <f>+D8-E9</f>
        <v>135000000</v>
      </c>
    </row>
    <row r="12" spans="1:5" x14ac:dyDescent="0.25">
      <c r="A12" s="1" t="s">
        <v>23</v>
      </c>
      <c r="B12" s="1" t="s">
        <v>24</v>
      </c>
      <c r="D12" s="1">
        <v>7000000</v>
      </c>
    </row>
    <row r="13" spans="1:5" x14ac:dyDescent="0.25">
      <c r="C13" s="1" t="s">
        <v>8</v>
      </c>
      <c r="E13" s="1">
        <v>7000000</v>
      </c>
    </row>
    <row r="15" spans="1:5" x14ac:dyDescent="0.25">
      <c r="A15" s="1" t="s">
        <v>23</v>
      </c>
      <c r="B15" s="1" t="s">
        <v>25</v>
      </c>
      <c r="D15" s="1">
        <v>52500000</v>
      </c>
    </row>
    <row r="16" spans="1:5" x14ac:dyDescent="0.25">
      <c r="C16" s="1" t="s">
        <v>20</v>
      </c>
      <c r="E16" s="1">
        <v>52500000</v>
      </c>
    </row>
    <row r="18" spans="1:5" x14ac:dyDescent="0.25">
      <c r="B18" s="1" t="s">
        <v>26</v>
      </c>
      <c r="D18" s="1">
        <v>52500000</v>
      </c>
    </row>
    <row r="19" spans="1:5" x14ac:dyDescent="0.25">
      <c r="C19" s="1" t="s">
        <v>27</v>
      </c>
      <c r="E19" s="1">
        <v>52500000</v>
      </c>
    </row>
    <row r="21" spans="1:5" x14ac:dyDescent="0.25">
      <c r="B21" s="1" t="s">
        <v>24</v>
      </c>
    </row>
    <row r="22" spans="1:5" x14ac:dyDescent="0.25">
      <c r="C22" s="1" t="s">
        <v>14</v>
      </c>
      <c r="E22" s="1">
        <v>52500000</v>
      </c>
    </row>
    <row r="24" spans="1:5" x14ac:dyDescent="0.25">
      <c r="A24" s="1" t="s">
        <v>23</v>
      </c>
      <c r="B24" s="1" t="s">
        <v>22</v>
      </c>
      <c r="D24" s="1">
        <v>500000</v>
      </c>
    </row>
    <row r="25" spans="1:5" x14ac:dyDescent="0.25">
      <c r="C25" s="1" t="s">
        <v>28</v>
      </c>
      <c r="E25" s="1">
        <v>500000</v>
      </c>
    </row>
    <row r="27" spans="1:5" x14ac:dyDescent="0.25">
      <c r="B27" s="1" t="s">
        <v>28</v>
      </c>
      <c r="D27" s="1">
        <v>500000</v>
      </c>
    </row>
    <row r="28" spans="1:5" x14ac:dyDescent="0.25">
      <c r="C28" s="1" t="s">
        <v>29</v>
      </c>
      <c r="E28" s="1">
        <v>500000</v>
      </c>
    </row>
    <row r="30" spans="1:5" x14ac:dyDescent="0.25">
      <c r="A30" s="1" t="s">
        <v>23</v>
      </c>
      <c r="B30" s="1" t="s">
        <v>30</v>
      </c>
      <c r="D30" s="1">
        <v>7000000</v>
      </c>
    </row>
    <row r="31" spans="1:5" x14ac:dyDescent="0.25">
      <c r="C31" s="1" t="s">
        <v>31</v>
      </c>
      <c r="E31" s="1">
        <v>7000000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zoomScale="150" zoomScaleNormal="150" workbookViewId="0">
      <selection activeCell="D9" sqref="D9"/>
    </sheetView>
  </sheetViews>
  <sheetFormatPr baseColWidth="10" defaultRowHeight="15" x14ac:dyDescent="0.25"/>
  <cols>
    <col min="1" max="1" width="22.85546875" bestFit="1" customWidth="1"/>
    <col min="2" max="8" width="11.42578125" style="1"/>
  </cols>
  <sheetData>
    <row r="1" spans="1:7" x14ac:dyDescent="0.25">
      <c r="D1" s="15">
        <v>39844</v>
      </c>
      <c r="E1" s="15"/>
      <c r="F1" s="15">
        <v>39827</v>
      </c>
    </row>
    <row r="2" spans="1:7" x14ac:dyDescent="0.25">
      <c r="A2" t="s">
        <v>0</v>
      </c>
      <c r="B2" s="1">
        <v>300000000</v>
      </c>
      <c r="C2" s="2">
        <v>1000000</v>
      </c>
      <c r="D2" s="1">
        <v>500000000</v>
      </c>
      <c r="E2" s="2">
        <v>1500000</v>
      </c>
      <c r="F2" s="1">
        <v>541500000</v>
      </c>
      <c r="G2" s="2">
        <f>+E2+101220</f>
        <v>1601220</v>
      </c>
    </row>
    <row r="3" spans="1:7" ht="15.75" thickBot="1" x14ac:dyDescent="0.3">
      <c r="A3" s="3" t="s">
        <v>1</v>
      </c>
      <c r="B3" s="1">
        <v>0</v>
      </c>
      <c r="C3" s="2">
        <v>0</v>
      </c>
      <c r="D3" s="1">
        <v>-80000000</v>
      </c>
      <c r="E3" s="2">
        <v>-200000</v>
      </c>
      <c r="F3" s="1">
        <v>-80000000</v>
      </c>
      <c r="G3" s="2">
        <v>-200000</v>
      </c>
    </row>
    <row r="4" spans="1:7" x14ac:dyDescent="0.25">
      <c r="A4" t="s">
        <v>2</v>
      </c>
      <c r="B4" s="1">
        <f>+B2+B3</f>
        <v>300000000</v>
      </c>
      <c r="C4" s="2">
        <v>1000000</v>
      </c>
      <c r="D4" s="1">
        <f>+D2+D3</f>
        <v>420000000</v>
      </c>
      <c r="E4" s="2">
        <f>+E2+E3</f>
        <v>1300000</v>
      </c>
      <c r="F4" s="1">
        <f>+F2+F3</f>
        <v>461500000</v>
      </c>
      <c r="G4" s="2">
        <f>+G2+G3</f>
        <v>1401220</v>
      </c>
    </row>
    <row r="5" spans="1:7" ht="15.75" thickBot="1" x14ac:dyDescent="0.3">
      <c r="A5" s="3" t="s">
        <v>3</v>
      </c>
      <c r="B5" s="1">
        <v>0</v>
      </c>
      <c r="C5" s="2">
        <v>0</v>
      </c>
      <c r="D5" s="1">
        <v>-60000000</v>
      </c>
      <c r="E5" s="2">
        <v>-150000</v>
      </c>
      <c r="F5" s="1">
        <v>-60000000</v>
      </c>
      <c r="G5" s="2">
        <v>-150000</v>
      </c>
    </row>
    <row r="6" spans="1:7" x14ac:dyDescent="0.25">
      <c r="A6" t="s">
        <v>4</v>
      </c>
      <c r="B6" s="1">
        <f>+B5+B4</f>
        <v>300000000</v>
      </c>
      <c r="C6" s="2">
        <v>1000000</v>
      </c>
      <c r="D6" s="1">
        <f>+D4+D5</f>
        <v>360000000</v>
      </c>
      <c r="E6" s="2">
        <f>+E4+E5</f>
        <v>1150000</v>
      </c>
      <c r="F6" s="1">
        <f>+F4+F5</f>
        <v>401500000</v>
      </c>
      <c r="G6" s="2">
        <f>+G4+G5</f>
        <v>1251220</v>
      </c>
    </row>
    <row r="7" spans="1:7" x14ac:dyDescent="0.25">
      <c r="A7" t="s">
        <v>6</v>
      </c>
      <c r="B7" s="1">
        <v>25000000</v>
      </c>
      <c r="D7" s="1">
        <v>25000000</v>
      </c>
      <c r="F7" s="1">
        <v>0</v>
      </c>
    </row>
    <row r="8" spans="1:7" x14ac:dyDescent="0.25">
      <c r="A8" t="s">
        <v>7</v>
      </c>
      <c r="B8" s="1">
        <v>5000000</v>
      </c>
      <c r="D8" s="1">
        <v>16500000</v>
      </c>
      <c r="F8" s="1">
        <v>0</v>
      </c>
    </row>
    <row r="9" spans="1:7" ht="15.75" thickBot="1" x14ac:dyDescent="0.3">
      <c r="A9" s="3" t="s">
        <v>5</v>
      </c>
      <c r="B9" s="4">
        <v>70000000</v>
      </c>
      <c r="C9" s="4"/>
      <c r="D9" s="4">
        <v>70000000</v>
      </c>
      <c r="F9" s="4">
        <v>70000000</v>
      </c>
    </row>
    <row r="10" spans="1:7" x14ac:dyDescent="0.25">
      <c r="A10" t="s">
        <v>10</v>
      </c>
      <c r="B10" s="1">
        <f>SUM(B6:B9)</f>
        <v>400000000</v>
      </c>
      <c r="D10" s="1">
        <f>SUM(D6:D9)</f>
        <v>471500000</v>
      </c>
      <c r="F10" s="1">
        <f>SUM(F6:F9)</f>
        <v>471500000</v>
      </c>
    </row>
    <row r="11" spans="1:7" x14ac:dyDescent="0.25">
      <c r="A11" t="s">
        <v>11</v>
      </c>
      <c r="B11" s="1">
        <f>+C6</f>
        <v>1000000</v>
      </c>
      <c r="D11" s="1">
        <f>+E6</f>
        <v>1150000</v>
      </c>
      <c r="F11" s="1">
        <f>+G6</f>
        <v>1251220</v>
      </c>
    </row>
    <row r="12" spans="1:7" x14ac:dyDescent="0.25">
      <c r="A12" t="s">
        <v>12</v>
      </c>
      <c r="B12" s="1">
        <f>+B10/B11</f>
        <v>400</v>
      </c>
      <c r="D12" s="1">
        <f>+D10/D11</f>
        <v>410</v>
      </c>
      <c r="F12" s="1">
        <f>+F10/F11</f>
        <v>376.83221176132093</v>
      </c>
    </row>
    <row r="14" spans="1:7" x14ac:dyDescent="0.25">
      <c r="C14" s="12">
        <v>0.6</v>
      </c>
      <c r="D14" s="12">
        <v>0.4</v>
      </c>
    </row>
    <row r="15" spans="1:7" x14ac:dyDescent="0.25">
      <c r="B15" s="1">
        <v>500000</v>
      </c>
      <c r="C15" s="1">
        <f>+B15*C14</f>
        <v>300000</v>
      </c>
      <c r="D15" s="1">
        <f>+B15*D14</f>
        <v>200000</v>
      </c>
    </row>
    <row r="16" spans="1:7" x14ac:dyDescent="0.25">
      <c r="B16" s="1">
        <f>+B15*B12</f>
        <v>200000000</v>
      </c>
      <c r="C16" s="1">
        <f>+C14*B16</f>
        <v>120000000</v>
      </c>
      <c r="D16" s="1">
        <f>+D14*B16</f>
        <v>80000000</v>
      </c>
    </row>
    <row r="17" spans="2:3" x14ac:dyDescent="0.25">
      <c r="C17" s="1">
        <f>+C16*0.5</f>
        <v>60000000</v>
      </c>
    </row>
    <row r="18" spans="2:3" x14ac:dyDescent="0.25">
      <c r="C18" s="1">
        <v>11500000</v>
      </c>
    </row>
    <row r="19" spans="2:3" x14ac:dyDescent="0.25">
      <c r="C19" s="1">
        <f>+C17+C18</f>
        <v>71500000</v>
      </c>
    </row>
    <row r="21" spans="2:3" x14ac:dyDescent="0.25">
      <c r="B21" s="1">
        <v>41500000</v>
      </c>
    </row>
    <row r="22" spans="2:3" x14ac:dyDescent="0.25">
      <c r="B22" s="1">
        <f>+B21/D12</f>
        <v>101219.51219512195</v>
      </c>
    </row>
  </sheetData>
  <pageMargins left="0.7" right="0.7" top="0.75" bottom="0.75" header="0.3" footer="0.3"/>
  <pageSetup paperSize="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E2" sqref="E2:E4"/>
    </sheetView>
  </sheetViews>
  <sheetFormatPr baseColWidth="10" defaultRowHeight="15" x14ac:dyDescent="0.25"/>
  <sheetData>
    <row r="1" spans="1:11" ht="15.75" thickBot="1" x14ac:dyDescent="0.3">
      <c r="A1" s="11" t="s">
        <v>33</v>
      </c>
      <c r="B1" s="11"/>
      <c r="C1" s="1"/>
      <c r="D1" s="11" t="s">
        <v>34</v>
      </c>
      <c r="E1" s="11"/>
      <c r="F1" s="1"/>
      <c r="G1" s="11" t="s">
        <v>35</v>
      </c>
      <c r="H1" s="11"/>
      <c r="I1" s="1"/>
      <c r="J1" s="11" t="s">
        <v>36</v>
      </c>
      <c r="K1" s="11"/>
    </row>
    <row r="2" spans="1:11" x14ac:dyDescent="0.25">
      <c r="A2" s="6">
        <v>200000000</v>
      </c>
      <c r="B2" s="1">
        <v>120000000</v>
      </c>
      <c r="C2" s="1"/>
      <c r="D2" s="6"/>
      <c r="E2" s="1">
        <v>300000000</v>
      </c>
      <c r="F2" s="1"/>
      <c r="G2" s="6">
        <v>120000000</v>
      </c>
      <c r="H2" s="1">
        <v>60000000</v>
      </c>
      <c r="I2" s="1"/>
      <c r="J2" s="6">
        <v>25000000</v>
      </c>
      <c r="K2" s="1">
        <v>25000000</v>
      </c>
    </row>
    <row r="3" spans="1:11" x14ac:dyDescent="0.25">
      <c r="A3" s="7">
        <v>41500000</v>
      </c>
      <c r="B3" s="9">
        <v>41500000</v>
      </c>
      <c r="C3" s="1"/>
      <c r="D3" s="7"/>
      <c r="E3" s="1">
        <v>200000000</v>
      </c>
      <c r="F3" s="1"/>
      <c r="G3" s="7">
        <v>41500000</v>
      </c>
      <c r="H3" s="1">
        <v>41500000</v>
      </c>
      <c r="I3" s="1"/>
      <c r="J3" s="7"/>
      <c r="K3" s="1"/>
    </row>
    <row r="4" spans="1:11" x14ac:dyDescent="0.25">
      <c r="A4" s="7"/>
      <c r="B4" s="9"/>
      <c r="C4" s="1"/>
      <c r="D4" s="7"/>
      <c r="E4" s="1">
        <v>41500000</v>
      </c>
      <c r="F4" s="1"/>
      <c r="G4" s="7"/>
      <c r="H4" s="1"/>
      <c r="I4" s="1"/>
      <c r="J4" s="7"/>
      <c r="K4" s="1"/>
    </row>
    <row r="5" spans="1:11" x14ac:dyDescent="0.25">
      <c r="A5" s="7"/>
      <c r="B5" s="1"/>
      <c r="C5" s="1"/>
      <c r="D5" s="7"/>
      <c r="E5" s="1"/>
      <c r="F5" s="1"/>
      <c r="G5" s="7"/>
      <c r="H5" s="1"/>
      <c r="I5" s="1"/>
      <c r="J5" s="7"/>
      <c r="K5" s="1"/>
    </row>
    <row r="6" spans="1:11" x14ac:dyDescent="0.25">
      <c r="A6" s="7"/>
      <c r="B6" s="1"/>
      <c r="C6" s="1"/>
      <c r="D6" s="7"/>
      <c r="E6" s="1"/>
      <c r="F6" s="1"/>
      <c r="G6" s="7"/>
      <c r="H6" s="1"/>
      <c r="I6" s="1"/>
      <c r="J6" s="1"/>
      <c r="K6" s="1"/>
    </row>
    <row r="7" spans="1:11" x14ac:dyDescent="0.25">
      <c r="A7" s="7"/>
      <c r="B7" s="1"/>
      <c r="C7" s="1"/>
      <c r="D7" s="7"/>
      <c r="E7" s="1"/>
      <c r="F7" s="1"/>
      <c r="G7" s="7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5.75" thickBot="1" x14ac:dyDescent="0.3">
      <c r="A10" s="11" t="s">
        <v>37</v>
      </c>
      <c r="B10" s="11"/>
      <c r="C10" s="1"/>
      <c r="D10" s="11" t="s">
        <v>38</v>
      </c>
      <c r="E10" s="11"/>
      <c r="F10" s="1"/>
      <c r="G10" s="11"/>
      <c r="H10" s="11"/>
      <c r="I10" s="1"/>
      <c r="J10" s="1"/>
      <c r="K10" s="1"/>
    </row>
    <row r="11" spans="1:11" x14ac:dyDescent="0.25">
      <c r="A11" s="6">
        <v>16500000</v>
      </c>
      <c r="B11" s="1">
        <v>5000000</v>
      </c>
      <c r="C11" s="1"/>
      <c r="D11" s="6"/>
      <c r="E11" s="1">
        <v>70000000</v>
      </c>
      <c r="F11" s="1"/>
      <c r="G11" s="6"/>
      <c r="H11" s="1"/>
      <c r="I11" s="1"/>
      <c r="J11" s="1"/>
      <c r="K11" s="1"/>
    </row>
    <row r="12" spans="1:11" x14ac:dyDescent="0.25">
      <c r="A12" s="7"/>
      <c r="B12" s="1">
        <v>11500000</v>
      </c>
      <c r="C12" s="1"/>
      <c r="D12" s="7"/>
      <c r="E12" s="1"/>
      <c r="F12" s="1"/>
      <c r="G12" s="7"/>
      <c r="H12" s="1"/>
      <c r="I12" s="1"/>
      <c r="J12" s="1"/>
      <c r="K12" s="1"/>
    </row>
    <row r="13" spans="1:11" ht="15.75" thickBot="1" x14ac:dyDescent="0.3">
      <c r="A13" s="7"/>
      <c r="B13" s="1"/>
      <c r="C13" s="1"/>
      <c r="D13" s="8"/>
      <c r="E13" s="4"/>
      <c r="F13" s="1"/>
      <c r="G13" s="7"/>
      <c r="H13" s="1"/>
      <c r="I13" s="1"/>
      <c r="J13" s="1"/>
      <c r="K13" s="1"/>
    </row>
    <row r="14" spans="1:11" x14ac:dyDescent="0.25">
      <c r="A14" s="7"/>
      <c r="B14" s="1"/>
      <c r="C14" s="1"/>
      <c r="D14" s="7"/>
      <c r="E14" s="1"/>
      <c r="F14" s="1"/>
      <c r="G14" s="7"/>
      <c r="H14" s="1"/>
      <c r="I14" s="1"/>
      <c r="J14" s="1"/>
      <c r="K14" s="1"/>
    </row>
    <row r="15" spans="1:11" x14ac:dyDescent="0.25">
      <c r="A15" s="7"/>
      <c r="B15" s="1"/>
      <c r="C15" s="1"/>
      <c r="D15" s="7"/>
      <c r="E15" s="1"/>
      <c r="F15" s="1"/>
      <c r="G15" s="7"/>
      <c r="H15" s="1"/>
      <c r="I15" s="1"/>
      <c r="J15" s="1"/>
      <c r="K15" s="1"/>
    </row>
  </sheetData>
  <mergeCells count="7">
    <mergeCell ref="A1:B1"/>
    <mergeCell ref="D1:E1"/>
    <mergeCell ref="G1:H1"/>
    <mergeCell ref="J1:K1"/>
    <mergeCell ref="A10:B10"/>
    <mergeCell ref="D10:E10"/>
    <mergeCell ref="G10:H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G13" sqref="G13"/>
    </sheetView>
  </sheetViews>
  <sheetFormatPr baseColWidth="10" defaultRowHeight="15" x14ac:dyDescent="0.25"/>
  <cols>
    <col min="1" max="1" width="11.42578125" style="1"/>
    <col min="2" max="2" width="20.140625" style="1" customWidth="1"/>
    <col min="3" max="3" width="21.5703125" style="1" customWidth="1"/>
    <col min="4" max="16384" width="11.42578125" style="1"/>
  </cols>
  <sheetData>
    <row r="1" spans="1:7" x14ac:dyDescent="0.25">
      <c r="A1" s="1" t="s">
        <v>39</v>
      </c>
      <c r="B1" s="1" t="s">
        <v>27</v>
      </c>
      <c r="D1" s="1">
        <v>200000000</v>
      </c>
    </row>
    <row r="2" spans="1:7" x14ac:dyDescent="0.25">
      <c r="C2" s="1" t="s">
        <v>20</v>
      </c>
      <c r="E2" s="1">
        <v>200000000</v>
      </c>
    </row>
    <row r="4" spans="1:7" x14ac:dyDescent="0.25">
      <c r="A4" s="1" t="s">
        <v>40</v>
      </c>
      <c r="B4" s="1" t="s">
        <v>14</v>
      </c>
      <c r="D4" s="1">
        <v>120000000</v>
      </c>
    </row>
    <row r="5" spans="1:7" x14ac:dyDescent="0.25">
      <c r="C5" s="1" t="s">
        <v>27</v>
      </c>
      <c r="E5" s="1">
        <v>120000000</v>
      </c>
    </row>
    <row r="6" spans="1:7" x14ac:dyDescent="0.25">
      <c r="G6" s="12"/>
    </row>
    <row r="7" spans="1:7" x14ac:dyDescent="0.25">
      <c r="A7" s="13" t="s">
        <v>40</v>
      </c>
      <c r="B7" s="13" t="s">
        <v>16</v>
      </c>
      <c r="C7" s="13"/>
      <c r="D7" s="13">
        <v>71500000</v>
      </c>
    </row>
    <row r="8" spans="1:7" x14ac:dyDescent="0.25">
      <c r="C8" s="1" t="s">
        <v>14</v>
      </c>
      <c r="E8" s="1">
        <v>60000000</v>
      </c>
    </row>
    <row r="9" spans="1:7" x14ac:dyDescent="0.25">
      <c r="C9" s="1" t="s">
        <v>7</v>
      </c>
      <c r="E9" s="1">
        <v>11500000</v>
      </c>
    </row>
    <row r="11" spans="1:7" x14ac:dyDescent="0.25">
      <c r="A11" s="14"/>
      <c r="B11" s="14"/>
      <c r="C11" s="14"/>
      <c r="D11" s="14"/>
      <c r="E11" s="14"/>
      <c r="F11" s="14"/>
    </row>
    <row r="12" spans="1:7" x14ac:dyDescent="0.25">
      <c r="A12" s="14"/>
      <c r="B12" s="14" t="s">
        <v>27</v>
      </c>
      <c r="C12" s="14"/>
      <c r="D12" s="14">
        <v>41500000</v>
      </c>
      <c r="E12" s="14"/>
      <c r="F12" s="14"/>
    </row>
    <row r="13" spans="1:7" x14ac:dyDescent="0.25">
      <c r="A13" s="14"/>
      <c r="B13" s="14"/>
      <c r="C13" s="14" t="s">
        <v>20</v>
      </c>
      <c r="D13" s="14"/>
      <c r="E13" s="14">
        <v>41500000</v>
      </c>
      <c r="F13" s="14"/>
    </row>
    <row r="14" spans="1:7" x14ac:dyDescent="0.25">
      <c r="A14" s="14"/>
      <c r="B14" s="14"/>
      <c r="C14" s="14"/>
      <c r="D14" s="14"/>
      <c r="E14" s="14"/>
      <c r="F14" s="14"/>
    </row>
    <row r="15" spans="1:7" x14ac:dyDescent="0.25">
      <c r="A15" s="14"/>
      <c r="B15" s="14" t="s">
        <v>14</v>
      </c>
      <c r="C15" s="14"/>
      <c r="D15" s="14">
        <v>41500000</v>
      </c>
      <c r="E15" s="14"/>
      <c r="F15" s="14"/>
    </row>
    <row r="16" spans="1:7" x14ac:dyDescent="0.25">
      <c r="A16" s="14"/>
      <c r="B16" s="14"/>
      <c r="C16" s="14" t="s">
        <v>27</v>
      </c>
      <c r="D16" s="14"/>
      <c r="E16" s="14">
        <v>41500000</v>
      </c>
      <c r="F16" s="14"/>
    </row>
    <row r="17" spans="1:6" x14ac:dyDescent="0.25">
      <c r="A17" s="14"/>
      <c r="B17" s="14"/>
      <c r="C17" s="14"/>
      <c r="D17" s="14"/>
      <c r="E17" s="14"/>
      <c r="F17" s="14"/>
    </row>
    <row r="18" spans="1:6" x14ac:dyDescent="0.25">
      <c r="A18" s="14"/>
      <c r="B18" s="14" t="s">
        <v>6</v>
      </c>
      <c r="C18" s="14"/>
      <c r="D18" s="14">
        <v>25000000</v>
      </c>
      <c r="E18" s="14"/>
      <c r="F18" s="14"/>
    </row>
    <row r="19" spans="1:6" x14ac:dyDescent="0.25">
      <c r="A19" s="14"/>
      <c r="B19" s="14" t="s">
        <v>7</v>
      </c>
      <c r="C19" s="14"/>
      <c r="D19" s="14">
        <v>16500000</v>
      </c>
      <c r="E19" s="14"/>
      <c r="F19" s="14"/>
    </row>
    <row r="20" spans="1:6" x14ac:dyDescent="0.25">
      <c r="A20" s="14"/>
      <c r="B20" s="14"/>
      <c r="C20" s="14" t="s">
        <v>14</v>
      </c>
      <c r="D20" s="14"/>
      <c r="E20" s="14">
        <v>41500000</v>
      </c>
      <c r="F20" s="14"/>
    </row>
    <row r="21" spans="1:6" x14ac:dyDescent="0.25">
      <c r="A21" s="14"/>
      <c r="B21" s="14"/>
      <c r="C21" s="14"/>
      <c r="D21" s="14"/>
      <c r="E21" s="14"/>
      <c r="F21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Hoja1</vt:lpstr>
      <vt:lpstr>Hoja3</vt:lpstr>
      <vt:lpstr>Hoja2</vt:lpstr>
      <vt:lpstr>ej2</vt:lpstr>
      <vt:lpstr>ej2a</vt:lpstr>
      <vt:lpstr>ej2b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 Pinto</dc:creator>
  <cp:lastModifiedBy>Juan Manuel Muñoz Pinto</cp:lastModifiedBy>
  <dcterms:created xsi:type="dcterms:W3CDTF">2020-08-31T12:25:03Z</dcterms:created>
  <dcterms:modified xsi:type="dcterms:W3CDTF">2020-09-03T13:13:31Z</dcterms:modified>
</cp:coreProperties>
</file>