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COMPLE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/>
  <c r="F11" s="1"/>
  <c r="F8"/>
  <c r="F7"/>
  <c r="E9"/>
  <c r="E10"/>
  <c r="E11"/>
  <c r="E8"/>
  <c r="E7"/>
  <c r="D11"/>
  <c r="D10"/>
  <c r="D9"/>
  <c r="D8"/>
  <c r="D7"/>
  <c r="C12"/>
  <c r="N31" i="1"/>
  <c r="N30"/>
  <c r="N29"/>
  <c r="I17"/>
  <c r="I18"/>
  <c r="I19"/>
  <c r="I20"/>
  <c r="I21"/>
  <c r="I16"/>
  <c r="J16" s="1"/>
  <c r="O16"/>
  <c r="O15"/>
  <c r="J17" l="1"/>
  <c r="J18"/>
  <c r="K20"/>
  <c r="I22"/>
  <c r="K19" s="1"/>
  <c r="K18"/>
  <c r="J19" l="1"/>
  <c r="K21"/>
  <c r="K17"/>
  <c r="J20" l="1"/>
  <c r="J21" l="1"/>
  <c r="L21" l="1"/>
  <c r="K16"/>
  <c r="L16"/>
  <c r="L17"/>
  <c r="L18"/>
  <c r="L19"/>
  <c r="L20"/>
</calcChain>
</file>

<file path=xl/sharedStrings.xml><?xml version="1.0" encoding="utf-8"?>
<sst xmlns="http://schemas.openxmlformats.org/spreadsheetml/2006/main" count="61" uniqueCount="52">
  <si>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</si>
  <si>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</si>
  <si>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</si>
  <si>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</si>
  <si>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</si>
  <si>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</si>
  <si>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</si>
  <si>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</si>
  <si>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</si>
  <si>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</si>
  <si>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</si>
  <si>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</si>
  <si>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</si>
  <si>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</si>
  <si>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</si>
  <si>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t>Interprete F3</t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</si>
  <si>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</si>
  <si>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</si>
  <si>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</si>
  <si>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</si>
  <si>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</si>
  <si>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</t>
  </si>
  <si>
    <t>fi</t>
  </si>
  <si>
    <t>Fi</t>
  </si>
  <si>
    <t>hi</t>
  </si>
  <si>
    <t>Hi</t>
  </si>
  <si>
    <t>frecuencia absoluta</t>
  </si>
  <si>
    <t xml:space="preserve">frecuencia absoluta acumulada </t>
  </si>
  <si>
    <t xml:space="preserve">frecuencia relativa </t>
  </si>
  <si>
    <t>frecuencia relativa acumulada</t>
  </si>
  <si>
    <t>variable</t>
  </si>
  <si>
    <t>n=</t>
  </si>
  <si>
    <t>6 trabajadores fabricaron 5 piezas</t>
  </si>
  <si>
    <t>el 13% de los trabajadores fabricó 5 piezas</t>
  </si>
  <si>
    <t>el 58% de los trabajadores fabricó A LO MAS  6 piezas</t>
  </si>
  <si>
    <t>la mitad de los trabajadores fabrica a lo mas 6 piezas</t>
  </si>
  <si>
    <t>la mayoria de los trabajadores fabrica 4 piezas</t>
  </si>
  <si>
    <t>en promedio, los trabajadores fabrican 6 piezas</t>
  </si>
  <si>
    <t>xi*fi</t>
  </si>
  <si>
    <t>( promedio o media)</t>
  </si>
  <si>
    <t>5 familias tienen 3 hijos</t>
  </si>
  <si>
    <r>
      <t>Interprete f</t>
    </r>
    <r>
      <rPr>
        <vertAlign val="subscript"/>
        <sz val="14"/>
        <color rgb="FFFF0000"/>
        <rFont val="Arial"/>
        <family val="2"/>
      </rPr>
      <t>4</t>
    </r>
  </si>
  <si>
    <r>
      <t xml:space="preserve">28 trabajadores fabricaron </t>
    </r>
    <r>
      <rPr>
        <b/>
        <sz val="12"/>
        <color theme="1"/>
        <rFont val="Calibri"/>
        <family val="2"/>
        <scheme val="minor"/>
      </rPr>
      <t>A LO MAS</t>
    </r>
    <r>
      <rPr>
        <sz val="12"/>
        <color theme="1"/>
        <rFont val="Calibri"/>
        <family val="2"/>
        <scheme val="minor"/>
      </rPr>
      <t xml:space="preserve"> 6 piezas</t>
    </r>
  </si>
  <si>
    <t xml:space="preserve">42 familias A LO MAS tienen 2 hijos </t>
  </si>
  <si>
    <r>
      <t>Interprete h</t>
    </r>
    <r>
      <rPr>
        <vertAlign val="subscript"/>
        <sz val="14"/>
        <color rgb="FF00B0F0"/>
        <rFont val="Arial"/>
        <family val="2"/>
      </rPr>
      <t>2</t>
    </r>
  </si>
  <si>
    <r>
      <rPr>
        <sz val="10"/>
        <color rgb="FF000000"/>
        <rFont val="Calibri"/>
        <family val="2"/>
      </rPr>
      <t>∑</t>
    </r>
    <r>
      <rPr>
        <sz val="12"/>
        <color rgb="FF000000"/>
        <rFont val="Verdana"/>
        <family val="2"/>
      </rPr>
      <t>xi*fi</t>
    </r>
  </si>
  <si>
    <t>el 28% de las familias tienen 1 hijo</t>
  </si>
  <si>
    <r>
      <t>Interprete H</t>
    </r>
    <r>
      <rPr>
        <vertAlign val="subscript"/>
        <sz val="14"/>
        <color rgb="FF7030A0"/>
        <rFont val="Arial"/>
        <family val="2"/>
      </rPr>
      <t>3</t>
    </r>
  </si>
  <si>
    <t>el 84% de las familias tienen A LO MAS 2 hijos</t>
  </si>
  <si>
    <t xml:space="preserve">la mitad de las familias tienen a lo más 2 hijos </t>
  </si>
  <si>
    <t>la mayoria de las familias tienen 2 hijos</t>
  </si>
  <si>
    <t>en promedio, las familias tienen 2 hijos</t>
  </si>
</sst>
</file>

<file path=xl/styles.xml><?xml version="1.0" encoding="utf-8"?>
<styleSheet xmlns="http://schemas.openxmlformats.org/spreadsheetml/2006/main">
  <fonts count="3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Arial"/>
      <family val="2"/>
    </font>
    <font>
      <sz val="6"/>
      <name val="Arial"/>
      <family val="2"/>
    </font>
    <font>
      <sz val="14"/>
      <color rgb="FFFF0000"/>
      <name val="Arial"/>
      <family val="2"/>
    </font>
    <font>
      <sz val="14"/>
      <color rgb="FFFF0000"/>
      <name val="Calibri"/>
      <family val="2"/>
      <scheme val="minor"/>
    </font>
    <font>
      <vertAlign val="subscript"/>
      <sz val="14"/>
      <color rgb="FFFF0000"/>
      <name val="Arial"/>
      <family val="2"/>
    </font>
    <font>
      <sz val="14"/>
      <color rgb="FF00B050"/>
      <name val="Arial"/>
      <family val="2"/>
    </font>
    <font>
      <sz val="14"/>
      <color rgb="FF00B050"/>
      <name val="Calibri"/>
      <family val="2"/>
      <scheme val="minor"/>
    </font>
    <font>
      <sz val="10"/>
      <color rgb="FF00B050"/>
      <name val="Verdana"/>
      <family val="2"/>
    </font>
    <font>
      <sz val="14"/>
      <color rgb="FF00B0F0"/>
      <name val="Arial"/>
      <family val="2"/>
    </font>
    <font>
      <vertAlign val="subscript"/>
      <sz val="14"/>
      <color rgb="FF00B0F0"/>
      <name val="Arial"/>
      <family val="2"/>
    </font>
    <font>
      <sz val="14"/>
      <color rgb="FF00B0F0"/>
      <name val="Calibri"/>
      <family val="2"/>
      <scheme val="minor"/>
    </font>
    <font>
      <sz val="10"/>
      <color rgb="FF00B0F0"/>
      <name val="Verdana"/>
      <family val="2"/>
    </font>
    <font>
      <sz val="10"/>
      <color rgb="FF000000"/>
      <name val="Calibri"/>
      <family val="2"/>
    </font>
    <font>
      <sz val="12"/>
      <color rgb="FF000000"/>
      <name val="Verdana"/>
      <family val="2"/>
    </font>
    <font>
      <sz val="14"/>
      <color rgb="FF7030A0"/>
      <name val="Arial"/>
      <family val="2"/>
    </font>
    <font>
      <vertAlign val="subscript"/>
      <sz val="14"/>
      <color rgb="FF7030A0"/>
      <name val="Arial"/>
      <family val="2"/>
    </font>
    <font>
      <sz val="14"/>
      <color rgb="FF7030A0"/>
      <name val="Calibri"/>
      <family val="2"/>
      <scheme val="minor"/>
    </font>
    <font>
      <sz val="10"/>
      <color rgb="FF7030A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1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6" fillId="5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6" fillId="0" borderId="1" xfId="0" applyFont="1" applyBorder="1" applyAlignment="1">
      <alignment horizontal="center" wrapText="1"/>
    </xf>
    <xf numFmtId="0" fontId="16" fillId="4" borderId="1" xfId="0" applyFont="1" applyFill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15" fillId="0" borderId="0" xfId="0" applyFont="1" applyBorder="1" applyAlignment="1">
      <alignment wrapText="1"/>
    </xf>
    <xf numFmtId="0" fontId="16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9" fontId="16" fillId="0" borderId="1" xfId="1" applyFont="1" applyBorder="1" applyAlignment="1">
      <alignment horizontal="center" wrapText="1"/>
    </xf>
    <xf numFmtId="9" fontId="16" fillId="0" borderId="6" xfId="1" applyFont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8" fillId="2" borderId="7" xfId="0" applyFont="1" applyFill="1" applyBorder="1" applyAlignment="1">
      <alignment horizontal="center" vertical="center" wrapText="1"/>
    </xf>
    <xf numFmtId="0" fontId="17" fillId="6" borderId="1" xfId="0" applyFont="1" applyFill="1" applyBorder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8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9" fontId="10" fillId="3" borderId="9" xfId="1" applyFont="1" applyFill="1" applyBorder="1" applyAlignment="1">
      <alignment horizontal="center" vertical="center" wrapText="1" readingOrder="1"/>
    </xf>
    <xf numFmtId="0" fontId="18" fillId="2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9" fillId="3" borderId="4" xfId="0" applyFont="1" applyFill="1" applyBorder="1" applyAlignment="1">
      <alignment horizontal="center" vertical="center" wrapText="1" readingOrder="1"/>
    </xf>
    <xf numFmtId="0" fontId="20" fillId="0" borderId="0" xfId="0" applyFont="1"/>
    <xf numFmtId="0" fontId="19" fillId="0" borderId="0" xfId="0" applyFont="1"/>
    <xf numFmtId="0" fontId="22" fillId="0" borderId="0" xfId="0" applyFont="1"/>
    <xf numFmtId="0" fontId="23" fillId="0" borderId="0" xfId="0" applyFont="1"/>
    <xf numFmtId="0" fontId="24" fillId="3" borderId="4" xfId="0" applyFont="1" applyFill="1" applyBorder="1" applyAlignment="1">
      <alignment horizontal="center" vertical="center" wrapText="1" readingOrder="1"/>
    </xf>
    <xf numFmtId="0" fontId="25" fillId="0" borderId="0" xfId="0" applyFont="1"/>
    <xf numFmtId="0" fontId="27" fillId="0" borderId="0" xfId="0" applyFont="1"/>
    <xf numFmtId="9" fontId="28" fillId="3" borderId="4" xfId="1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center" vertical="center" wrapText="1" readingOrder="1"/>
    </xf>
    <xf numFmtId="0" fontId="31" fillId="0" borderId="0" xfId="0" applyFont="1"/>
    <xf numFmtId="0" fontId="33" fillId="0" borderId="0" xfId="0" applyFont="1"/>
    <xf numFmtId="9" fontId="34" fillId="3" borderId="9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A11" zoomScale="70" zoomScaleNormal="70" workbookViewId="0">
      <selection activeCell="O16" sqref="O16"/>
    </sheetView>
  </sheetViews>
  <sheetFormatPr baseColWidth="10" defaultRowHeight="15.75"/>
  <cols>
    <col min="14" max="14" width="13.5" bestFit="1" customWidth="1"/>
    <col min="15" max="15" width="47.25" customWidth="1"/>
  </cols>
  <sheetData>
    <row r="6" spans="2:20" ht="18">
      <c r="C6" s="25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47.25">
      <c r="C14" s="3" t="s">
        <v>1</v>
      </c>
      <c r="H14" s="26" t="s">
        <v>30</v>
      </c>
      <c r="I14" s="26" t="s">
        <v>26</v>
      </c>
      <c r="J14" s="26" t="s">
        <v>27</v>
      </c>
      <c r="K14" s="26" t="s">
        <v>28</v>
      </c>
      <c r="L14" s="26" t="s">
        <v>29</v>
      </c>
    </row>
    <row r="15" spans="2:20" ht="18.75">
      <c r="B15" s="4">
        <v>1</v>
      </c>
      <c r="C15" s="6" t="s">
        <v>2</v>
      </c>
      <c r="D15" s="6"/>
      <c r="E15" s="6"/>
      <c r="F15" s="7"/>
      <c r="H15" s="29" t="s">
        <v>21</v>
      </c>
      <c r="I15" s="29" t="s">
        <v>22</v>
      </c>
      <c r="J15" s="29" t="s">
        <v>23</v>
      </c>
      <c r="K15" s="29" t="s">
        <v>24</v>
      </c>
      <c r="L15" s="29" t="s">
        <v>25</v>
      </c>
      <c r="O15" s="27">
        <f>MIN(COMPLETOS)</f>
        <v>4</v>
      </c>
    </row>
    <row r="16" spans="2:20" ht="21">
      <c r="B16" s="4">
        <v>2</v>
      </c>
      <c r="C16" s="5" t="s">
        <v>6</v>
      </c>
      <c r="D16" s="6"/>
      <c r="E16" s="6"/>
      <c r="F16" s="7"/>
      <c r="H16" s="28">
        <v>4</v>
      </c>
      <c r="I16" s="28">
        <f>COUNTIF(COMPLETOS,H16)</f>
        <v>12</v>
      </c>
      <c r="J16" s="28">
        <f>I16</f>
        <v>12</v>
      </c>
      <c r="K16" s="34">
        <f>J16/$J$21</f>
        <v>0.25</v>
      </c>
      <c r="L16" s="34">
        <f>J16/$J$21</f>
        <v>0.25</v>
      </c>
      <c r="O16" s="27">
        <f>MAX(COMPLETOS)</f>
        <v>9</v>
      </c>
    </row>
    <row r="17" spans="2:18" ht="18.75">
      <c r="B17" s="4">
        <v>3</v>
      </c>
      <c r="C17" s="5" t="s">
        <v>7</v>
      </c>
      <c r="D17" s="6"/>
      <c r="E17" s="6"/>
      <c r="F17" s="7"/>
      <c r="H17" s="28">
        <v>5</v>
      </c>
      <c r="I17" s="28">
        <f>COUNTIF(COMPLETOS,H17)</f>
        <v>6</v>
      </c>
      <c r="J17" s="28">
        <f>I17+J16</f>
        <v>18</v>
      </c>
      <c r="K17" s="34">
        <f>I17/I22</f>
        <v>0.125</v>
      </c>
      <c r="L17" s="34">
        <f t="shared" ref="L17:L21" si="0">J17/$J$21</f>
        <v>0.375</v>
      </c>
    </row>
    <row r="18" spans="2:18" ht="21">
      <c r="B18" s="4">
        <v>4</v>
      </c>
      <c r="C18" s="5" t="s">
        <v>8</v>
      </c>
      <c r="D18" s="6"/>
      <c r="E18" s="6"/>
      <c r="F18" s="7"/>
      <c r="H18" s="28">
        <v>6</v>
      </c>
      <c r="I18" s="28">
        <f>COUNTIF(COMPLETOS,H18)</f>
        <v>10</v>
      </c>
      <c r="J18" s="28">
        <f t="shared" ref="J18:J20" si="1">I18+J17</f>
        <v>28</v>
      </c>
      <c r="K18" s="34">
        <f>I18/I22</f>
        <v>0.20833333333333334</v>
      </c>
      <c r="L18" s="34">
        <f t="shared" si="0"/>
        <v>0.58333333333333337</v>
      </c>
    </row>
    <row r="19" spans="2:18" ht="21">
      <c r="B19" s="4">
        <v>5</v>
      </c>
      <c r="C19" s="5" t="s">
        <v>9</v>
      </c>
      <c r="D19" s="6"/>
      <c r="E19" s="6"/>
      <c r="F19" s="7"/>
      <c r="H19" s="28">
        <v>7</v>
      </c>
      <c r="I19" s="28">
        <f>COUNTIF(COMPLETOS,H19)</f>
        <v>8</v>
      </c>
      <c r="J19" s="28">
        <f t="shared" si="1"/>
        <v>36</v>
      </c>
      <c r="K19" s="34">
        <f>I19/I22</f>
        <v>0.16666666666666666</v>
      </c>
      <c r="L19" s="34">
        <f t="shared" si="0"/>
        <v>0.75</v>
      </c>
    </row>
    <row r="20" spans="2:18" ht="18.75">
      <c r="B20" s="4">
        <v>6</v>
      </c>
      <c r="C20" s="6" t="s">
        <v>4</v>
      </c>
      <c r="D20" s="6"/>
      <c r="E20" s="6"/>
      <c r="F20" s="7"/>
      <c r="H20" s="30">
        <v>8</v>
      </c>
      <c r="I20" s="28">
        <f>COUNTIF(COMPLETOS,H20)</f>
        <v>4</v>
      </c>
      <c r="J20" s="28">
        <f t="shared" si="1"/>
        <v>40</v>
      </c>
      <c r="K20" s="35">
        <f>I20/I22</f>
        <v>8.3333333333333329E-2</v>
      </c>
      <c r="L20" s="34">
        <f t="shared" si="0"/>
        <v>0.83333333333333337</v>
      </c>
    </row>
    <row r="21" spans="2:18" ht="18.75">
      <c r="B21" s="4">
        <v>7</v>
      </c>
      <c r="C21" s="6" t="s">
        <v>5</v>
      </c>
      <c r="D21" s="6"/>
      <c r="E21" s="6"/>
      <c r="F21" s="7"/>
      <c r="H21" s="28">
        <v>9</v>
      </c>
      <c r="I21" s="28">
        <f>COUNTIF(COMPLETOS,H21)</f>
        <v>8</v>
      </c>
      <c r="J21" s="28">
        <f>I21+J20</f>
        <v>48</v>
      </c>
      <c r="K21" s="34">
        <f>I21/I22</f>
        <v>0.16666666666666666</v>
      </c>
      <c r="L21" s="34">
        <f t="shared" si="0"/>
        <v>1</v>
      </c>
    </row>
    <row r="22" spans="2:18" ht="18.75">
      <c r="B22" s="4">
        <v>8</v>
      </c>
      <c r="C22" s="5" t="s">
        <v>3</v>
      </c>
      <c r="D22" s="7"/>
      <c r="E22" s="7"/>
      <c r="F22" s="7"/>
      <c r="H22" s="32" t="s">
        <v>31</v>
      </c>
      <c r="I22" s="33">
        <f>SUM(I16:I21)</f>
        <v>48</v>
      </c>
      <c r="J22" s="31"/>
      <c r="K22" s="31"/>
      <c r="L22" s="31"/>
    </row>
    <row r="23" spans="2:18" ht="18.75">
      <c r="C23" s="7"/>
      <c r="D23" s="7"/>
      <c r="E23" s="7"/>
      <c r="F23" s="7"/>
    </row>
    <row r="25" spans="2:18" ht="21">
      <c r="H25" s="4">
        <v>2</v>
      </c>
      <c r="I25" s="5" t="s">
        <v>6</v>
      </c>
      <c r="J25" s="6"/>
      <c r="K25" s="6"/>
      <c r="L25" s="7"/>
      <c r="N25" t="s">
        <v>32</v>
      </c>
    </row>
    <row r="26" spans="2:18" ht="18.75">
      <c r="H26" s="4">
        <v>3</v>
      </c>
      <c r="I26" s="5" t="s">
        <v>7</v>
      </c>
      <c r="J26" s="6"/>
      <c r="K26" s="6"/>
      <c r="L26" s="7"/>
      <c r="N26" t="s">
        <v>42</v>
      </c>
    </row>
    <row r="27" spans="2:18" ht="21">
      <c r="H27" s="4">
        <v>4</v>
      </c>
      <c r="I27" s="5" t="s">
        <v>8</v>
      </c>
      <c r="J27" s="6"/>
      <c r="K27" s="6"/>
      <c r="L27" s="7"/>
      <c r="N27" t="s">
        <v>33</v>
      </c>
    </row>
    <row r="28" spans="2:18" ht="21">
      <c r="H28" s="4">
        <v>5</v>
      </c>
      <c r="I28" s="5" t="s">
        <v>9</v>
      </c>
      <c r="J28" s="6"/>
      <c r="K28" s="6"/>
      <c r="L28" s="7"/>
      <c r="N28" t="s">
        <v>34</v>
      </c>
    </row>
    <row r="29" spans="2:18" ht="18.75">
      <c r="H29" s="4">
        <v>6</v>
      </c>
      <c r="I29" s="6" t="s">
        <v>4</v>
      </c>
      <c r="J29" s="6"/>
      <c r="K29" s="6"/>
      <c r="L29" s="7"/>
      <c r="N29" s="37">
        <f>MEDIAN(COMPLETOS)</f>
        <v>6</v>
      </c>
      <c r="O29" s="38" t="s">
        <v>35</v>
      </c>
      <c r="P29" s="20"/>
      <c r="Q29" s="20"/>
      <c r="R29" s="20"/>
    </row>
    <row r="30" spans="2:18" ht="18.75">
      <c r="H30" s="4">
        <v>7</v>
      </c>
      <c r="I30" s="6" t="s">
        <v>5</v>
      </c>
      <c r="J30" s="6"/>
      <c r="K30" s="6"/>
      <c r="L30" s="7"/>
      <c r="N30" s="37">
        <f>MODE(COMPLETOS)</f>
        <v>4</v>
      </c>
      <c r="O30" s="38" t="s">
        <v>36</v>
      </c>
      <c r="P30" s="20"/>
      <c r="Q30" s="20"/>
      <c r="R30" s="20"/>
    </row>
    <row r="31" spans="2:18" ht="18.75">
      <c r="H31" s="4">
        <v>8</v>
      </c>
      <c r="I31" s="5" t="s">
        <v>3</v>
      </c>
      <c r="J31" s="7"/>
      <c r="K31" s="7"/>
      <c r="L31" s="7"/>
      <c r="N31" s="37">
        <f>AVERAGE(COMPLETOS)</f>
        <v>6.208333333333333</v>
      </c>
      <c r="O31" s="38" t="s">
        <v>37</v>
      </c>
      <c r="P31" s="20"/>
      <c r="Q31" s="20"/>
      <c r="R31" s="2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0" zoomScale="120" zoomScaleNormal="120" workbookViewId="0">
      <selection activeCell="F25" sqref="F25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20</v>
      </c>
      <c r="F6" s="39" t="s">
        <v>19</v>
      </c>
      <c r="G6" s="40" t="s">
        <v>38</v>
      </c>
      <c r="H6" s="45" t="s">
        <v>39</v>
      </c>
    </row>
    <row r="7" spans="1:9" ht="18">
      <c r="B7" s="11">
        <v>0</v>
      </c>
      <c r="C7" s="11">
        <v>8</v>
      </c>
      <c r="D7" s="12">
        <f>SUM(C7)</f>
        <v>8</v>
      </c>
      <c r="E7" s="41">
        <f>C7/C12</f>
        <v>0.16</v>
      </c>
      <c r="F7" s="42">
        <f>E7</f>
        <v>0.16</v>
      </c>
      <c r="G7" s="46">
        <f>B7*C7</f>
        <v>0</v>
      </c>
    </row>
    <row r="8" spans="1:9" ht="18">
      <c r="B8" s="13">
        <v>1</v>
      </c>
      <c r="C8" s="13">
        <v>14</v>
      </c>
      <c r="D8" s="14">
        <f>SUM(C7+C8)</f>
        <v>22</v>
      </c>
      <c r="E8" s="55">
        <f>C8/$C$12</f>
        <v>0.28000000000000003</v>
      </c>
      <c r="F8" s="44">
        <f>SUM(F7+E8)</f>
        <v>0.44000000000000006</v>
      </c>
      <c r="G8" s="46">
        <f t="shared" ref="G8:G11" si="0">B8*C8</f>
        <v>14</v>
      </c>
    </row>
    <row r="9" spans="1:9" ht="18">
      <c r="B9" s="13">
        <v>2</v>
      </c>
      <c r="C9" s="13">
        <v>20</v>
      </c>
      <c r="D9" s="52">
        <f>D8+C9</f>
        <v>42</v>
      </c>
      <c r="E9" s="43">
        <f t="shared" ref="E9:E11" si="1">C9/$C$12</f>
        <v>0.4</v>
      </c>
      <c r="F9" s="59">
        <f t="shared" ref="F9:F11" si="2">SUM(F8+E9)</f>
        <v>0.84000000000000008</v>
      </c>
      <c r="G9" s="46">
        <f t="shared" si="0"/>
        <v>40</v>
      </c>
    </row>
    <row r="10" spans="1:9" ht="18">
      <c r="B10" s="13">
        <v>3</v>
      </c>
      <c r="C10" s="47">
        <v>5</v>
      </c>
      <c r="D10" s="14">
        <f>D9+C10</f>
        <v>47</v>
      </c>
      <c r="E10" s="43">
        <f t="shared" si="1"/>
        <v>0.1</v>
      </c>
      <c r="F10" s="44">
        <f t="shared" si="2"/>
        <v>0.94000000000000006</v>
      </c>
      <c r="G10" s="46">
        <f t="shared" si="0"/>
        <v>15</v>
      </c>
    </row>
    <row r="11" spans="1:9" ht="18.75" thickBot="1">
      <c r="B11" s="15">
        <v>4</v>
      </c>
      <c r="C11" s="15">
        <v>3</v>
      </c>
      <c r="D11" s="16">
        <f>D10+C11</f>
        <v>50</v>
      </c>
      <c r="E11" s="43">
        <f t="shared" si="1"/>
        <v>0.06</v>
      </c>
      <c r="F11" s="44">
        <f t="shared" si="2"/>
        <v>1</v>
      </c>
      <c r="G11" s="46">
        <f t="shared" si="0"/>
        <v>12</v>
      </c>
      <c r="H11" s="1"/>
    </row>
    <row r="12" spans="1:9" ht="18.75" thickBot="1">
      <c r="B12" s="17" t="s">
        <v>31</v>
      </c>
      <c r="C12" s="18">
        <f>SUM(C7:C11)</f>
        <v>50</v>
      </c>
      <c r="D12" s="19"/>
      <c r="E12" s="19"/>
      <c r="F12" s="56" t="s">
        <v>45</v>
      </c>
      <c r="G12" s="46">
        <f>SUM(G7:G11)</f>
        <v>81</v>
      </c>
      <c r="H12" s="1"/>
    </row>
    <row r="13" spans="1:9" ht="18">
      <c r="B13" s="17"/>
      <c r="C13" s="17"/>
      <c r="D13" s="19"/>
      <c r="E13" s="19"/>
      <c r="F13" s="19"/>
      <c r="H13" s="1"/>
    </row>
    <row r="14" spans="1:9">
      <c r="C14" s="20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2">
        <v>1</v>
      </c>
      <c r="B16" s="21" t="s">
        <v>14</v>
      </c>
      <c r="C16" s="23"/>
      <c r="D16" s="23"/>
      <c r="E16" s="23"/>
      <c r="F16" s="23"/>
      <c r="G16" s="24"/>
      <c r="H16" s="7"/>
      <c r="I16" s="7"/>
    </row>
    <row r="17" spans="1:9" ht="21">
      <c r="A17" s="22">
        <v>2</v>
      </c>
      <c r="B17" s="49" t="s">
        <v>41</v>
      </c>
      <c r="C17" s="7"/>
      <c r="D17" s="7"/>
      <c r="E17" s="48" t="s">
        <v>40</v>
      </c>
      <c r="F17" s="48"/>
      <c r="G17" s="48"/>
      <c r="H17" s="7"/>
      <c r="I17" s="7"/>
    </row>
    <row r="18" spans="1:9" ht="18.75">
      <c r="A18" s="22">
        <v>3</v>
      </c>
      <c r="B18" s="50" t="s">
        <v>15</v>
      </c>
      <c r="C18" s="7"/>
      <c r="D18" s="7"/>
      <c r="E18" s="51" t="s">
        <v>43</v>
      </c>
      <c r="F18" s="7"/>
      <c r="G18" s="7"/>
      <c r="H18" s="7"/>
      <c r="I18" s="7"/>
    </row>
    <row r="19" spans="1:9" ht="21">
      <c r="A19" s="22">
        <v>4</v>
      </c>
      <c r="B19" s="53" t="s">
        <v>44</v>
      </c>
      <c r="C19" s="54"/>
      <c r="D19" s="54"/>
      <c r="E19" s="54" t="s">
        <v>46</v>
      </c>
      <c r="F19" s="7"/>
      <c r="G19" s="7"/>
      <c r="H19" s="7"/>
      <c r="I19" s="7"/>
    </row>
    <row r="20" spans="1:9" ht="21">
      <c r="A20" s="22">
        <v>5</v>
      </c>
      <c r="B20" s="57" t="s">
        <v>47</v>
      </c>
      <c r="C20" s="58"/>
      <c r="D20" s="58"/>
      <c r="E20" s="58" t="s">
        <v>48</v>
      </c>
      <c r="F20" s="58"/>
      <c r="G20" s="58"/>
      <c r="H20" s="7"/>
      <c r="I20" s="7"/>
    </row>
    <row r="21" spans="1:9" ht="18.75">
      <c r="A21" s="22">
        <v>6</v>
      </c>
      <c r="B21" s="6" t="s">
        <v>16</v>
      </c>
      <c r="E21" s="36">
        <f>G12/C12</f>
        <v>1.62</v>
      </c>
      <c r="F21" t="s">
        <v>51</v>
      </c>
    </row>
    <row r="22" spans="1:9" ht="18.75">
      <c r="A22" s="22">
        <v>7</v>
      </c>
      <c r="B22" s="6" t="s">
        <v>17</v>
      </c>
      <c r="E22">
        <v>2</v>
      </c>
      <c r="F22" t="s">
        <v>50</v>
      </c>
    </row>
    <row r="23" spans="1:9" ht="18.75">
      <c r="A23" s="22">
        <v>8</v>
      </c>
      <c r="B23" s="6" t="s">
        <v>18</v>
      </c>
      <c r="E23">
        <v>2</v>
      </c>
      <c r="F2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COMPLETOS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2022-05-13T13:15:18Z</dcterms:modified>
</cp:coreProperties>
</file>