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2" i="1"/>
  <c r="N15"/>
  <c r="V15"/>
  <c r="N16"/>
  <c r="V16"/>
  <c r="N17"/>
  <c r="V17"/>
  <c r="N18"/>
  <c r="V18"/>
  <c r="N19"/>
  <c r="V19"/>
  <c r="N20"/>
  <c r="V20"/>
  <c r="V21"/>
  <c r="L32"/>
  <c r="L31"/>
  <c r="L30"/>
  <c r="P16"/>
  <c r="P17"/>
  <c r="P18"/>
  <c r="P19"/>
  <c r="P20"/>
  <c r="T16"/>
  <c r="T17"/>
  <c r="T18"/>
  <c r="T19"/>
  <c r="T20"/>
  <c r="T15"/>
  <c r="R16"/>
  <c r="R17"/>
  <c r="R18"/>
  <c r="R19"/>
  <c r="R20"/>
  <c r="R15"/>
  <c r="K26"/>
  <c r="K25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<sst xmlns="http://schemas.openxmlformats.org/spreadsheetml/2006/main" count="41" uniqueCount="40">
  <si>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</si>
  <si>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</si>
  <si>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</si>
  <si>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</si>
  <si>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</si>
  <si>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</si>
  <si>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</si>
  <si>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</si>
  <si>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</si>
  <si>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</si>
  <si>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</si>
  <si>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</si>
  <si>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</si>
  <si>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</si>
  <si>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</si>
  <si>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</si>
  <si>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</si>
  <si>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</si>
  <si>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</si>
  <si>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</si>
  <si>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</si>
  <si>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</si>
  <si>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</si>
  <si>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</si>
  <si>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</si>
  <si>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</si>
  <si>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</si>
  <si>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</si>
  <si>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MINIMO</t>
  </si>
  <si>
    <t>MAXIMO</t>
  </si>
  <si>
    <t>Hi%</t>
  </si>
  <si>
    <t>N=</t>
  </si>
  <si>
    <t>MODA=</t>
  </si>
  <si>
    <t>MEDIANA=</t>
  </si>
  <si>
    <t>MEDIA O PROMEDIO</t>
  </si>
  <si>
    <t xml:space="preserve">La mayoría de los trabajadores fabricó 4 piezas </t>
  </si>
  <si>
    <t>El 50% de los trabajadores fabricó entre 4 a 6 piezas</t>
  </si>
  <si>
    <t>xi*fi</t>
  </si>
  <si>
    <t>sumo</t>
  </si>
  <si>
    <t>Promedio</t>
  </si>
</sst>
</file>

<file path=xl/styles.xml><?xml version="1.0" encoding="utf-8"?>
<styleSheet xmlns="http://schemas.openxmlformats.org/spreadsheetml/2006/main">
  <numFmts count="2">
    <numFmt numFmtId="167" formatCode="0.0000"/>
    <numFmt numFmtId="171" formatCode="0.0000%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4" borderId="1" xfId="0" applyFont="1" applyFill="1" applyBorder="1"/>
    <xf numFmtId="9" fontId="0" fillId="0" borderId="12" xfId="1" applyFont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0" fontId="15" fillId="4" borderId="10" xfId="0" applyFont="1" applyFill="1" applyBorder="1" applyAlignment="1">
      <alignment horizontal="center"/>
    </xf>
    <xf numFmtId="0" fontId="15" fillId="4" borderId="1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0" fillId="5" borderId="1" xfId="0" applyFill="1" applyBorder="1"/>
    <xf numFmtId="167" fontId="0" fillId="5" borderId="15" xfId="0" applyNumberFormat="1" applyFill="1" applyBorder="1"/>
    <xf numFmtId="9" fontId="0" fillId="0" borderId="12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1" fontId="0" fillId="0" borderId="14" xfId="1" applyNumberFormat="1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W32"/>
  <sheetViews>
    <sheetView tabSelected="1" topLeftCell="D7" zoomScale="73" zoomScaleNormal="73" workbookViewId="0">
      <selection activeCell="V23" sqref="V23"/>
    </sheetView>
  </sheetViews>
  <sheetFormatPr baseColWidth="10" defaultRowHeight="15.75"/>
  <cols>
    <col min="11" max="11" width="12.125" bestFit="1" customWidth="1"/>
  </cols>
  <sheetData>
    <row r="6" spans="2:22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2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2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2">
      <c r="C11" s="1"/>
      <c r="T11" s="1"/>
    </row>
    <row r="14" spans="2:22" ht="36.75" customHeight="1">
      <c r="C14" s="3" t="s">
        <v>1</v>
      </c>
      <c r="L14" s="30" t="s">
        <v>24</v>
      </c>
      <c r="M14" s="30"/>
      <c r="N14" s="30" t="s">
        <v>25</v>
      </c>
      <c r="O14" s="30"/>
      <c r="P14" s="30" t="s">
        <v>26</v>
      </c>
      <c r="Q14" s="30"/>
      <c r="R14" s="30" t="s">
        <v>27</v>
      </c>
      <c r="S14" s="30"/>
      <c r="T14" s="30" t="s">
        <v>30</v>
      </c>
      <c r="U14" s="30"/>
      <c r="V14" s="43" t="s">
        <v>37</v>
      </c>
    </row>
    <row r="15" spans="2:22" ht="17.25" customHeight="1">
      <c r="B15" s="4">
        <v>1</v>
      </c>
      <c r="C15" s="6" t="s">
        <v>2</v>
      </c>
      <c r="D15" s="6"/>
      <c r="E15" s="6"/>
      <c r="F15" s="7"/>
      <c r="L15" s="31">
        <v>4</v>
      </c>
      <c r="M15" s="32"/>
      <c r="N15" s="31">
        <f>COUNTIF(piezas, L15)</f>
        <v>12</v>
      </c>
      <c r="O15" s="32"/>
      <c r="P15" s="31">
        <v>12</v>
      </c>
      <c r="Q15" s="32"/>
      <c r="R15" s="35">
        <f>N15/$P$20</f>
        <v>0.25</v>
      </c>
      <c r="S15" s="36"/>
      <c r="T15" s="42">
        <f>P15/$P$20</f>
        <v>0.25</v>
      </c>
      <c r="U15" s="32"/>
      <c r="V15" s="43">
        <f>L15*N15</f>
        <v>48</v>
      </c>
    </row>
    <row r="16" spans="2:22" ht="21">
      <c r="B16" s="4">
        <v>2</v>
      </c>
      <c r="C16" s="5" t="s">
        <v>6</v>
      </c>
      <c r="D16" s="6"/>
      <c r="E16" s="6"/>
      <c r="F16" s="7"/>
      <c r="L16" s="31">
        <v>5</v>
      </c>
      <c r="M16" s="32"/>
      <c r="N16" s="31">
        <f>COUNTIF(piezas, L16)</f>
        <v>6</v>
      </c>
      <c r="O16" s="32"/>
      <c r="P16" s="31">
        <f>P15+N16</f>
        <v>18</v>
      </c>
      <c r="Q16" s="32"/>
      <c r="R16" s="35">
        <f t="shared" ref="R16:R20" si="0">N16/$P$20</f>
        <v>0.125</v>
      </c>
      <c r="S16" s="36"/>
      <c r="T16" s="42">
        <f t="shared" ref="T16:T20" si="1">P16/$P$20</f>
        <v>0.375</v>
      </c>
      <c r="U16" s="32"/>
      <c r="V16" s="43">
        <f t="shared" ref="V16:V20" si="2">L16*N16</f>
        <v>30</v>
      </c>
    </row>
    <row r="17" spans="2:23" ht="18.75">
      <c r="B17" s="4">
        <v>3</v>
      </c>
      <c r="C17" s="5" t="s">
        <v>7</v>
      </c>
      <c r="D17" s="6"/>
      <c r="E17" s="6"/>
      <c r="F17" s="7"/>
      <c r="L17" s="31">
        <v>6</v>
      </c>
      <c r="M17" s="32"/>
      <c r="N17" s="31">
        <f>COUNTIF(piezas, L17)</f>
        <v>10</v>
      </c>
      <c r="O17" s="32"/>
      <c r="P17" s="31">
        <f t="shared" ref="P17:P20" si="3">P16+N17</f>
        <v>28</v>
      </c>
      <c r="Q17" s="32"/>
      <c r="R17" s="35">
        <f t="shared" si="0"/>
        <v>0.20833333333333334</v>
      </c>
      <c r="S17" s="36"/>
      <c r="T17" s="42">
        <f t="shared" si="1"/>
        <v>0.58333333333333337</v>
      </c>
      <c r="U17" s="32"/>
      <c r="V17" s="43">
        <f t="shared" si="2"/>
        <v>60</v>
      </c>
    </row>
    <row r="18" spans="2:23" ht="21">
      <c r="B18" s="4">
        <v>4</v>
      </c>
      <c r="C18" s="5" t="s">
        <v>8</v>
      </c>
      <c r="D18" s="6"/>
      <c r="E18" s="6"/>
      <c r="F18" s="7"/>
      <c r="L18" s="31">
        <v>7</v>
      </c>
      <c r="M18" s="32"/>
      <c r="N18" s="31">
        <f>COUNTIF(piezas, L18)</f>
        <v>8</v>
      </c>
      <c r="O18" s="32"/>
      <c r="P18" s="31">
        <f t="shared" si="3"/>
        <v>36</v>
      </c>
      <c r="Q18" s="32"/>
      <c r="R18" s="35">
        <f t="shared" si="0"/>
        <v>0.16666666666666666</v>
      </c>
      <c r="S18" s="36"/>
      <c r="T18" s="42">
        <f t="shared" si="1"/>
        <v>0.75</v>
      </c>
      <c r="U18" s="32"/>
      <c r="V18" s="43">
        <f t="shared" si="2"/>
        <v>56</v>
      </c>
    </row>
    <row r="19" spans="2:23" ht="21">
      <c r="B19" s="4">
        <v>5</v>
      </c>
      <c r="C19" s="5" t="s">
        <v>9</v>
      </c>
      <c r="D19" s="6"/>
      <c r="E19" s="6"/>
      <c r="F19" s="7"/>
      <c r="L19" s="31">
        <v>8</v>
      </c>
      <c r="M19" s="32"/>
      <c r="N19" s="31">
        <f>COUNTIF(piezas, L19)</f>
        <v>4</v>
      </c>
      <c r="O19" s="32"/>
      <c r="P19" s="31">
        <f t="shared" si="3"/>
        <v>40</v>
      </c>
      <c r="Q19" s="32"/>
      <c r="R19" s="35">
        <f t="shared" si="0"/>
        <v>8.3333333333333329E-2</v>
      </c>
      <c r="S19" s="36"/>
      <c r="T19" s="42">
        <f t="shared" si="1"/>
        <v>0.83333333333333337</v>
      </c>
      <c r="U19" s="32"/>
      <c r="V19" s="43">
        <f t="shared" si="2"/>
        <v>32</v>
      </c>
    </row>
    <row r="20" spans="2:23" ht="18.75">
      <c r="B20" s="4">
        <v>6</v>
      </c>
      <c r="C20" s="6" t="s">
        <v>4</v>
      </c>
      <c r="D20" s="6"/>
      <c r="E20" s="6"/>
      <c r="F20" s="7"/>
      <c r="L20" s="31">
        <v>9</v>
      </c>
      <c r="M20" s="32"/>
      <c r="N20" s="31">
        <f>COUNTIF(piezas, L20)</f>
        <v>8</v>
      </c>
      <c r="O20" s="32"/>
      <c r="P20" s="31">
        <f t="shared" si="3"/>
        <v>48</v>
      </c>
      <c r="Q20" s="32"/>
      <c r="R20" s="35">
        <f t="shared" si="0"/>
        <v>0.16666666666666666</v>
      </c>
      <c r="S20" s="36"/>
      <c r="T20" s="42">
        <f t="shared" si="1"/>
        <v>1</v>
      </c>
      <c r="U20" s="32"/>
      <c r="V20" s="43">
        <f t="shared" si="2"/>
        <v>72</v>
      </c>
    </row>
    <row r="21" spans="2:23" ht="18.75">
      <c r="B21" s="4">
        <v>7</v>
      </c>
      <c r="C21" s="6" t="s">
        <v>5</v>
      </c>
      <c r="D21" s="6"/>
      <c r="E21" s="6"/>
      <c r="F21" s="7"/>
      <c r="V21" s="44">
        <f>SUM(V15:V20)</f>
        <v>298</v>
      </c>
      <c r="W21" s="43" t="s">
        <v>38</v>
      </c>
    </row>
    <row r="22" spans="2:23" ht="18.75">
      <c r="B22" s="4">
        <v>8</v>
      </c>
      <c r="C22" s="5" t="s">
        <v>3</v>
      </c>
      <c r="D22" s="7"/>
      <c r="E22" s="7"/>
      <c r="F22" s="7"/>
      <c r="U22" t="s">
        <v>39</v>
      </c>
      <c r="V22" s="45">
        <f>V21/P20</f>
        <v>6.208333333333333</v>
      </c>
    </row>
    <row r="23" spans="2:23" ht="18.75">
      <c r="C23" s="7"/>
      <c r="D23" s="7"/>
      <c r="E23" s="7"/>
      <c r="F23" s="7"/>
    </row>
    <row r="25" spans="2:23">
      <c r="J25" s="34" t="s">
        <v>28</v>
      </c>
      <c r="K25" s="34">
        <f>MIN(piezas)</f>
        <v>4</v>
      </c>
    </row>
    <row r="26" spans="2:23">
      <c r="J26" s="34" t="s">
        <v>29</v>
      </c>
      <c r="K26" s="34">
        <f>MAX(piezas)</f>
        <v>9</v>
      </c>
    </row>
    <row r="27" spans="2:23">
      <c r="J27" s="34" t="s">
        <v>31</v>
      </c>
      <c r="K27" s="34">
        <v>48</v>
      </c>
      <c r="M27" s="33" t="s">
        <v>35</v>
      </c>
      <c r="N27" s="29"/>
      <c r="O27" s="29"/>
      <c r="P27" s="29"/>
      <c r="Q27" s="29"/>
      <c r="R27" s="29"/>
      <c r="S27" s="29"/>
    </row>
    <row r="28" spans="2:23">
      <c r="M28" s="33" t="s">
        <v>36</v>
      </c>
      <c r="N28" s="29"/>
      <c r="O28" s="29"/>
      <c r="P28" s="29"/>
      <c r="Q28" s="29"/>
      <c r="R28" s="29"/>
    </row>
    <row r="29" spans="2:23">
      <c r="M29" s="33"/>
      <c r="N29" s="29"/>
      <c r="O29" s="29"/>
      <c r="P29" s="29"/>
      <c r="Q29" s="29"/>
      <c r="R29" s="29"/>
    </row>
    <row r="30" spans="2:23">
      <c r="J30" s="39" t="s">
        <v>32</v>
      </c>
      <c r="K30" s="39"/>
      <c r="L30" s="40">
        <f>MODE(piezas)</f>
        <v>4</v>
      </c>
    </row>
    <row r="31" spans="2:23">
      <c r="J31" s="39" t="s">
        <v>33</v>
      </c>
      <c r="K31" s="39"/>
      <c r="L31" s="40">
        <f>MEDIAN(piezas)</f>
        <v>6</v>
      </c>
    </row>
    <row r="32" spans="2:23">
      <c r="J32" s="37" t="s">
        <v>34</v>
      </c>
      <c r="K32" s="38"/>
      <c r="L32" s="41">
        <f>AVERAGE(piezas)</f>
        <v>6.208333333333333</v>
      </c>
    </row>
  </sheetData>
  <mergeCells count="41">
    <mergeCell ref="J30:K30"/>
    <mergeCell ref="J31:K31"/>
    <mergeCell ref="J32:K32"/>
    <mergeCell ref="M27:S27"/>
    <mergeCell ref="M28:R28"/>
    <mergeCell ref="M29:R29"/>
    <mergeCell ref="R18:S18"/>
    <mergeCell ref="R19:S19"/>
    <mergeCell ref="R20:S20"/>
    <mergeCell ref="T15:U15"/>
    <mergeCell ref="T16:U16"/>
    <mergeCell ref="T17:U17"/>
    <mergeCell ref="T18:U18"/>
    <mergeCell ref="T19:U19"/>
    <mergeCell ref="T20:U20"/>
    <mergeCell ref="P15:Q15"/>
    <mergeCell ref="P16:Q16"/>
    <mergeCell ref="P18:Q18"/>
    <mergeCell ref="P19:Q19"/>
    <mergeCell ref="P20:Q20"/>
    <mergeCell ref="P17:Q17"/>
    <mergeCell ref="R15:S15"/>
    <mergeCell ref="R16:S16"/>
    <mergeCell ref="R17:S17"/>
    <mergeCell ref="N15:O15"/>
    <mergeCell ref="N16:O16"/>
    <mergeCell ref="N17:O17"/>
    <mergeCell ref="N18:O18"/>
    <mergeCell ref="N19:O19"/>
    <mergeCell ref="N20:O20"/>
    <mergeCell ref="L15:M15"/>
    <mergeCell ref="L16:M16"/>
    <mergeCell ref="L17:M17"/>
    <mergeCell ref="L18:M18"/>
    <mergeCell ref="L19:M19"/>
    <mergeCell ref="L20:M20"/>
    <mergeCell ref="L14:M14"/>
    <mergeCell ref="N14:O14"/>
    <mergeCell ref="P14:Q14"/>
    <mergeCell ref="R14:S14"/>
    <mergeCell ref="T14:U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2023-05-18T13:34:01Z</dcterms:modified>
</cp:coreProperties>
</file>