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19440" windowHeight="11160" activeTab="1"/>
  </bookViews>
  <sheets>
    <sheet name="ACTIVIDAD 1" sheetId="1" r:id="rId1"/>
    <sheet name="ACTIVIDAD 2" sheetId="2" r:id="rId2"/>
  </sheets>
  <definedNames>
    <definedName name="datos">'ACTIVIDAD 1'!$D$7:$U$9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25" i="2"/>
  <c r="H14"/>
  <c r="H9"/>
  <c r="H10"/>
  <c r="H11"/>
  <c r="H12"/>
  <c r="H13"/>
  <c r="H8"/>
  <c r="G8"/>
  <c r="G9" s="1"/>
  <c r="G10" s="1"/>
  <c r="G11" s="1"/>
  <c r="G12" s="1"/>
  <c r="G13" s="1"/>
  <c r="F9"/>
  <c r="F10"/>
  <c r="F11"/>
  <c r="F12"/>
  <c r="F13"/>
  <c r="F8"/>
  <c r="D14"/>
  <c r="E9"/>
  <c r="E10" s="1"/>
  <c r="E11" s="1"/>
  <c r="E12" s="1"/>
  <c r="E13" s="1"/>
  <c r="I33" i="1"/>
  <c r="I31"/>
  <c r="H29"/>
  <c r="W14"/>
  <c r="X14" s="1"/>
  <c r="X15" s="1"/>
  <c r="W15"/>
  <c r="W16"/>
  <c r="W17"/>
  <c r="W18"/>
  <c r="W19"/>
  <c r="W20"/>
  <c r="W13"/>
  <c r="W8"/>
  <c r="W7"/>
  <c r="W21" l="1"/>
  <c r="Y15" s="1"/>
  <c r="X16"/>
  <c r="X17" s="1"/>
  <c r="X18" s="1"/>
  <c r="X19" s="1"/>
  <c r="X20" s="1"/>
  <c r="Y20"/>
  <c r="Y18"/>
  <c r="Y16"/>
  <c r="Y14"/>
  <c r="Z14" s="1"/>
  <c r="Z15" s="1"/>
  <c r="Z16" s="1"/>
  <c r="Y13"/>
  <c r="Y19"/>
  <c r="Y17"/>
  <c r="T9"/>
  <c r="U9" s="1"/>
  <c r="D9"/>
  <c r="T8"/>
  <c r="U8" s="1"/>
  <c r="D8"/>
  <c r="T7"/>
  <c r="U7" s="1"/>
  <c r="D7"/>
  <c r="Z17" l="1"/>
  <c r="Z18" s="1"/>
  <c r="Z19" s="1"/>
  <c r="Z20" s="1"/>
</calcChain>
</file>

<file path=xl/sharedStrings.xml><?xml version="1.0" encoding="utf-8"?>
<sst xmlns="http://schemas.openxmlformats.org/spreadsheetml/2006/main" count="51" uniqueCount="49">
  <si>
    <t xml:space="preserve">USANDO FUNCIONES EXCEL </t>
  </si>
  <si>
    <t>CONSTRUYA LA TABLA</t>
  </si>
  <si>
    <t>INSETAR  UN GRAFICO DE BARRA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</si>
  <si>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</si>
  <si>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</si>
  <si>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</si>
  <si>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</t>
    </r>
  </si>
  <si>
    <r>
      <t>H</t>
    </r>
    <r>
      <rPr>
        <vertAlign val="subscript"/>
        <sz val="18"/>
        <rFont val="Arial"/>
        <family val="2"/>
      </rPr>
      <t>r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</si>
  <si>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</si>
  <si>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</si>
  <si>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</si>
  <si>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</si>
  <si>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</si>
  <si>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DETERMINAR E INTERPRETAR LA  MEDIA</t>
  </si>
  <si>
    <t>DETERMINAR E INTERPRETAR LA  MEDIANA</t>
  </si>
  <si>
    <t>DETERMINAR E INTERPRETAR LA  MODA</t>
  </si>
  <si>
    <t xml:space="preserve">INSETAR GRAFICO DE TORTA </t>
  </si>
  <si>
    <t>La siguiente tabla indica la cantidad de familias que tienen una cierta cantidad de Hijos , encuesta realizadas a 80 familias</t>
  </si>
  <si>
    <t>xi*fi</t>
  </si>
  <si>
    <t>suma</t>
  </si>
  <si>
    <t xml:space="preserve">INTERPRETE  LA MEDIA </t>
  </si>
  <si>
    <t xml:space="preserve">DETERMINE  LA MEDIA </t>
  </si>
  <si>
    <t>DETERMINE LA MEDIANA</t>
  </si>
  <si>
    <t xml:space="preserve"> INTERPRETE  LA MEDIANA</t>
  </si>
  <si>
    <t xml:space="preserve">DETERMINE  LA MODA </t>
  </si>
  <si>
    <t xml:space="preserve"> INTERPRETE  LA MODA </t>
  </si>
  <si>
    <t xml:space="preserve">La siguiente información corresponde a las notas de los cursos en la primera prueba de herramientas tecnologicas </t>
  </si>
  <si>
    <t>variable</t>
  </si>
  <si>
    <t>xi</t>
  </si>
  <si>
    <t>frecuencia absoluta</t>
  </si>
  <si>
    <t>fi</t>
  </si>
  <si>
    <t>frecuencia absoluta acumulada</t>
  </si>
  <si>
    <t>frecuencia relativa porcentual</t>
  </si>
  <si>
    <t>frecuencia acumulada relativa o porcentual</t>
  </si>
  <si>
    <t>Fi</t>
  </si>
  <si>
    <t>hi</t>
  </si>
  <si>
    <t>Hi</t>
  </si>
  <si>
    <t>∑</t>
  </si>
  <si>
    <t>√</t>
  </si>
  <si>
    <t>en promedio los alumnos obtuvieron nota 7,6</t>
  </si>
  <si>
    <t>el 50% de los alumnos, obtuvo A LO MÁS un 8,0</t>
  </si>
  <si>
    <t>la mayoria de los alumnos obtuvo nota 8 o 9</t>
  </si>
  <si>
    <t>4 familias tienen 3 hijos</t>
  </si>
  <si>
    <t>75 familias tienen A LO MÁS 2 hijos</t>
  </si>
  <si>
    <t>31% de las familias tienen 1 hijo</t>
  </si>
  <si>
    <t>94% de las familias tienen A LO MÁS 2 hijos</t>
  </si>
  <si>
    <t>en promedio las familias tienen 1 hijo</t>
  </si>
  <si>
    <t>la mitad (50%) de las familias tienen A LO MÁS 1 hijo</t>
  </si>
  <si>
    <t>la mayoria de las familias no tienen hijos</t>
  </si>
</sst>
</file>

<file path=xl/styles.xml><?xml version="1.0" encoding="utf-8"?>
<styleSheet xmlns="http://schemas.openxmlformats.org/spreadsheetml/2006/main">
  <numFmts count="1">
    <numFmt numFmtId="170" formatCode="0.0"/>
  </numFmts>
  <fonts count="16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4"/>
      <color rgb="FF000000"/>
      <name val="Arial"/>
      <family val="2"/>
    </font>
    <font>
      <sz val="10"/>
      <color rgb="FF000000"/>
      <name val="Verdana"/>
      <family val="2"/>
    </font>
    <font>
      <sz val="14"/>
      <color theme="1"/>
      <name val="Arial"/>
      <family val="2"/>
    </font>
    <font>
      <vertAlign val="subscript"/>
      <sz val="14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Calibri"/>
      <family val="2"/>
      <scheme val="minor"/>
    </font>
    <font>
      <sz val="18"/>
      <color theme="1"/>
      <name val="Arial"/>
      <family val="2"/>
    </font>
    <font>
      <sz val="18"/>
      <color theme="1"/>
      <name val="Calibri"/>
      <family val="2"/>
      <scheme val="minor"/>
    </font>
    <font>
      <sz val="14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/>
    <xf numFmtId="9" fontId="12" fillId="0" borderId="0" applyFont="0" applyFill="0" applyBorder="0" applyAlignment="0" applyProtection="0"/>
  </cellStyleXfs>
  <cellXfs count="73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0" xfId="0" applyFont="1"/>
    <xf numFmtId="0" fontId="2" fillId="0" borderId="0" xfId="0" applyFont="1"/>
    <xf numFmtId="0" fontId="7" fillId="2" borderId="11" xfId="0" applyFont="1" applyFill="1" applyBorder="1" applyAlignment="1">
      <alignment horizontal="center" vertical="center" wrapText="1" readingOrder="1"/>
    </xf>
    <xf numFmtId="0" fontId="7" fillId="2" borderId="12" xfId="0" applyFont="1" applyFill="1" applyBorder="1" applyAlignment="1">
      <alignment horizontal="center" vertical="center" wrapText="1" readingOrder="1"/>
    </xf>
    <xf numFmtId="0" fontId="7" fillId="2" borderId="13" xfId="0" applyFont="1" applyFill="1" applyBorder="1" applyAlignment="1">
      <alignment horizontal="center" vertical="center" wrapText="1" readingOrder="1"/>
    </xf>
    <xf numFmtId="0" fontId="7" fillId="2" borderId="14" xfId="0" applyFont="1" applyFill="1" applyBorder="1" applyAlignment="1">
      <alignment horizontal="center" vertical="center" wrapText="1" readingOrder="1"/>
    </xf>
    <xf numFmtId="0" fontId="7" fillId="2" borderId="0" xfId="0" applyFont="1" applyFill="1" applyAlignment="1">
      <alignment horizontal="center" vertical="center" wrapText="1" readingOrder="1"/>
    </xf>
    <xf numFmtId="0" fontId="8" fillId="2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9" fillId="0" borderId="0" xfId="0" applyFont="1"/>
    <xf numFmtId="0" fontId="9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2" fillId="0" borderId="5" xfId="0" applyFont="1" applyBorder="1"/>
    <xf numFmtId="0" fontId="0" fillId="0" borderId="5" xfId="0" applyBorder="1"/>
    <xf numFmtId="0" fontId="2" fillId="0" borderId="5" xfId="0" applyFont="1" applyBorder="1" applyAlignment="1">
      <alignment horizontal="center"/>
    </xf>
    <xf numFmtId="0" fontId="11" fillId="0" borderId="5" xfId="0" applyFont="1" applyBorder="1"/>
    <xf numFmtId="0" fontId="4" fillId="3" borderId="10" xfId="0" applyFont="1" applyFill="1" applyBorder="1" applyAlignment="1">
      <alignment horizontal="center" vertical="center" wrapText="1" readingOrder="1"/>
    </xf>
    <xf numFmtId="0" fontId="5" fillId="3" borderId="10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0" fillId="7" borderId="5" xfId="0" applyFill="1" applyBorder="1" applyAlignment="1">
      <alignment horizontal="center" vertical="center" wrapText="1"/>
    </xf>
    <xf numFmtId="0" fontId="13" fillId="7" borderId="5" xfId="0" applyFont="1" applyFill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3" fillId="8" borderId="5" xfId="0" applyFont="1" applyFill="1" applyBorder="1" applyAlignment="1">
      <alignment horizontal="center" vertical="center" wrapText="1"/>
    </xf>
    <xf numFmtId="9" fontId="13" fillId="0" borderId="5" xfId="1" applyFont="1" applyBorder="1" applyAlignment="1">
      <alignment horizontal="center" vertical="center" wrapText="1"/>
    </xf>
    <xf numFmtId="0" fontId="13" fillId="0" borderId="5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/>
    </xf>
    <xf numFmtId="170" fontId="13" fillId="6" borderId="0" xfId="0" applyNumberFormat="1" applyFont="1" applyFill="1" applyAlignment="1">
      <alignment horizontal="center" vertical="center"/>
    </xf>
    <xf numFmtId="170" fontId="14" fillId="6" borderId="0" xfId="0" applyNumberFormat="1" applyFont="1" applyFill="1" applyAlignment="1">
      <alignment horizontal="center" vertical="center"/>
    </xf>
    <xf numFmtId="0" fontId="0" fillId="6" borderId="0" xfId="0" applyFill="1"/>
    <xf numFmtId="0" fontId="13" fillId="6" borderId="0" xfId="0" applyFont="1" applyFill="1" applyAlignment="1">
      <alignment horizontal="center"/>
    </xf>
    <xf numFmtId="0" fontId="13" fillId="5" borderId="0" xfId="0" applyFont="1" applyFill="1" applyAlignment="1">
      <alignment horizontal="center"/>
    </xf>
    <xf numFmtId="0" fontId="13" fillId="7" borderId="0" xfId="0" applyFont="1" applyFill="1" applyAlignment="1">
      <alignment horizontal="center"/>
    </xf>
    <xf numFmtId="0" fontId="0" fillId="7" borderId="0" xfId="0" applyFill="1" applyAlignment="1"/>
    <xf numFmtId="0" fontId="0" fillId="7" borderId="0" xfId="0" applyFill="1"/>
    <xf numFmtId="0" fontId="13" fillId="7" borderId="0" xfId="0" applyFont="1" applyFill="1" applyAlignment="1">
      <alignment horizontal="center" wrapText="1"/>
    </xf>
    <xf numFmtId="0" fontId="13" fillId="5" borderId="5" xfId="0" applyFont="1" applyFill="1" applyBorder="1" applyAlignment="1">
      <alignment horizontal="center" vertical="center" wrapText="1"/>
    </xf>
    <xf numFmtId="0" fontId="13" fillId="5" borderId="0" xfId="0" applyFont="1" applyFill="1" applyAlignment="1">
      <alignment horizontal="center" wrapText="1"/>
    </xf>
    <xf numFmtId="9" fontId="7" fillId="2" borderId="11" xfId="1" applyFont="1" applyFill="1" applyBorder="1" applyAlignment="1">
      <alignment horizontal="center" vertical="center" wrapText="1" readingOrder="1"/>
    </xf>
    <xf numFmtId="0" fontId="7" fillId="5" borderId="12" xfId="0" applyFont="1" applyFill="1" applyBorder="1" applyAlignment="1">
      <alignment horizontal="center" vertical="center" wrapText="1" readingOrder="1"/>
    </xf>
    <xf numFmtId="0" fontId="9" fillId="5" borderId="0" xfId="0" applyFont="1" applyFill="1" applyAlignment="1">
      <alignment horizontal="center"/>
    </xf>
    <xf numFmtId="0" fontId="9" fillId="0" borderId="0" xfId="0" applyFont="1" applyAlignment="1">
      <alignment horizontal="center"/>
    </xf>
    <xf numFmtId="0" fontId="9" fillId="4" borderId="0" xfId="0" applyFont="1" applyFill="1" applyAlignment="1">
      <alignment horizontal="center"/>
    </xf>
    <xf numFmtId="0" fontId="9" fillId="9" borderId="0" xfId="0" applyFont="1" applyFill="1" applyAlignment="1">
      <alignment horizontal="center"/>
    </xf>
    <xf numFmtId="0" fontId="7" fillId="4" borderId="11" xfId="0" applyFont="1" applyFill="1" applyBorder="1" applyAlignment="1">
      <alignment horizontal="center" vertical="center" wrapText="1" readingOrder="1"/>
    </xf>
    <xf numFmtId="0" fontId="9" fillId="5" borderId="0" xfId="0" applyFont="1" applyFill="1" applyAlignment="1">
      <alignment horizontal="center" vertical="center"/>
    </xf>
    <xf numFmtId="0" fontId="9" fillId="6" borderId="0" xfId="0" applyFont="1" applyFill="1" applyAlignment="1">
      <alignment horizontal="center"/>
    </xf>
    <xf numFmtId="0" fontId="9" fillId="7" borderId="0" xfId="0" applyFont="1" applyFill="1" applyAlignment="1">
      <alignment horizontal="center"/>
    </xf>
    <xf numFmtId="9" fontId="7" fillId="6" borderId="11" xfId="1" applyFont="1" applyFill="1" applyBorder="1" applyAlignment="1">
      <alignment horizontal="center" vertical="center" wrapText="1" readingOrder="1"/>
    </xf>
    <xf numFmtId="9" fontId="7" fillId="7" borderId="11" xfId="1" applyFont="1" applyFill="1" applyBorder="1" applyAlignment="1">
      <alignment horizontal="center" vertical="center" wrapText="1" readingOrder="1"/>
    </xf>
    <xf numFmtId="170" fontId="9" fillId="9" borderId="0" xfId="0" applyNumberFormat="1" applyFont="1" applyFill="1" applyAlignment="1">
      <alignment horizontal="center"/>
    </xf>
    <xf numFmtId="0" fontId="9" fillId="12" borderId="0" xfId="0" applyFont="1" applyFill="1" applyAlignment="1">
      <alignment horizontal="center"/>
    </xf>
    <xf numFmtId="0" fontId="9" fillId="12" borderId="0" xfId="0" applyFont="1" applyFill="1" applyAlignment="1">
      <alignment horizontal="center" vertical="center" wrapText="1"/>
    </xf>
    <xf numFmtId="0" fontId="0" fillId="12" borderId="0" xfId="0" applyFill="1"/>
    <xf numFmtId="0" fontId="9" fillId="13" borderId="0" xfId="0" applyFont="1" applyFill="1" applyAlignment="1">
      <alignment horizontal="center"/>
    </xf>
    <xf numFmtId="0" fontId="7" fillId="12" borderId="12" xfId="0" applyFont="1" applyFill="1" applyBorder="1" applyAlignment="1">
      <alignment horizontal="center" vertical="center" wrapText="1" readingOrder="1"/>
    </xf>
    <xf numFmtId="0" fontId="7" fillId="11" borderId="11" xfId="0" applyFont="1" applyFill="1" applyBorder="1" applyAlignment="1">
      <alignment horizontal="center" vertical="center" wrapText="1" readingOrder="1"/>
    </xf>
    <xf numFmtId="0" fontId="9" fillId="11" borderId="0" xfId="0" applyFont="1" applyFill="1" applyAlignment="1">
      <alignment horizontal="center"/>
    </xf>
    <xf numFmtId="0" fontId="9" fillId="11" borderId="0" xfId="0" applyFont="1" applyFill="1" applyAlignment="1">
      <alignment horizontal="center" vertical="center" wrapText="1"/>
    </xf>
    <xf numFmtId="0" fontId="7" fillId="10" borderId="10" xfId="0" applyFont="1" applyFill="1" applyBorder="1" applyAlignment="1">
      <alignment horizontal="center" vertical="center" wrapText="1" readingOrder="1"/>
    </xf>
    <xf numFmtId="0" fontId="7" fillId="10" borderId="11" xfId="0" applyFont="1" applyFill="1" applyBorder="1" applyAlignment="1">
      <alignment horizontal="center" vertical="center" wrapText="1" readingOrder="1"/>
    </xf>
    <xf numFmtId="0" fontId="15" fillId="10" borderId="11" xfId="0" applyFont="1" applyFill="1" applyBorder="1" applyAlignment="1">
      <alignment horizontal="center" vertical="center" wrapText="1" readingOrder="1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style val="7"/>
  <c:chart>
    <c:title>
      <c:tx>
        <c:rich>
          <a:bodyPr/>
          <a:lstStyle/>
          <a:p>
            <a:pPr>
              <a:defRPr/>
            </a:pPr>
            <a:r>
              <a:rPr lang="es-CL"/>
              <a:t>Resultados prueba 1</a:t>
            </a:r>
          </a:p>
        </c:rich>
      </c:tx>
      <c:layout/>
    </c:title>
    <c:plotArea>
      <c:layout/>
      <c:barChart>
        <c:barDir val="col"/>
        <c:grouping val="clustered"/>
        <c:ser>
          <c:idx val="0"/>
          <c:order val="0"/>
          <c:cat>
            <c:numRef>
              <c:f>'ACTIVIDAD 1'!$V$13:$V$20</c:f>
              <c:numCache>
                <c:formatCode>General</c:formatCode>
                <c:ptCount val="8"/>
                <c:pt idx="0">
                  <c:v>3</c:v>
                </c:pt>
                <c:pt idx="1">
                  <c:v>4</c:v>
                </c:pt>
                <c:pt idx="2">
                  <c:v>5</c:v>
                </c:pt>
                <c:pt idx="3">
                  <c:v>6</c:v>
                </c:pt>
                <c:pt idx="4">
                  <c:v>7</c:v>
                </c:pt>
                <c:pt idx="5">
                  <c:v>8</c:v>
                </c:pt>
                <c:pt idx="6">
                  <c:v>9</c:v>
                </c:pt>
                <c:pt idx="7">
                  <c:v>10</c:v>
                </c:pt>
              </c:numCache>
            </c:numRef>
          </c:cat>
          <c:val>
            <c:numRef>
              <c:f>'ACTIVIDAD 1'!$W$13:$W$20</c:f>
              <c:numCache>
                <c:formatCode>General</c:formatCode>
                <c:ptCount val="8"/>
                <c:pt idx="0">
                  <c:v>1</c:v>
                </c:pt>
                <c:pt idx="1">
                  <c:v>2</c:v>
                </c:pt>
                <c:pt idx="2">
                  <c:v>6</c:v>
                </c:pt>
                <c:pt idx="3">
                  <c:v>2</c:v>
                </c:pt>
                <c:pt idx="4">
                  <c:v>11</c:v>
                </c:pt>
                <c:pt idx="5">
                  <c:v>13</c:v>
                </c:pt>
                <c:pt idx="6">
                  <c:v>13</c:v>
                </c:pt>
                <c:pt idx="7">
                  <c:v>6</c:v>
                </c:pt>
              </c:numCache>
            </c:numRef>
          </c:val>
        </c:ser>
        <c:dLbls/>
        <c:axId val="54989184"/>
        <c:axId val="54990720"/>
      </c:barChart>
      <c:catAx>
        <c:axId val="54989184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Notas</a:t>
                </a:r>
              </a:p>
            </c:rich>
          </c:tx>
          <c:layout/>
        </c:title>
        <c:numFmt formatCode="General" sourceLinked="1"/>
        <c:majorTickMark val="none"/>
        <c:tickLblPos val="nextTo"/>
        <c:crossAx val="54990720"/>
        <c:crosses val="autoZero"/>
        <c:auto val="1"/>
        <c:lblAlgn val="ctr"/>
        <c:lblOffset val="100"/>
      </c:catAx>
      <c:valAx>
        <c:axId val="54990720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N° de alumnos</a:t>
                </a:r>
              </a:p>
            </c:rich>
          </c:tx>
          <c:layout/>
        </c:title>
        <c:numFmt formatCode="General" sourceLinked="1"/>
        <c:tickLblPos val="nextTo"/>
        <c:crossAx val="54989184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Número de hijos</a:t>
            </a:r>
          </a:p>
        </c:rich>
      </c:tx>
      <c:layout/>
    </c:title>
    <c:view3D>
      <c:rotX val="30"/>
      <c:perspective val="30"/>
    </c:view3D>
    <c:plotArea>
      <c:layout/>
      <c:pie3DChart>
        <c:varyColors val="1"/>
        <c:ser>
          <c:idx val="1"/>
          <c:order val="0"/>
          <c:tx>
            <c:strRef>
              <c:f>'ACTIVIDAD 2'!$D$7</c:f>
              <c:strCache>
                <c:ptCount val="1"/>
                <c:pt idx="0">
                  <c:v>fi</c:v>
                </c:pt>
              </c:strCache>
            </c:strRef>
          </c:tx>
          <c:cat>
            <c:numRef>
              <c:f>'ACTIVIDAD 2'!$C$8:$C$13</c:f>
              <c:numCache>
                <c:formatCode>General</c:formatCode>
                <c:ptCount val="6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</c:numCache>
            </c:numRef>
          </c:cat>
          <c:val>
            <c:numRef>
              <c:f>'ACTIVIDAD 2'!$D$8:$D$13</c:f>
              <c:numCache>
                <c:formatCode>General</c:formatCode>
                <c:ptCount val="6"/>
                <c:pt idx="0">
                  <c:v>30</c:v>
                </c:pt>
                <c:pt idx="1">
                  <c:v>25</c:v>
                </c:pt>
                <c:pt idx="2">
                  <c:v>20</c:v>
                </c:pt>
                <c:pt idx="3">
                  <c:v>4</c:v>
                </c:pt>
                <c:pt idx="4">
                  <c:v>1</c:v>
                </c:pt>
                <c:pt idx="5">
                  <c:v>0</c:v>
                </c:pt>
              </c:numCache>
            </c:numRef>
          </c:val>
        </c:ser>
        <c:dLbls>
          <c:showCatName val="1"/>
          <c:showPercent val="1"/>
        </c:dLbls>
      </c:pie3DChart>
    </c:plotArea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742950</xdr:colOff>
      <xdr:row>12</xdr:row>
      <xdr:rowOff>9525</xdr:rowOff>
    </xdr:from>
    <xdr:to>
      <xdr:col>18</xdr:col>
      <xdr:colOff>76200</xdr:colOff>
      <xdr:row>19</xdr:row>
      <xdr:rowOff>85725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533400</xdr:colOff>
      <xdr:row>5</xdr:row>
      <xdr:rowOff>19050</xdr:rowOff>
    </xdr:from>
    <xdr:to>
      <xdr:col>14</xdr:col>
      <xdr:colOff>533400</xdr:colOff>
      <xdr:row>16</xdr:row>
      <xdr:rowOff>142875</xdr:rowOff>
    </xdr:to>
    <xdr:graphicFrame macro="">
      <xdr:nvGraphicFramePr>
        <xdr:cNvPr id="6" name="5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5:Z35"/>
  <sheetViews>
    <sheetView topLeftCell="A4" workbookViewId="0">
      <selection activeCell="Y13" sqref="Y13"/>
    </sheetView>
  </sheetViews>
  <sheetFormatPr baseColWidth="10" defaultRowHeight="15"/>
  <cols>
    <col min="4" max="21" width="3.7109375" customWidth="1"/>
  </cols>
  <sheetData>
    <row r="5" spans="3:26" ht="15.75">
      <c r="C5" s="1" t="s">
        <v>26</v>
      </c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</row>
    <row r="6" spans="3:26" ht="15.75" thickBot="1"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</row>
    <row r="7" spans="3:26">
      <c r="C7" s="2"/>
      <c r="D7" s="3">
        <f>4+1</f>
        <v>5</v>
      </c>
      <c r="E7" s="4">
        <v>4</v>
      </c>
      <c r="F7" s="4">
        <v>9</v>
      </c>
      <c r="G7" s="4">
        <v>10</v>
      </c>
      <c r="H7" s="4">
        <v>8</v>
      </c>
      <c r="I7" s="4">
        <v>5</v>
      </c>
      <c r="J7" s="4">
        <v>7</v>
      </c>
      <c r="K7" s="4">
        <v>9</v>
      </c>
      <c r="L7" s="4">
        <v>9</v>
      </c>
      <c r="M7" s="4">
        <v>9</v>
      </c>
      <c r="N7" s="4">
        <v>10</v>
      </c>
      <c r="O7" s="4">
        <v>7</v>
      </c>
      <c r="P7" s="4">
        <v>7</v>
      </c>
      <c r="Q7" s="4">
        <v>7</v>
      </c>
      <c r="R7" s="4">
        <v>6</v>
      </c>
      <c r="S7" s="4">
        <v>8</v>
      </c>
      <c r="T7" s="4">
        <f>S7-1</f>
        <v>7</v>
      </c>
      <c r="U7" s="5">
        <f>T7-2</f>
        <v>5</v>
      </c>
      <c r="W7">
        <f>MAX(datos)</f>
        <v>10</v>
      </c>
    </row>
    <row r="8" spans="3:26">
      <c r="C8" s="2"/>
      <c r="D8" s="6">
        <f>4+1</f>
        <v>5</v>
      </c>
      <c r="E8" s="7">
        <v>5</v>
      </c>
      <c r="F8" s="7">
        <v>9</v>
      </c>
      <c r="G8" s="7">
        <v>3</v>
      </c>
      <c r="H8" s="7">
        <v>8</v>
      </c>
      <c r="I8" s="7">
        <v>8</v>
      </c>
      <c r="J8" s="7">
        <v>8</v>
      </c>
      <c r="K8" s="7">
        <v>8</v>
      </c>
      <c r="L8" s="7">
        <v>8</v>
      </c>
      <c r="M8" s="7">
        <v>10</v>
      </c>
      <c r="N8" s="7">
        <v>9</v>
      </c>
      <c r="O8" s="7">
        <v>7</v>
      </c>
      <c r="P8" s="7">
        <v>8</v>
      </c>
      <c r="Q8" s="7">
        <v>9</v>
      </c>
      <c r="R8" s="7">
        <v>7</v>
      </c>
      <c r="S8" s="7">
        <v>9</v>
      </c>
      <c r="T8" s="7">
        <f t="shared" ref="T8:T9" si="0">S8-1</f>
        <v>8</v>
      </c>
      <c r="U8" s="8">
        <f t="shared" ref="U8:U9" si="1">T8-2</f>
        <v>6</v>
      </c>
      <c r="W8">
        <f>MIN(datos)</f>
        <v>3</v>
      </c>
    </row>
    <row r="9" spans="3:26" ht="15.75" thickBot="1">
      <c r="C9" s="2"/>
      <c r="D9" s="9">
        <f>9+1</f>
        <v>10</v>
      </c>
      <c r="E9" s="10">
        <v>5</v>
      </c>
      <c r="F9" s="10">
        <v>9</v>
      </c>
      <c r="G9" s="10">
        <v>4</v>
      </c>
      <c r="H9" s="10">
        <v>9</v>
      </c>
      <c r="I9" s="10">
        <v>8</v>
      </c>
      <c r="J9" s="10">
        <v>10</v>
      </c>
      <c r="K9" s="10">
        <v>7</v>
      </c>
      <c r="L9" s="10">
        <v>7</v>
      </c>
      <c r="M9" s="10">
        <v>7</v>
      </c>
      <c r="N9" s="10">
        <v>8</v>
      </c>
      <c r="O9" s="10">
        <v>8</v>
      </c>
      <c r="P9" s="10">
        <v>9</v>
      </c>
      <c r="Q9" s="10">
        <v>9</v>
      </c>
      <c r="R9" s="10">
        <v>8</v>
      </c>
      <c r="S9" s="10">
        <v>10</v>
      </c>
      <c r="T9" s="10">
        <f t="shared" si="0"/>
        <v>9</v>
      </c>
      <c r="U9" s="11">
        <f t="shared" si="1"/>
        <v>7</v>
      </c>
    </row>
    <row r="10" spans="3:26">
      <c r="C10" s="2"/>
      <c r="T10" s="2"/>
    </row>
    <row r="11" spans="3:26" ht="60">
      <c r="V11" s="31" t="s">
        <v>27</v>
      </c>
      <c r="W11" s="31" t="s">
        <v>29</v>
      </c>
      <c r="X11" s="31" t="s">
        <v>31</v>
      </c>
      <c r="Y11" s="31" t="s">
        <v>32</v>
      </c>
      <c r="Z11" s="31" t="s">
        <v>33</v>
      </c>
    </row>
    <row r="12" spans="3:26" ht="30" customHeight="1">
      <c r="V12" s="32" t="s">
        <v>28</v>
      </c>
      <c r="W12" s="32" t="s">
        <v>30</v>
      </c>
      <c r="X12" s="32" t="s">
        <v>34</v>
      </c>
      <c r="Y12" s="32" t="s">
        <v>35</v>
      </c>
      <c r="Z12" s="32" t="s">
        <v>36</v>
      </c>
    </row>
    <row r="13" spans="3:26" ht="30" customHeight="1">
      <c r="V13" s="34">
        <v>3</v>
      </c>
      <c r="W13" s="33">
        <f>COUNTIF(datos,V13)</f>
        <v>1</v>
      </c>
      <c r="X13" s="33">
        <v>1</v>
      </c>
      <c r="Y13" s="35">
        <f>W13/$W$21</f>
        <v>1.8518518518518517E-2</v>
      </c>
      <c r="Z13" s="35">
        <v>0.02</v>
      </c>
    </row>
    <row r="14" spans="3:26" ht="30" customHeight="1">
      <c r="V14" s="34">
        <v>4</v>
      </c>
      <c r="W14" s="33">
        <f>COUNTIF(datos,V14)</f>
        <v>2</v>
      </c>
      <c r="X14" s="33">
        <f>X13+W14</f>
        <v>3</v>
      </c>
      <c r="Y14" s="35">
        <f t="shared" ref="Y14:Y20" si="2">W14/$W$21</f>
        <v>3.7037037037037035E-2</v>
      </c>
      <c r="Z14" s="35">
        <f>Z13+Y14</f>
        <v>5.7037037037037039E-2</v>
      </c>
    </row>
    <row r="15" spans="3:26" ht="30" customHeight="1">
      <c r="V15" s="34">
        <v>5</v>
      </c>
      <c r="W15" s="33">
        <f>COUNTIF(datos,V15)</f>
        <v>6</v>
      </c>
      <c r="X15" s="33">
        <f t="shared" ref="X15:X20" si="3">X14+W15</f>
        <v>9</v>
      </c>
      <c r="Y15" s="35">
        <f t="shared" si="2"/>
        <v>0.1111111111111111</v>
      </c>
      <c r="Z15" s="35">
        <f t="shared" ref="Z15:Z20" si="4">Z14+Y15</f>
        <v>0.16814814814814816</v>
      </c>
    </row>
    <row r="16" spans="3:26" ht="30" customHeight="1">
      <c r="V16" s="34">
        <v>6</v>
      </c>
      <c r="W16" s="33">
        <f>COUNTIF(datos,V16)</f>
        <v>2</v>
      </c>
      <c r="X16" s="33">
        <f t="shared" si="3"/>
        <v>11</v>
      </c>
      <c r="Y16" s="35">
        <f t="shared" si="2"/>
        <v>3.7037037037037035E-2</v>
      </c>
      <c r="Z16" s="35">
        <f t="shared" si="4"/>
        <v>0.20518518518518519</v>
      </c>
    </row>
    <row r="17" spans="2:26" ht="30" customHeight="1">
      <c r="V17" s="34">
        <v>7</v>
      </c>
      <c r="W17" s="33">
        <f>COUNTIF(datos,V17)</f>
        <v>11</v>
      </c>
      <c r="X17" s="33">
        <f t="shared" si="3"/>
        <v>22</v>
      </c>
      <c r="Y17" s="35">
        <f t="shared" si="2"/>
        <v>0.20370370370370369</v>
      </c>
      <c r="Z17" s="35">
        <f t="shared" si="4"/>
        <v>0.40888888888888886</v>
      </c>
    </row>
    <row r="18" spans="2:26" ht="30" customHeight="1">
      <c r="V18" s="34">
        <v>8</v>
      </c>
      <c r="W18" s="47">
        <f>COUNTIF(datos,V18)</f>
        <v>13</v>
      </c>
      <c r="X18" s="33">
        <f t="shared" si="3"/>
        <v>35</v>
      </c>
      <c r="Y18" s="35">
        <f t="shared" si="2"/>
        <v>0.24074074074074073</v>
      </c>
      <c r="Z18" s="35">
        <f t="shared" si="4"/>
        <v>0.64962962962962956</v>
      </c>
    </row>
    <row r="19" spans="2:26" ht="30" customHeight="1">
      <c r="V19" s="34">
        <v>9</v>
      </c>
      <c r="W19" s="47">
        <f>COUNTIF(datos,V19)</f>
        <v>13</v>
      </c>
      <c r="X19" s="33">
        <f t="shared" si="3"/>
        <v>48</v>
      </c>
      <c r="Y19" s="35">
        <f t="shared" si="2"/>
        <v>0.24074074074074073</v>
      </c>
      <c r="Z19" s="35">
        <f t="shared" si="4"/>
        <v>0.89037037037037026</v>
      </c>
    </row>
    <row r="20" spans="2:26" ht="30" customHeight="1">
      <c r="V20" s="34">
        <v>10</v>
      </c>
      <c r="W20" s="33">
        <f>COUNTIF(datos,V20)</f>
        <v>6</v>
      </c>
      <c r="X20" s="33">
        <f t="shared" si="3"/>
        <v>54</v>
      </c>
      <c r="Y20" s="35">
        <f t="shared" si="2"/>
        <v>0.1111111111111111</v>
      </c>
      <c r="Z20" s="35">
        <f t="shared" si="4"/>
        <v>1.0014814814814814</v>
      </c>
    </row>
    <row r="21" spans="2:26" ht="30" customHeight="1">
      <c r="V21" s="33" t="s">
        <v>37</v>
      </c>
      <c r="W21" s="36">
        <f>SUM(W13:W20)</f>
        <v>54</v>
      </c>
    </row>
    <row r="22" spans="2:26" ht="30" customHeight="1"/>
    <row r="23" spans="2:26" ht="30" customHeight="1"/>
    <row r="24" spans="2:26" ht="30" customHeight="1"/>
    <row r="25" spans="2:26" ht="30" customHeight="1"/>
    <row r="26" spans="2:26" ht="30" customHeight="1"/>
    <row r="27" spans="2:26" ht="18">
      <c r="C27" s="12" t="s">
        <v>0</v>
      </c>
    </row>
    <row r="28" spans="2:26" ht="23.25">
      <c r="B28" s="26">
        <v>1</v>
      </c>
      <c r="C28" s="27" t="s">
        <v>1</v>
      </c>
      <c r="D28" s="24"/>
      <c r="E28" s="24"/>
      <c r="F28" s="25"/>
      <c r="H28" s="37" t="s">
        <v>38</v>
      </c>
      <c r="I28" s="37"/>
      <c r="J28" s="37"/>
      <c r="K28" s="37"/>
      <c r="L28" s="37"/>
      <c r="M28" s="37"/>
      <c r="N28" s="37"/>
    </row>
    <row r="29" spans="2:26" ht="23.25">
      <c r="B29" s="26">
        <v>2</v>
      </c>
      <c r="C29" s="27" t="s">
        <v>21</v>
      </c>
      <c r="D29" s="24"/>
      <c r="E29" s="24"/>
      <c r="F29" s="25"/>
      <c r="H29" s="38">
        <f>AVERAGE(datos)</f>
        <v>7.6111111111111107</v>
      </c>
      <c r="I29" s="39"/>
      <c r="J29" s="39"/>
      <c r="K29" s="39"/>
      <c r="L29" s="39"/>
      <c r="M29" s="39"/>
      <c r="N29" s="39"/>
      <c r="O29" s="40"/>
      <c r="P29" s="40"/>
      <c r="Q29" s="40"/>
      <c r="R29" s="40"/>
      <c r="S29" s="40"/>
      <c r="T29" s="40"/>
      <c r="U29" s="40"/>
      <c r="V29" s="40"/>
      <c r="W29" s="40"/>
    </row>
    <row r="30" spans="2:26" ht="23.25">
      <c r="B30" s="26">
        <v>3</v>
      </c>
      <c r="C30" s="27" t="s">
        <v>20</v>
      </c>
      <c r="D30" s="24"/>
      <c r="E30" s="24"/>
      <c r="F30" s="25"/>
      <c r="H30" s="41" t="s">
        <v>39</v>
      </c>
      <c r="I30" s="41"/>
      <c r="J30" s="41"/>
      <c r="K30" s="41"/>
      <c r="L30" s="41"/>
      <c r="M30" s="41"/>
      <c r="N30" s="41"/>
      <c r="O30" s="41"/>
      <c r="P30" s="41"/>
      <c r="Q30" s="41"/>
      <c r="R30" s="41"/>
      <c r="S30" s="41"/>
      <c r="T30" s="41"/>
      <c r="U30" s="41"/>
      <c r="V30" s="41"/>
      <c r="W30" s="41"/>
    </row>
    <row r="31" spans="2:26" ht="23.25">
      <c r="B31" s="26">
        <v>4</v>
      </c>
      <c r="C31" s="27" t="s">
        <v>22</v>
      </c>
      <c r="D31" s="24"/>
      <c r="E31" s="24"/>
      <c r="F31" s="25"/>
      <c r="I31" s="42">
        <f>MEDIAN(datos)</f>
        <v>8</v>
      </c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</row>
    <row r="32" spans="2:26" ht="23.25" customHeight="1">
      <c r="B32" s="26">
        <v>5</v>
      </c>
      <c r="C32" s="27" t="s">
        <v>23</v>
      </c>
      <c r="D32" s="24"/>
      <c r="E32" s="24"/>
      <c r="F32" s="25"/>
      <c r="I32" s="48" t="s">
        <v>40</v>
      </c>
      <c r="J32" s="48"/>
      <c r="K32" s="48"/>
      <c r="L32" s="48"/>
      <c r="M32" s="48"/>
      <c r="N32" s="48"/>
      <c r="O32" s="48"/>
      <c r="P32" s="48"/>
      <c r="Q32" s="48"/>
      <c r="R32" s="48"/>
      <c r="S32" s="48"/>
      <c r="T32" s="48"/>
      <c r="U32" s="48"/>
      <c r="V32" s="48"/>
      <c r="W32" s="48"/>
      <c r="X32" s="48"/>
      <c r="Y32" s="48"/>
    </row>
    <row r="33" spans="2:25" ht="23.25">
      <c r="B33" s="26">
        <v>6</v>
      </c>
      <c r="C33" s="27" t="s">
        <v>24</v>
      </c>
      <c r="D33" s="24"/>
      <c r="E33" s="24"/>
      <c r="F33" s="25"/>
      <c r="I33" s="43">
        <f>MODE(datos)</f>
        <v>9</v>
      </c>
      <c r="J33" s="43"/>
      <c r="K33" s="43"/>
      <c r="L33" s="43"/>
      <c r="M33" s="43"/>
      <c r="N33" s="43">
        <v>8</v>
      </c>
      <c r="O33" s="43"/>
      <c r="P33" s="43"/>
      <c r="Q33" s="44"/>
      <c r="R33" s="44"/>
      <c r="S33" s="44"/>
      <c r="T33" s="44"/>
      <c r="U33" s="44"/>
      <c r="V33" s="44"/>
      <c r="W33" s="45"/>
      <c r="X33" s="45"/>
      <c r="Y33" s="45"/>
    </row>
    <row r="34" spans="2:25" ht="23.25" customHeight="1">
      <c r="B34" s="26">
        <v>7</v>
      </c>
      <c r="C34" s="27" t="s">
        <v>25</v>
      </c>
      <c r="D34" s="24"/>
      <c r="E34" s="24"/>
      <c r="F34" s="25"/>
      <c r="I34" s="46" t="s">
        <v>41</v>
      </c>
      <c r="J34" s="46"/>
      <c r="K34" s="46"/>
      <c r="L34" s="46"/>
      <c r="M34" s="46"/>
      <c r="N34" s="46"/>
      <c r="O34" s="46"/>
      <c r="P34" s="46"/>
      <c r="Q34" s="46"/>
      <c r="R34" s="46"/>
      <c r="S34" s="46"/>
      <c r="T34" s="46"/>
      <c r="U34" s="46"/>
      <c r="V34" s="46"/>
      <c r="W34" s="46"/>
      <c r="X34" s="46"/>
      <c r="Y34" s="46"/>
    </row>
    <row r="35" spans="2:25" ht="15.75">
      <c r="B35" s="26">
        <v>8</v>
      </c>
      <c r="C35" s="27" t="s">
        <v>2</v>
      </c>
      <c r="D35" s="25"/>
      <c r="E35" s="25"/>
      <c r="F35" s="25"/>
    </row>
  </sheetData>
  <mergeCells count="8">
    <mergeCell ref="I33:M33"/>
    <mergeCell ref="N33:P33"/>
    <mergeCell ref="I34:Y34"/>
    <mergeCell ref="H28:N28"/>
    <mergeCell ref="H29:N29"/>
    <mergeCell ref="H30:W30"/>
    <mergeCell ref="I31:W31"/>
    <mergeCell ref="I32:Y32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B4:N34"/>
  <sheetViews>
    <sheetView tabSelected="1" workbookViewId="0">
      <selection activeCell="H16" sqref="H16"/>
    </sheetView>
  </sheetViews>
  <sheetFormatPr baseColWidth="10" defaultRowHeight="15"/>
  <sheetData>
    <row r="4" spans="3:9" ht="15.75">
      <c r="C4" s="13" t="s">
        <v>17</v>
      </c>
      <c r="D4" s="13"/>
      <c r="E4" s="13"/>
      <c r="F4" s="13"/>
      <c r="G4" s="13"/>
      <c r="H4" s="13"/>
      <c r="I4" s="13"/>
    </row>
    <row r="6" spans="3:9" ht="15.75" thickBot="1"/>
    <row r="7" spans="3:9" ht="26.25" thickBot="1">
      <c r="C7" s="28" t="s">
        <v>3</v>
      </c>
      <c r="D7" s="29" t="s">
        <v>4</v>
      </c>
      <c r="E7" s="29" t="s">
        <v>5</v>
      </c>
      <c r="F7" s="30" t="s">
        <v>6</v>
      </c>
      <c r="G7" s="29" t="s">
        <v>7</v>
      </c>
      <c r="H7" s="29" t="s">
        <v>18</v>
      </c>
    </row>
    <row r="8" spans="3:9" ht="18.75" thickBot="1">
      <c r="C8" s="67">
        <v>0</v>
      </c>
      <c r="D8" s="67">
        <v>30</v>
      </c>
      <c r="E8" s="14">
        <v>30</v>
      </c>
      <c r="F8" s="49">
        <f>D8/$D$14</f>
        <v>0.375</v>
      </c>
      <c r="G8" s="49">
        <f>F8</f>
        <v>0.375</v>
      </c>
      <c r="H8" s="14">
        <f>C8*D8</f>
        <v>0</v>
      </c>
    </row>
    <row r="9" spans="3:9" ht="18.75" thickBot="1">
      <c r="C9" s="66">
        <v>1</v>
      </c>
      <c r="D9" s="15">
        <v>25</v>
      </c>
      <c r="E9" s="14">
        <f>E8+D9</f>
        <v>55</v>
      </c>
      <c r="F9" s="59">
        <f t="shared" ref="F9:F13" si="0">D9/$D$14</f>
        <v>0.3125</v>
      </c>
      <c r="G9" s="49">
        <f>G8+F9</f>
        <v>0.6875</v>
      </c>
      <c r="H9" s="14">
        <f t="shared" ref="H9:H13" si="1">C9*D9</f>
        <v>25</v>
      </c>
    </row>
    <row r="10" spans="3:9" ht="18.75" thickBot="1">
      <c r="C10" s="15">
        <v>2</v>
      </c>
      <c r="D10" s="15">
        <v>20</v>
      </c>
      <c r="E10" s="55">
        <f t="shared" ref="E10:E13" si="2">E9+D10</f>
        <v>75</v>
      </c>
      <c r="F10" s="49">
        <f t="shared" si="0"/>
        <v>0.25</v>
      </c>
      <c r="G10" s="60">
        <f t="shared" ref="G10:G13" si="3">G9+F10</f>
        <v>0.9375</v>
      </c>
      <c r="H10" s="14">
        <f t="shared" si="1"/>
        <v>40</v>
      </c>
    </row>
    <row r="11" spans="3:9" ht="18.75" thickBot="1">
      <c r="C11" s="15">
        <v>3</v>
      </c>
      <c r="D11" s="50">
        <v>4</v>
      </c>
      <c r="E11" s="14">
        <f t="shared" si="2"/>
        <v>79</v>
      </c>
      <c r="F11" s="49">
        <f t="shared" si="0"/>
        <v>0.05</v>
      </c>
      <c r="G11" s="49">
        <f t="shared" si="3"/>
        <v>0.98750000000000004</v>
      </c>
      <c r="H11" s="14">
        <f t="shared" si="1"/>
        <v>12</v>
      </c>
    </row>
    <row r="12" spans="3:9" ht="18.75" thickBot="1">
      <c r="C12" s="16">
        <v>4</v>
      </c>
      <c r="D12" s="16">
        <v>1</v>
      </c>
      <c r="E12" s="14">
        <f t="shared" si="2"/>
        <v>80</v>
      </c>
      <c r="F12" s="49">
        <f t="shared" si="0"/>
        <v>1.2500000000000001E-2</v>
      </c>
      <c r="G12" s="49">
        <f t="shared" si="3"/>
        <v>1</v>
      </c>
      <c r="H12" s="14">
        <f t="shared" si="1"/>
        <v>4</v>
      </c>
    </row>
    <row r="13" spans="3:9" ht="18.75" thickBot="1">
      <c r="C13" s="17">
        <v>5</v>
      </c>
      <c r="D13" s="17">
        <v>0</v>
      </c>
      <c r="E13" s="71">
        <f t="shared" si="2"/>
        <v>80</v>
      </c>
      <c r="F13" s="49">
        <f t="shared" si="0"/>
        <v>0</v>
      </c>
      <c r="G13" s="49">
        <f t="shared" si="3"/>
        <v>1</v>
      </c>
      <c r="H13" s="14">
        <f t="shared" si="1"/>
        <v>0</v>
      </c>
      <c r="I13" s="2"/>
    </row>
    <row r="14" spans="3:9" ht="18.75" thickBot="1">
      <c r="C14" s="18" t="s">
        <v>19</v>
      </c>
      <c r="D14" s="70">
        <f>SUM(D8:D13)</f>
        <v>80</v>
      </c>
      <c r="E14" s="19"/>
      <c r="F14" s="19"/>
      <c r="G14" s="14" t="s">
        <v>37</v>
      </c>
      <c r="H14" s="72">
        <f>SUM(H8:H13)</f>
        <v>81</v>
      </c>
      <c r="I14" s="2"/>
    </row>
    <row r="15" spans="3:9" ht="18">
      <c r="C15" s="18"/>
      <c r="D15" s="18"/>
      <c r="E15" s="19"/>
      <c r="F15" s="19"/>
      <c r="G15" s="19"/>
      <c r="I15" s="2"/>
    </row>
    <row r="16" spans="3:9">
      <c r="D16" s="20"/>
    </row>
    <row r="17" spans="2:14" ht="18">
      <c r="C17" s="12" t="s">
        <v>0</v>
      </c>
    </row>
    <row r="18" spans="2:14" ht="18">
      <c r="B18" s="21">
        <v>1</v>
      </c>
      <c r="C18" s="22" t="s">
        <v>8</v>
      </c>
      <c r="D18" s="2"/>
      <c r="E18" s="2"/>
      <c r="F18" s="2"/>
      <c r="G18" s="2"/>
      <c r="H18" s="23"/>
    </row>
    <row r="19" spans="2:14" ht="18">
      <c r="B19" s="21"/>
      <c r="C19" s="22"/>
      <c r="D19" s="2"/>
      <c r="E19" s="2"/>
      <c r="F19" s="2"/>
      <c r="G19" s="2"/>
      <c r="H19" s="23"/>
    </row>
    <row r="20" spans="2:14" ht="21">
      <c r="B20" s="21">
        <v>2</v>
      </c>
      <c r="C20" s="51" t="s">
        <v>9</v>
      </c>
      <c r="D20" s="51"/>
      <c r="E20" s="56" t="s">
        <v>42</v>
      </c>
      <c r="F20" s="56"/>
      <c r="G20" s="56"/>
      <c r="H20" s="56"/>
      <c r="I20" s="56"/>
      <c r="J20" s="56"/>
      <c r="K20" s="56"/>
    </row>
    <row r="21" spans="2:14" ht="18">
      <c r="B21" s="21">
        <v>3</v>
      </c>
      <c r="C21" s="53" t="s">
        <v>10</v>
      </c>
      <c r="D21" s="53"/>
      <c r="E21" s="53" t="s">
        <v>43</v>
      </c>
      <c r="F21" s="53"/>
      <c r="G21" s="53"/>
      <c r="H21" s="53"/>
      <c r="I21" s="53"/>
      <c r="J21" s="53"/>
      <c r="K21" s="53"/>
    </row>
    <row r="22" spans="2:14" ht="21">
      <c r="B22" s="21">
        <v>4</v>
      </c>
      <c r="C22" s="57" t="s">
        <v>11</v>
      </c>
      <c r="D22" s="57"/>
      <c r="E22" s="57" t="s">
        <v>44</v>
      </c>
      <c r="F22" s="57"/>
      <c r="G22" s="57"/>
      <c r="H22" s="57"/>
      <c r="I22" s="57"/>
      <c r="J22" s="57"/>
      <c r="K22" s="57"/>
    </row>
    <row r="23" spans="2:14" ht="21">
      <c r="B23" s="21">
        <v>5</v>
      </c>
      <c r="C23" s="58" t="s">
        <v>12</v>
      </c>
      <c r="D23" s="58"/>
      <c r="E23" s="58" t="s">
        <v>45</v>
      </c>
      <c r="F23" s="58"/>
      <c r="G23" s="58"/>
      <c r="H23" s="58"/>
      <c r="I23" s="58"/>
      <c r="J23" s="58"/>
      <c r="K23" s="58"/>
    </row>
    <row r="24" spans="2:14" ht="18">
      <c r="B24" s="21"/>
      <c r="C24" s="21"/>
    </row>
    <row r="25" spans="2:14" ht="18">
      <c r="B25" s="21">
        <v>6</v>
      </c>
      <c r="C25" s="65" t="s">
        <v>13</v>
      </c>
      <c r="D25" s="65"/>
      <c r="E25" s="65"/>
      <c r="F25" s="65"/>
      <c r="G25" s="65"/>
      <c r="H25" s="61">
        <f>H14/D14</f>
        <v>1.0125</v>
      </c>
      <c r="I25" s="61"/>
      <c r="J25" s="61"/>
      <c r="K25" s="61"/>
      <c r="L25" s="61"/>
    </row>
    <row r="26" spans="2:14" ht="18">
      <c r="B26" s="21"/>
      <c r="C26" s="54" t="s">
        <v>46</v>
      </c>
      <c r="D26" s="54"/>
      <c r="E26" s="54"/>
      <c r="F26" s="54"/>
      <c r="G26" s="54"/>
      <c r="H26" s="54"/>
      <c r="I26" s="54"/>
      <c r="J26" s="54"/>
      <c r="K26" s="54"/>
      <c r="L26" s="54"/>
    </row>
    <row r="28" spans="2:14" ht="18">
      <c r="B28" s="21">
        <v>7</v>
      </c>
      <c r="C28" s="62" t="s">
        <v>14</v>
      </c>
      <c r="D28" s="62"/>
      <c r="E28" s="62"/>
      <c r="F28" s="62"/>
      <c r="G28" s="62"/>
      <c r="H28" s="62"/>
      <c r="I28" s="62">
        <v>1</v>
      </c>
      <c r="J28" s="62"/>
      <c r="K28" s="62"/>
      <c r="L28" s="62"/>
      <c r="M28" s="62"/>
      <c r="N28" s="62"/>
    </row>
    <row r="29" spans="2:14" ht="18" customHeight="1">
      <c r="C29" s="63" t="s">
        <v>47</v>
      </c>
      <c r="D29" s="63"/>
      <c r="E29" s="63"/>
      <c r="F29" s="63"/>
      <c r="G29" s="63"/>
      <c r="H29" s="63"/>
      <c r="I29" s="63"/>
      <c r="J29" s="63"/>
      <c r="K29" s="63"/>
      <c r="L29" s="64"/>
      <c r="M29" s="64"/>
      <c r="N29" s="64"/>
    </row>
    <row r="31" spans="2:14" ht="18">
      <c r="B31" s="21">
        <v>8</v>
      </c>
      <c r="C31" s="68" t="s">
        <v>15</v>
      </c>
      <c r="D31" s="68"/>
      <c r="E31" s="68"/>
      <c r="F31" s="68"/>
      <c r="G31" s="68"/>
      <c r="H31" s="68">
        <v>0</v>
      </c>
      <c r="I31" s="68"/>
      <c r="J31" s="68"/>
      <c r="K31" s="68"/>
      <c r="L31" s="68"/>
    </row>
    <row r="32" spans="2:14" ht="18" customHeight="1">
      <c r="C32" s="69" t="s">
        <v>48</v>
      </c>
      <c r="D32" s="69"/>
      <c r="E32" s="69"/>
      <c r="F32" s="69"/>
      <c r="G32" s="69"/>
      <c r="H32" s="69"/>
      <c r="I32" s="69"/>
      <c r="J32" s="69"/>
      <c r="K32" s="69"/>
      <c r="L32" s="69"/>
    </row>
    <row r="34" spans="2:6" ht="18">
      <c r="B34" s="21">
        <v>9</v>
      </c>
      <c r="C34" s="52" t="s">
        <v>16</v>
      </c>
      <c r="D34" s="52"/>
      <c r="E34" s="52"/>
      <c r="F34" s="52"/>
    </row>
  </sheetData>
  <mergeCells count="18">
    <mergeCell ref="C32:L32"/>
    <mergeCell ref="H31:L31"/>
    <mergeCell ref="C28:H28"/>
    <mergeCell ref="C31:G31"/>
    <mergeCell ref="C34:F34"/>
    <mergeCell ref="H25:L25"/>
    <mergeCell ref="C29:K29"/>
    <mergeCell ref="I28:N28"/>
    <mergeCell ref="E22:K22"/>
    <mergeCell ref="E23:K23"/>
    <mergeCell ref="C26:L26"/>
    <mergeCell ref="C25:G25"/>
    <mergeCell ref="E20:K20"/>
    <mergeCell ref="C20:D20"/>
    <mergeCell ref="E21:K21"/>
    <mergeCell ref="C21:D21"/>
    <mergeCell ref="C22:D22"/>
    <mergeCell ref="C23:D2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datos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</dc:creator>
  <cp:lastModifiedBy>User</cp:lastModifiedBy>
  <dcterms:created xsi:type="dcterms:W3CDTF">2022-05-09T04:31:12Z</dcterms:created>
  <dcterms:modified xsi:type="dcterms:W3CDTF">2022-05-12T13:33:32Z</dcterms:modified>
</cp:coreProperties>
</file>