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ACTIVIDAD 1" sheetId="1" r:id="rId1"/>
    <sheet name="ACTIVIDAD 2" sheetId="2" r:id="rId2"/>
  </sheets>
  <definedNames>
    <definedName name="NOTAS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10" i="2"/>
  <c r="H11" i="2"/>
  <c r="H12" i="2"/>
  <c r="H13" i="2"/>
  <c r="H9" i="2"/>
  <c r="H8" i="2"/>
  <c r="G10" i="2"/>
  <c r="G11" i="2" s="1"/>
  <c r="G12" i="2" s="1"/>
  <c r="G13" i="2" s="1"/>
  <c r="G9" i="2"/>
  <c r="G8" i="2"/>
  <c r="F10" i="2"/>
  <c r="F11" i="2"/>
  <c r="F12" i="2"/>
  <c r="F13" i="2"/>
  <c r="F9" i="2"/>
  <c r="F8" i="2"/>
  <c r="E11" i="2"/>
  <c r="E12" i="2" s="1"/>
  <c r="E13" i="2" s="1"/>
  <c r="E10" i="2"/>
  <c r="E9" i="2"/>
  <c r="E8" i="2"/>
  <c r="D14" i="2"/>
  <c r="W25" i="1"/>
  <c r="W24" i="1"/>
  <c r="W23" i="1"/>
  <c r="Z14" i="1"/>
  <c r="Z15" i="1" s="1"/>
  <c r="Z16" i="1" s="1"/>
  <c r="Z17" i="1" s="1"/>
  <c r="Z18" i="1" s="1"/>
  <c r="Z19" i="1" s="1"/>
  <c r="Z13" i="1"/>
  <c r="Z12" i="1"/>
  <c r="Y13" i="1"/>
  <c r="Y14" i="1"/>
  <c r="Y15" i="1"/>
  <c r="Y16" i="1"/>
  <c r="Y17" i="1"/>
  <c r="Y18" i="1"/>
  <c r="Y19" i="1"/>
  <c r="Y12" i="1"/>
  <c r="X15" i="1"/>
  <c r="X16" i="1"/>
  <c r="X17" i="1"/>
  <c r="X18" i="1"/>
  <c r="X19" i="1" s="1"/>
  <c r="X14" i="1"/>
  <c r="X13" i="1"/>
  <c r="X12" i="1"/>
  <c r="W20" i="1"/>
  <c r="W13" i="1"/>
  <c r="W14" i="1"/>
  <c r="W15" i="1"/>
  <c r="W16" i="1"/>
  <c r="W17" i="1"/>
  <c r="W18" i="1"/>
  <c r="W19" i="1"/>
  <c r="W12" i="1"/>
  <c r="T9" i="1" l="1"/>
  <c r="U9" i="1" s="1"/>
  <c r="D9" i="1"/>
  <c r="T8" i="1"/>
  <c r="U8" i="1" s="1"/>
  <c r="D8" i="1"/>
  <c r="T7" i="1"/>
  <c r="U7" i="1" s="1"/>
  <c r="D7" i="1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<sst xmlns="http://schemas.openxmlformats.org/spreadsheetml/2006/main" count="47" uniqueCount="46">
  <si>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</si>
  <si>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</si>
  <si>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</si>
  <si>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</si>
  <si>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</si>
  <si>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</si>
  <si>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</si>
  <si>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</si>
  <si>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</si>
  <si>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</si>
  <si>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</si>
  <si>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</si>
  <si>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</si>
  <si>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</si>
  <si>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</si>
  <si>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</si>
  <si>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</si>
  <si>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</si>
  <si>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</si>
  <si>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</si>
  <si>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</si>
  <si>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</si>
  <si>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</si>
  <si>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</si>
  <si>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</si>
  <si>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</si>
  <si>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</si>
  <si>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</si>
  <si>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fi</t>
  </si>
  <si>
    <t>Fi</t>
  </si>
  <si>
    <t>hi%</t>
  </si>
  <si>
    <t>Hi%</t>
  </si>
  <si>
    <t>N=</t>
  </si>
  <si>
    <t>Media</t>
  </si>
  <si>
    <t>Mediana</t>
  </si>
  <si>
    <t>Moda</t>
  </si>
  <si>
    <t>El promedio de la primera prueba de HT fue 8.</t>
  </si>
  <si>
    <t>En la prueba 8 de los alumnos obtuvieron a los mas un 8</t>
  </si>
  <si>
    <t>En la prueba la mayoria de los alumnos se sacó un 9 en la prueba.</t>
  </si>
  <si>
    <t>De las familias encuestadas 4 familias tienen 3 hijos.</t>
  </si>
  <si>
    <t>El 31% de las familias tiene 1 hijo.</t>
  </si>
  <si>
    <t>75 de las familias encuestadas tienen a lo más 2 hijos.</t>
  </si>
  <si>
    <t xml:space="preserve">El 94% de las familias tienen a los más 2 hijos. </t>
  </si>
  <si>
    <t>En promedio las familias tienen 1 hijo.</t>
  </si>
  <si>
    <t>La mayoria de las familias no tiene hijos.</t>
  </si>
  <si>
    <t>la mayoria de las familias tiene a lo más 1 hijo.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</si>
</sst>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0" xfId="0" applyAlignment="1">
      <alignment horizontal="right"/>
    </xf>
    <xf numFmtId="0" fontId="0" fillId="0" borderId="5" xfId="0" applyFill="1" applyBorder="1"/>
    <xf numFmtId="0" fontId="0" fillId="4" borderId="5" xfId="0" applyFill="1" applyBorder="1" applyAlignment="1">
      <alignment horizontal="center"/>
    </xf>
    <xf numFmtId="9" fontId="0" fillId="0" borderId="5" xfId="1" applyFont="1" applyBorder="1"/>
    <xf numFmtId="9" fontId="0" fillId="0" borderId="5" xfId="0" applyNumberFormat="1" applyBorder="1"/>
    <xf numFmtId="1" fontId="0" fillId="0" borderId="0" xfId="0" applyNumberFormat="1"/>
    <xf numFmtId="1" fontId="0" fillId="0" borderId="5" xfId="0" applyNumberFormat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3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C25"/>
  <sheetViews>
    <sheetView tabSelected="1" topLeftCell="A7" zoomScale="89" zoomScaleNormal="89" workbookViewId="0">
      <selection activeCell="C8" sqref="C8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 x14ac:dyDescent="0.25">
      <c r="C10" s="2"/>
      <c r="T10" s="2"/>
    </row>
    <row r="11" spans="2:26" x14ac:dyDescent="0.25">
      <c r="V11" s="43" t="s">
        <v>27</v>
      </c>
      <c r="W11" s="43" t="s">
        <v>28</v>
      </c>
      <c r="X11" s="43" t="s">
        <v>29</v>
      </c>
      <c r="Y11" s="43" t="s">
        <v>30</v>
      </c>
      <c r="Z11" s="43" t="s">
        <v>31</v>
      </c>
    </row>
    <row r="12" spans="2:26" x14ac:dyDescent="0.25">
      <c r="V12" s="40">
        <v>3</v>
      </c>
      <c r="W12" s="40">
        <f>COUNTIF(NOTAS,V12)</f>
        <v>1</v>
      </c>
      <c r="X12" s="40">
        <f>W12</f>
        <v>1</v>
      </c>
      <c r="Y12" s="44">
        <f>W12/$W$20</f>
        <v>1.8518518518518517E-2</v>
      </c>
      <c r="Z12" s="45">
        <f>Y12</f>
        <v>1.8518518518518517E-2</v>
      </c>
    </row>
    <row r="13" spans="2:26" ht="18" x14ac:dyDescent="0.25">
      <c r="C13" s="12" t="s">
        <v>0</v>
      </c>
      <c r="V13" s="40">
        <v>4</v>
      </c>
      <c r="W13" s="40">
        <f>COUNTIF(NOTAS,V13)</f>
        <v>2</v>
      </c>
      <c r="X13" s="40">
        <f>X12+W13</f>
        <v>3</v>
      </c>
      <c r="Y13" s="44">
        <f t="shared" ref="Y13:Y19" si="2">W13/$W$20</f>
        <v>3.7037037037037035E-2</v>
      </c>
      <c r="Z13" s="45">
        <f>Z12+Y13</f>
        <v>5.5555555555555552E-2</v>
      </c>
    </row>
    <row r="14" spans="2:26" ht="15.75" x14ac:dyDescent="0.25">
      <c r="B14" s="29">
        <v>1</v>
      </c>
      <c r="C14" s="37" t="s">
        <v>19</v>
      </c>
      <c r="D14" s="37"/>
      <c r="E14" s="37"/>
      <c r="F14" s="37"/>
      <c r="G14" s="37"/>
      <c r="H14" s="37"/>
      <c r="I14" s="37"/>
      <c r="J14" s="37"/>
      <c r="K14" s="37"/>
      <c r="V14" s="40">
        <v>5</v>
      </c>
      <c r="W14" s="40">
        <f>COUNTIF(NOTAS,V14)</f>
        <v>6</v>
      </c>
      <c r="X14" s="40">
        <f>X13+W14</f>
        <v>9</v>
      </c>
      <c r="Y14" s="44">
        <f t="shared" si="2"/>
        <v>0.1111111111111111</v>
      </c>
      <c r="Z14" s="45">
        <f t="shared" ref="Z14:Z19" si="3">Z13+Y14</f>
        <v>0.16666666666666666</v>
      </c>
    </row>
    <row r="15" spans="2:26" ht="15.75" x14ac:dyDescent="0.25">
      <c r="B15" s="29">
        <v>2</v>
      </c>
      <c r="C15" s="37" t="s">
        <v>14</v>
      </c>
      <c r="D15" s="37"/>
      <c r="E15" s="37"/>
      <c r="F15" s="37"/>
      <c r="G15" s="33"/>
      <c r="V15" s="40">
        <v>6</v>
      </c>
      <c r="W15" s="40">
        <f>COUNTIF(NOTAS,V15)</f>
        <v>2</v>
      </c>
      <c r="X15" s="40">
        <f t="shared" ref="X15:X19" si="4">X14+W15</f>
        <v>11</v>
      </c>
      <c r="Y15" s="44">
        <f t="shared" si="2"/>
        <v>3.7037037037037035E-2</v>
      </c>
      <c r="Z15" s="45">
        <f t="shared" si="3"/>
        <v>0.20370370370370369</v>
      </c>
    </row>
    <row r="16" spans="2:26" ht="15.75" x14ac:dyDescent="0.25">
      <c r="B16" s="29">
        <v>3</v>
      </c>
      <c r="C16" s="38" t="s">
        <v>13</v>
      </c>
      <c r="D16" s="38"/>
      <c r="E16" s="38"/>
      <c r="F16" s="38"/>
      <c r="G16" s="34"/>
      <c r="V16" s="40">
        <v>7</v>
      </c>
      <c r="W16" s="40">
        <f>COUNTIF(NOTAS,V16)</f>
        <v>11</v>
      </c>
      <c r="X16" s="40">
        <f t="shared" si="4"/>
        <v>22</v>
      </c>
      <c r="Y16" s="44">
        <f t="shared" si="2"/>
        <v>0.20370370370370369</v>
      </c>
      <c r="Z16" s="45">
        <f t="shared" si="3"/>
        <v>0.40740740740740738</v>
      </c>
    </row>
    <row r="17" spans="2:29" ht="15.75" x14ac:dyDescent="0.25">
      <c r="B17" s="29">
        <v>4</v>
      </c>
      <c r="C17" s="37" t="s">
        <v>15</v>
      </c>
      <c r="D17" s="37"/>
      <c r="E17" s="37"/>
      <c r="F17" s="37"/>
      <c r="G17" s="37"/>
      <c r="V17" s="40">
        <v>8</v>
      </c>
      <c r="W17" s="40">
        <f>COUNTIF(NOTAS,V17)</f>
        <v>13</v>
      </c>
      <c r="X17" s="40">
        <f t="shared" si="4"/>
        <v>35</v>
      </c>
      <c r="Y17" s="44">
        <f t="shared" si="2"/>
        <v>0.24074074074074073</v>
      </c>
      <c r="Z17" s="45">
        <f t="shared" si="3"/>
        <v>0.64814814814814814</v>
      </c>
    </row>
    <row r="18" spans="2:29" ht="15.75" x14ac:dyDescent="0.25">
      <c r="B18" s="29">
        <v>5</v>
      </c>
      <c r="C18" s="37" t="s">
        <v>16</v>
      </c>
      <c r="D18" s="37"/>
      <c r="E18" s="37"/>
      <c r="F18" s="37"/>
      <c r="G18" s="37"/>
      <c r="V18" s="40">
        <v>9</v>
      </c>
      <c r="W18" s="40">
        <f>COUNTIF(NOTAS,V18)</f>
        <v>13</v>
      </c>
      <c r="X18" s="40">
        <f t="shared" si="4"/>
        <v>48</v>
      </c>
      <c r="Y18" s="44">
        <f t="shared" si="2"/>
        <v>0.24074074074074073</v>
      </c>
      <c r="Z18" s="45">
        <f t="shared" si="3"/>
        <v>0.88888888888888884</v>
      </c>
    </row>
    <row r="19" spans="2:29" ht="15.75" x14ac:dyDescent="0.25">
      <c r="B19" s="29">
        <v>6</v>
      </c>
      <c r="C19" s="37" t="s">
        <v>17</v>
      </c>
      <c r="D19" s="37"/>
      <c r="E19" s="37"/>
      <c r="F19" s="37"/>
      <c r="G19" s="37"/>
      <c r="V19" s="40">
        <v>10</v>
      </c>
      <c r="W19" s="40">
        <f>COUNTIF(NOTAS,V19)</f>
        <v>6</v>
      </c>
      <c r="X19" s="40">
        <f t="shared" si="4"/>
        <v>54</v>
      </c>
      <c r="Y19" s="44">
        <f t="shared" si="2"/>
        <v>0.1111111111111111</v>
      </c>
      <c r="Z19" s="45">
        <f t="shared" si="3"/>
        <v>1</v>
      </c>
    </row>
    <row r="20" spans="2:29" ht="15.75" x14ac:dyDescent="0.25">
      <c r="B20" s="29">
        <v>7</v>
      </c>
      <c r="C20" s="38" t="s">
        <v>18</v>
      </c>
      <c r="D20" s="38"/>
      <c r="E20" s="38"/>
      <c r="F20" s="38"/>
      <c r="G20" s="38"/>
      <c r="V20" s="41" t="s">
        <v>32</v>
      </c>
      <c r="W20" s="42">
        <f>SUM(W12:W19)</f>
        <v>54</v>
      </c>
    </row>
    <row r="21" spans="2:29" ht="15.75" x14ac:dyDescent="0.25">
      <c r="B21" s="35">
        <v>8</v>
      </c>
      <c r="C21" s="39" t="s">
        <v>20</v>
      </c>
      <c r="D21" s="39"/>
      <c r="E21" s="39"/>
      <c r="F21" s="39"/>
      <c r="G21" s="39"/>
      <c r="H21" s="39"/>
      <c r="I21" s="39"/>
    </row>
    <row r="22" spans="2:29" ht="35.1" customHeight="1" x14ac:dyDescent="0.25">
      <c r="C22" s="39"/>
      <c r="D22" s="39"/>
      <c r="E22" s="39"/>
      <c r="F22" s="39"/>
      <c r="G22" s="39"/>
      <c r="H22" s="39"/>
      <c r="I22" s="39"/>
    </row>
    <row r="23" spans="2:29" x14ac:dyDescent="0.25">
      <c r="V23" s="40" t="s">
        <v>33</v>
      </c>
      <c r="W23" s="47">
        <f>AVERAGE(NOTAS)</f>
        <v>7.6111111111111107</v>
      </c>
      <c r="X23" s="40" t="s">
        <v>36</v>
      </c>
      <c r="Y23" s="40"/>
      <c r="Z23" s="40"/>
      <c r="AA23" s="40"/>
      <c r="AB23" s="40"/>
      <c r="AC23" s="40"/>
    </row>
    <row r="24" spans="2:29" x14ac:dyDescent="0.25">
      <c r="V24" s="40" t="s">
        <v>34</v>
      </c>
      <c r="W24" s="40">
        <f>MEDIAN(NOTAS)</f>
        <v>8</v>
      </c>
      <c r="X24" s="40" t="s">
        <v>37</v>
      </c>
      <c r="Y24" s="40"/>
      <c r="Z24" s="40"/>
      <c r="AA24" s="40"/>
      <c r="AB24" s="40"/>
      <c r="AC24" s="40"/>
    </row>
    <row r="25" spans="2:29" x14ac:dyDescent="0.25">
      <c r="V25" s="40" t="s">
        <v>35</v>
      </c>
      <c r="W25" s="40">
        <f>MODE(NOTAS)</f>
        <v>9</v>
      </c>
      <c r="X25" s="40" t="s">
        <v>38</v>
      </c>
      <c r="Y25" s="40"/>
      <c r="Z25" s="40"/>
      <c r="AA25" s="40"/>
      <c r="AB25" s="40"/>
      <c r="AC25" s="40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31"/>
  <sheetViews>
    <sheetView zoomScale="93" zoomScaleNormal="93" workbookViewId="0">
      <selection activeCell="P23" sqref="P23"/>
    </sheetView>
  </sheetViews>
  <sheetFormatPr baseColWidth="10" defaultRowHeight="15" x14ac:dyDescent="0.25"/>
  <sheetData>
    <row r="4" spans="3:12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12" ht="15.75" thickBot="1" x14ac:dyDescent="0.3"/>
    <row r="7" spans="3:12" ht="26.25" thickBot="1" x14ac:dyDescent="0.3">
      <c r="C7" s="30" t="s">
        <v>1</v>
      </c>
      <c r="D7" s="31" t="s">
        <v>2</v>
      </c>
      <c r="E7" s="31" t="s">
        <v>3</v>
      </c>
      <c r="F7" s="32" t="s">
        <v>4</v>
      </c>
      <c r="G7" s="31" t="s">
        <v>5</v>
      </c>
      <c r="H7" s="31" t="s">
        <v>11</v>
      </c>
    </row>
    <row r="8" spans="3:12" ht="18" x14ac:dyDescent="0.25">
      <c r="C8" s="14">
        <v>0</v>
      </c>
      <c r="D8" s="14">
        <v>30</v>
      </c>
      <c r="E8" s="15">
        <f>D8</f>
        <v>30</v>
      </c>
      <c r="F8" s="48">
        <f>D8/$D$14</f>
        <v>0.375</v>
      </c>
      <c r="G8" s="50">
        <f>F8</f>
        <v>0.375</v>
      </c>
      <c r="H8" s="16">
        <f>C8*D8</f>
        <v>0</v>
      </c>
    </row>
    <row r="9" spans="3:12" ht="18" x14ac:dyDescent="0.25">
      <c r="C9" s="17">
        <v>1</v>
      </c>
      <c r="D9" s="17">
        <v>25</v>
      </c>
      <c r="E9" s="18">
        <f>E8+D9</f>
        <v>55</v>
      </c>
      <c r="F9" s="49">
        <f>D9/$D$14</f>
        <v>0.3125</v>
      </c>
      <c r="G9" s="51">
        <f>G8+F9</f>
        <v>0.6875</v>
      </c>
      <c r="H9" s="19">
        <f>C9*D9</f>
        <v>25</v>
      </c>
    </row>
    <row r="10" spans="3:12" ht="18" x14ac:dyDescent="0.25">
      <c r="C10" s="17">
        <v>2</v>
      </c>
      <c r="D10" s="17">
        <v>20</v>
      </c>
      <c r="E10" s="18">
        <f>E9+D10</f>
        <v>75</v>
      </c>
      <c r="F10" s="49">
        <f t="shared" ref="F10:F13" si="0">D10/$D$14</f>
        <v>0.25</v>
      </c>
      <c r="G10" s="51">
        <f t="shared" ref="G10:G13" si="1">G9+F10</f>
        <v>0.9375</v>
      </c>
      <c r="H10" s="19">
        <f t="shared" ref="H10:H13" si="2">C10*D10</f>
        <v>40</v>
      </c>
    </row>
    <row r="11" spans="3:12" ht="18" x14ac:dyDescent="0.25">
      <c r="C11" s="17">
        <v>3</v>
      </c>
      <c r="D11" s="17">
        <v>4</v>
      </c>
      <c r="E11" s="18">
        <f t="shared" ref="E11:E13" si="3">E10+D11</f>
        <v>79</v>
      </c>
      <c r="F11" s="49">
        <f t="shared" si="0"/>
        <v>0.05</v>
      </c>
      <c r="G11" s="51">
        <f t="shared" si="1"/>
        <v>0.98750000000000004</v>
      </c>
      <c r="H11" s="19">
        <f t="shared" si="2"/>
        <v>12</v>
      </c>
    </row>
    <row r="12" spans="3:12" ht="18" x14ac:dyDescent="0.25">
      <c r="C12" s="20">
        <v>4</v>
      </c>
      <c r="D12" s="20">
        <v>1</v>
      </c>
      <c r="E12" s="18">
        <f t="shared" si="3"/>
        <v>80</v>
      </c>
      <c r="F12" s="49">
        <f t="shared" si="0"/>
        <v>1.2500000000000001E-2</v>
      </c>
      <c r="G12" s="51">
        <f t="shared" si="1"/>
        <v>1</v>
      </c>
      <c r="H12" s="19">
        <f t="shared" si="2"/>
        <v>4</v>
      </c>
      <c r="L12" s="34"/>
    </row>
    <row r="13" spans="3:12" ht="18.75" thickBot="1" x14ac:dyDescent="0.3">
      <c r="C13" s="21">
        <v>5</v>
      </c>
      <c r="D13" s="21">
        <v>0</v>
      </c>
      <c r="E13" s="18">
        <f t="shared" si="3"/>
        <v>80</v>
      </c>
      <c r="F13" s="49">
        <f t="shared" si="0"/>
        <v>0</v>
      </c>
      <c r="G13" s="51">
        <f t="shared" si="1"/>
        <v>1</v>
      </c>
      <c r="H13" s="19">
        <f t="shared" si="2"/>
        <v>0</v>
      </c>
      <c r="I13" s="2"/>
    </row>
    <row r="14" spans="3:12" ht="18.75" thickBot="1" x14ac:dyDescent="0.3">
      <c r="C14" s="22" t="s">
        <v>12</v>
      </c>
      <c r="D14" s="23">
        <f>SUM(D8:D13)</f>
        <v>80</v>
      </c>
      <c r="E14" s="24"/>
      <c r="F14" s="24"/>
      <c r="G14" s="24"/>
      <c r="H14" s="52">
        <f>SUM(H8:H13)</f>
        <v>81</v>
      </c>
      <c r="I14" s="2"/>
    </row>
    <row r="15" spans="3:12" ht="18" x14ac:dyDescent="0.25">
      <c r="C15" s="22"/>
      <c r="D15" s="22"/>
      <c r="E15" s="24"/>
      <c r="F15" s="24"/>
      <c r="G15" s="24"/>
      <c r="I15" s="2"/>
    </row>
    <row r="16" spans="3:12" x14ac:dyDescent="0.25">
      <c r="D16" s="25"/>
    </row>
    <row r="17" spans="2:9" ht="18" x14ac:dyDescent="0.25">
      <c r="C17" s="12" t="s">
        <v>0</v>
      </c>
    </row>
    <row r="18" spans="2:9" ht="18" x14ac:dyDescent="0.25">
      <c r="B18" s="36">
        <v>1</v>
      </c>
      <c r="C18" s="27" t="s">
        <v>6</v>
      </c>
      <c r="D18" s="2"/>
      <c r="E18" s="2"/>
      <c r="F18" s="2"/>
      <c r="G18" s="2"/>
      <c r="H18" s="28"/>
    </row>
    <row r="19" spans="2:9" ht="18" x14ac:dyDescent="0.25">
      <c r="B19" s="36"/>
      <c r="C19" s="27"/>
      <c r="D19" s="2"/>
      <c r="E19" s="2"/>
      <c r="F19" s="2"/>
      <c r="G19" s="2"/>
      <c r="H19" s="28"/>
    </row>
    <row r="20" spans="2:9" ht="21" x14ac:dyDescent="0.35">
      <c r="B20" s="36">
        <v>2</v>
      </c>
      <c r="C20" s="26" t="s">
        <v>22</v>
      </c>
      <c r="E20" t="s">
        <v>39</v>
      </c>
    </row>
    <row r="21" spans="2:9" ht="18" x14ac:dyDescent="0.25">
      <c r="B21" s="36">
        <v>3</v>
      </c>
      <c r="C21" s="26" t="s">
        <v>23</v>
      </c>
      <c r="E21" t="s">
        <v>41</v>
      </c>
    </row>
    <row r="22" spans="2:9" ht="21" x14ac:dyDescent="0.35">
      <c r="B22" s="36">
        <v>4</v>
      </c>
      <c r="C22" s="26" t="s">
        <v>24</v>
      </c>
      <c r="E22" t="s">
        <v>40</v>
      </c>
    </row>
    <row r="23" spans="2:9" ht="21" x14ac:dyDescent="0.35">
      <c r="B23" s="36">
        <v>5</v>
      </c>
      <c r="C23" s="26" t="s">
        <v>25</v>
      </c>
      <c r="E23" t="s">
        <v>42</v>
      </c>
    </row>
    <row r="24" spans="2:9" ht="18" x14ac:dyDescent="0.25">
      <c r="B24" s="36"/>
      <c r="C24" s="26"/>
    </row>
    <row r="25" spans="2:9" ht="18" x14ac:dyDescent="0.25">
      <c r="B25" s="36">
        <v>6</v>
      </c>
      <c r="C25" s="26" t="s">
        <v>7</v>
      </c>
      <c r="H25" s="46">
        <f>H14/D14</f>
        <v>1.0125</v>
      </c>
      <c r="I25" t="s">
        <v>43</v>
      </c>
    </row>
    <row r="26" spans="2:9" ht="18" x14ac:dyDescent="0.25">
      <c r="B26" s="36"/>
      <c r="C26" s="26"/>
    </row>
    <row r="27" spans="2:9" ht="18" x14ac:dyDescent="0.25">
      <c r="B27" s="36">
        <v>7</v>
      </c>
      <c r="C27" s="26" t="s">
        <v>8</v>
      </c>
      <c r="H27">
        <v>1</v>
      </c>
      <c r="I27" t="s">
        <v>45</v>
      </c>
    </row>
    <row r="28" spans="2:9" ht="18" x14ac:dyDescent="0.25">
      <c r="B28" s="36"/>
      <c r="C28" s="26"/>
    </row>
    <row r="29" spans="2:9" ht="18" x14ac:dyDescent="0.25">
      <c r="B29" s="36">
        <v>8</v>
      </c>
      <c r="C29" s="26" t="s">
        <v>9</v>
      </c>
      <c r="H29">
        <v>0</v>
      </c>
      <c r="I29" t="s">
        <v>44</v>
      </c>
    </row>
    <row r="30" spans="2:9" ht="18" x14ac:dyDescent="0.25">
      <c r="B30" s="36"/>
      <c r="C30" s="26"/>
    </row>
    <row r="31" spans="2:9" ht="18" x14ac:dyDescent="0.25">
      <c r="B31" s="36">
        <v>9</v>
      </c>
      <c r="C31" s="2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2025-05-20T14:41:50Z</dcterms:modified>
</cp:coreProperties>
</file>