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cliente\Desktop\naval\3ero\estabilidad y estiba\prueba 6\PREGUNTAS PRUEBA\"/>
    </mc:Choice>
  </mc:AlternateContent>
  <xr:revisionPtr revIDLastSave="0" documentId="13_ncr:1_{37AFABA9-613E-4EC9-A34D-F4AE6F7318C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D7" i="1"/>
  <c r="E7" i="1"/>
  <c r="F7" i="1"/>
  <c r="J4" i="1"/>
  <c r="D8" i="1" s="1"/>
  <c r="D10" i="1" l="1"/>
  <c r="C8" i="1"/>
  <c r="C10" i="1" s="1"/>
  <c r="C13" i="1" s="1"/>
  <c r="F8" i="1"/>
  <c r="F10" i="1" s="1"/>
  <c r="E8" i="1"/>
  <c r="E10" i="1" s="1"/>
  <c r="D13" i="1" l="1"/>
  <c r="C16" i="1" s="1"/>
  <c r="J11" i="1"/>
  <c r="M5" i="1"/>
  <c r="J10" i="1"/>
  <c r="J9" i="1"/>
  <c r="E13" i="1" l="1"/>
  <c r="M6" i="1"/>
  <c r="F13" i="1"/>
  <c r="M8" i="1" s="1"/>
  <c r="M7" i="1"/>
  <c r="J12" i="1"/>
  <c r="J13" i="1" s="1"/>
</calcChain>
</file>

<file path=xl/sharedStrings.xml><?xml version="1.0" encoding="utf-8"?>
<sst xmlns="http://schemas.openxmlformats.org/spreadsheetml/2006/main" count="21" uniqueCount="14">
  <si>
    <t>desplaza</t>
  </si>
  <si>
    <t>carga</t>
  </si>
  <si>
    <t>total</t>
  </si>
  <si>
    <t>AT</t>
  </si>
  <si>
    <t>Máx momento flector</t>
  </si>
  <si>
    <t>Fuerza de cada sección</t>
  </si>
  <si>
    <t>Diagrama de cargas</t>
  </si>
  <si>
    <t>Diagrama Momento Flector</t>
  </si>
  <si>
    <t>Mt</t>
  </si>
  <si>
    <t>Tn-Mt</t>
  </si>
  <si>
    <t>Tn/Mt</t>
  </si>
  <si>
    <t>Diagrama de Corte</t>
  </si>
  <si>
    <t>Tn</t>
  </si>
  <si>
    <t>Secciones: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</si>
</sst>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" fontId="0" fillId="0" borderId="1" xfId="0" applyNumberFormat="1" applyBorder="1"/>
    <xf numFmtId="0" fontId="1" fillId="0" borderId="1" xfId="0" applyFont="1" applyBorder="1"/>
    <xf numFmtId="0" fontId="3" fillId="0" borderId="1" xfId="0" applyFon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0" borderId="1" xfId="0" applyBorder="1" applyAlignment="1">
      <alignment horizontal="center"/>
    </xf>
    <xf numFmtId="2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5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6" borderId="1" xfId="0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s-CL"/>
              <a:t>Diagrama de Corte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9525" cap="rnd">
              <a:solidFill>
                <a:schemeClr val="accent1">
                  <a:alpha val="50000"/>
                </a:schemeClr>
              </a:solidFill>
              <a:round/>
            </a:ln>
            <a:effectLst/>
          </c:spPr>
          <c:marker>
            <c:symbol val="diamond"/>
            <c:size val="6"/>
            <c:spPr>
              <a:solidFill>
                <a:schemeClr val="lt1"/>
              </a:solidFill>
              <a:ln w="15875">
                <a:solidFill>
                  <a:schemeClr val="accent1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Hoja1!$L$4:$L$8</c:f>
              <c:numCache>
                <c:formatCode>General</c:formatCode>
                <c:ptCount val="5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>
                  <c:v>24</c:v>
                </c:pt>
                <c:pt idx="4">
                  <c:v>32</c:v>
                </c:pt>
              </c:numCache>
            </c:numRef>
          </c:xVal>
          <c:yVal>
            <c:numRef>
              <c:f>Hoja1!$M$4:$M$8</c:f>
              <c:numCache>
                <c:formatCode>General</c:formatCode>
                <c:ptCount val="5"/>
                <c:pt idx="0">
                  <c:v>0</c:v>
                </c:pt>
                <c:pt idx="1">
                  <c:v>29</c:v>
                </c:pt>
                <c:pt idx="2">
                  <c:v>6</c:v>
                </c:pt>
                <c:pt idx="3">
                  <c:v>-45</c:v>
                </c:pt>
                <c:pt idx="4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63E-43DB-B301-CDEA99070F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5060096"/>
        <c:axId val="585060424"/>
      </c:scatterChart>
      <c:valAx>
        <c:axId val="585060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5060424"/>
        <c:crosses val="autoZero"/>
        <c:crossBetween val="midCat"/>
      </c:valAx>
      <c:valAx>
        <c:axId val="585060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Tn/Mt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85060096"/>
        <c:crosses val="autoZero"/>
        <c:crossBetween val="midCat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7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Diagrama Momento Flector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7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solidFill>
                <a:schemeClr val="accent1">
                  <a:alpha val="20000"/>
                </a:schemeClr>
              </a:solidFill>
            </a:ln>
            <a:effectLst/>
          </c:spPr>
          <c:marker>
            <c:symbol val="circle"/>
            <c:size val="4"/>
            <c:spPr>
              <a:solidFill>
                <a:schemeClr val="accent1"/>
              </a:solidFill>
              <a:ln w="9525" cap="flat" cmpd="sng" algn="ctr">
                <a:solidFill>
                  <a:schemeClr val="accent1"/>
                </a:solidFill>
                <a:round/>
              </a:ln>
              <a:effectLst/>
            </c:spPr>
          </c:marker>
          <c:dLbls>
            <c:dLbl>
              <c:idx val="2"/>
              <c:layout>
                <c:manualLayout>
                  <c:x val="-7.2222222222222271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59B-4D0A-965E-6D7394556785}"/>
                </c:ext>
              </c:extLst>
            </c:dLbl>
            <c:dLbl>
              <c:idx val="3"/>
              <c:layout>
                <c:manualLayout>
                  <c:x val="0.10555555555555551"/>
                  <c:y val="-3.4722222222222224E-2"/>
                </c:manualLayout>
              </c:layout>
              <c:tx>
                <c:rich>
                  <a:bodyPr/>
                  <a:lstStyle/>
                  <a:p>
                    <a:fld id="{D95314B4-2AA1-4E52-9F7B-CF28FA0ABE73}" type="YVALUE">
                      <a:rPr lang="en-US"/>
                      <a:pPr/>
                      <a:t>[VALOR DE Y]</a:t>
                    </a:fld>
                    <a:endParaRPr lang="es-CL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D59B-4D0A-965E-6D739455678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xVal>
            <c:numRef>
              <c:f>Hoja1!$I$8:$I$13</c:f>
              <c:numCache>
                <c:formatCode>General</c:formatCode>
                <c:ptCount val="6"/>
                <c:pt idx="0">
                  <c:v>0</c:v>
                </c:pt>
                <c:pt idx="1">
                  <c:v>8</c:v>
                </c:pt>
                <c:pt idx="2">
                  <c:v>16</c:v>
                </c:pt>
                <c:pt idx="3" formatCode="0.00">
                  <c:v>16.950306642000001</c:v>
                </c:pt>
                <c:pt idx="4">
                  <c:v>24</c:v>
                </c:pt>
                <c:pt idx="5">
                  <c:v>32</c:v>
                </c:pt>
              </c:numCache>
            </c:numRef>
          </c:xVal>
          <c:yVal>
            <c:numRef>
              <c:f>Hoja1!$J$8:$J$13</c:f>
              <c:numCache>
                <c:formatCode>General</c:formatCode>
                <c:ptCount val="6"/>
                <c:pt idx="0">
                  <c:v>0</c:v>
                </c:pt>
                <c:pt idx="1">
                  <c:v>116</c:v>
                </c:pt>
                <c:pt idx="2">
                  <c:v>256</c:v>
                </c:pt>
                <c:pt idx="3" formatCode="0.00">
                  <c:v>258.85091992600002</c:v>
                </c:pt>
                <c:pt idx="4">
                  <c:v>76</c:v>
                </c:pt>
                <c:pt idx="5">
                  <c:v>-104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9B-4D0A-965E-6D73945567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4403160"/>
        <c:axId val="364399552"/>
      </c:scatterChart>
      <c:valAx>
        <c:axId val="364403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4399552"/>
        <c:crosses val="autoZero"/>
        <c:crossBetween val="midCat"/>
      </c:valAx>
      <c:valAx>
        <c:axId val="364399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Tn-Mt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4403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100000">
          <a:schemeClr val="lt1">
            <a:lumMod val="95000"/>
          </a:schemeClr>
        </a:gs>
        <a:gs pos="43000">
          <a:schemeClr val="lt1"/>
        </a:gs>
      </a:gsLst>
      <a:path path="circle">
        <a:fillToRect l="50000" t="50000" r="50000" b="50000"/>
      </a:path>
      <a:tileRect/>
    </a:gra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4">
  <cs:axisTitle>
    <cs:lnRef idx="0"/>
    <cs:fillRef idx="0"/>
    <cs:effectRef idx="0"/>
    <cs:fontRef idx="minor">
      <a:schemeClr val="dk1">
        <a:lumMod val="50000"/>
        <a:lumOff val="50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100000">
            <a:schemeClr val="lt1">
              <a:lumMod val="95000"/>
            </a:schemeClr>
          </a:gs>
          <a:gs pos="43000">
            <a:schemeClr val="lt1"/>
          </a:gs>
        </a:gsLst>
        <a:path path="circle">
          <a:fillToRect l="50000" t="50000" r="50000" b="50000"/>
        </a:path>
        <a:tileRect/>
      </a:gra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>
        <a:solidFill>
          <a:schemeClr val="phClr">
            <a:alpha val="20000"/>
          </a:schemeClr>
        </a:solidFill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50000"/>
        <a:lumOff val="50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600" b="0" kern="1200" spc="70" baseline="0"/>
  </cs:title>
  <cs:trendline>
    <cs:lnRef idx="0">
      <cs:styleClr val="0"/>
    </cs:lnRef>
    <cs:fillRef idx="0"/>
    <cs:effectRef idx="0"/>
    <cs:fontRef idx="minor">
      <a:schemeClr val="tx1"/>
    </cs:fontRef>
    <cs:spPr>
      <a:ln w="63500" cap="rnd" cmpd="sng" algn="ctr">
        <a:solidFill>
          <a:schemeClr val="phClr"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21010</xdr:rowOff>
    </xdr:from>
    <xdr:to>
      <xdr:col>6</xdr:col>
      <xdr:colOff>513228</xdr:colOff>
      <xdr:row>32</xdr:row>
      <xdr:rowOff>94409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4ABA1776-EC75-4DD2-9B0D-C43CC646F5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24092</xdr:colOff>
      <xdr:row>18</xdr:row>
      <xdr:rowOff>18209</xdr:rowOff>
    </xdr:from>
    <xdr:to>
      <xdr:col>13</xdr:col>
      <xdr:colOff>452133</xdr:colOff>
      <xdr:row>32</xdr:row>
      <xdr:rowOff>94409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CE8FF165-1D4C-4E43-8CA2-1EA969589F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6"/>
  <sheetViews>
    <sheetView tabSelected="1" zoomScale="85" zoomScaleNormal="85" workbookViewId="0">
      <selection activeCell="J12" sqref="J12"/>
    </sheetView>
  </sheetViews>
  <sheetFormatPr baseColWidth="10" defaultColWidth="9.140625" defaultRowHeight="15" x14ac:dyDescent="0.25"/>
  <cols>
    <col min="2" max="2" width="15" customWidth="1"/>
    <col min="9" max="9" width="11.28515625" customWidth="1"/>
    <col min="10" max="10" width="14.140625" customWidth="1"/>
  </cols>
  <sheetData>
    <row r="2" spans="1:13" x14ac:dyDescent="0.25">
      <c r="C2" s="16">
        <v>32</v>
      </c>
      <c r="D2" s="16"/>
      <c r="E2" s="16"/>
      <c r="F2" s="16"/>
      <c r="I2" s="8" t="s">
        <v>0</v>
      </c>
      <c r="J2" s="8">
        <v>352</v>
      </c>
      <c r="L2" s="19" t="s">
        <v>11</v>
      </c>
      <c r="M2" s="19"/>
    </row>
    <row r="3" spans="1:13" x14ac:dyDescent="0.25">
      <c r="C3" s="2">
        <v>8</v>
      </c>
      <c r="D3" s="2">
        <v>8</v>
      </c>
      <c r="E3" s="2">
        <v>8</v>
      </c>
      <c r="F3" s="2">
        <v>8</v>
      </c>
      <c r="G3" t="s">
        <v>8</v>
      </c>
      <c r="I3" s="8" t="s">
        <v>1</v>
      </c>
      <c r="J3" s="13">
        <v>884</v>
      </c>
      <c r="L3" s="11" t="s">
        <v>8</v>
      </c>
      <c r="M3" s="8" t="s">
        <v>10</v>
      </c>
    </row>
    <row r="4" spans="1:13" ht="18.75" x14ac:dyDescent="0.3">
      <c r="C4" s="14">
        <v>192</v>
      </c>
      <c r="D4" s="14">
        <v>244</v>
      </c>
      <c r="E4" s="14">
        <v>272</v>
      </c>
      <c r="F4" s="14">
        <v>176</v>
      </c>
      <c r="G4" t="s">
        <v>12</v>
      </c>
      <c r="I4" s="8" t="s">
        <v>2</v>
      </c>
      <c r="J4" s="8">
        <f>SUM(J2:J3)</f>
        <v>1236</v>
      </c>
      <c r="L4" s="8">
        <v>0</v>
      </c>
      <c r="M4" s="8">
        <v>0</v>
      </c>
    </row>
    <row r="5" spans="1:13" x14ac:dyDescent="0.25">
      <c r="B5" s="15" t="s">
        <v>13</v>
      </c>
      <c r="C5" s="1">
        <v>1</v>
      </c>
      <c r="D5" s="1">
        <v>2</v>
      </c>
      <c r="E5" s="1">
        <v>3</v>
      </c>
      <c r="F5" s="1">
        <v>4</v>
      </c>
      <c r="L5" s="8">
        <v>8</v>
      </c>
      <c r="M5" s="8">
        <f>C13</f>
        <v>29</v>
      </c>
    </row>
    <row r="6" spans="1:13" x14ac:dyDescent="0.25">
      <c r="I6" s="19" t="s">
        <v>7</v>
      </c>
      <c r="J6" s="19"/>
      <c r="L6" s="8">
        <v>16</v>
      </c>
      <c r="M6" s="8">
        <f>D13</f>
        <v>6</v>
      </c>
    </row>
    <row r="7" spans="1:13" x14ac:dyDescent="0.25">
      <c r="A7" s="18" t="s">
        <v>6</v>
      </c>
      <c r="B7" s="18"/>
      <c r="C7" s="3">
        <f>$J$2/32+C4/8</f>
        <v>35</v>
      </c>
      <c r="D7" s="3">
        <f>$J$2/32+D4/8</f>
        <v>41.5</v>
      </c>
      <c r="E7" s="3">
        <f>$J$2/32+E4/8</f>
        <v>45</v>
      </c>
      <c r="F7" s="3">
        <f>$J$2/32+F4/8</f>
        <v>33</v>
      </c>
      <c r="G7" t="s">
        <v>10</v>
      </c>
      <c r="I7" s="8" t="s">
        <v>8</v>
      </c>
      <c r="J7" s="8" t="s">
        <v>9</v>
      </c>
      <c r="L7" s="8">
        <v>24</v>
      </c>
      <c r="M7" s="8">
        <f>E13</f>
        <v>-45</v>
      </c>
    </row>
    <row r="8" spans="1:13" x14ac:dyDescent="0.25">
      <c r="A8" s="18"/>
      <c r="B8" s="18"/>
      <c r="C8" s="4">
        <f>$J$4/32</f>
        <v>38.625</v>
      </c>
      <c r="D8" s="4">
        <f>$J$4/32</f>
        <v>38.625</v>
      </c>
      <c r="E8" s="4">
        <f>$J$4/32</f>
        <v>38.625</v>
      </c>
      <c r="F8" s="4">
        <f>$J$4/32</f>
        <v>38.625</v>
      </c>
      <c r="G8" t="s">
        <v>10</v>
      </c>
      <c r="I8" s="8">
        <v>0</v>
      </c>
      <c r="J8" s="8">
        <v>0</v>
      </c>
      <c r="L8" s="8">
        <v>32</v>
      </c>
      <c r="M8" s="8">
        <f>F13</f>
        <v>0</v>
      </c>
    </row>
    <row r="9" spans="1:13" x14ac:dyDescent="0.25">
      <c r="I9" s="8">
        <v>8</v>
      </c>
      <c r="J9" s="8">
        <f>(C13*C3)/2</f>
        <v>116</v>
      </c>
    </row>
    <row r="10" spans="1:13" x14ac:dyDescent="0.25">
      <c r="A10" s="17" t="s">
        <v>5</v>
      </c>
      <c r="B10" s="17"/>
      <c r="C10" s="5">
        <f>C8-C7</f>
        <v>3.625</v>
      </c>
      <c r="D10" s="5">
        <f t="shared" ref="D10:F10" si="0">D8-D7</f>
        <v>-2.875</v>
      </c>
      <c r="E10" s="5">
        <f t="shared" si="0"/>
        <v>-6.375</v>
      </c>
      <c r="F10" s="5">
        <f t="shared" si="0"/>
        <v>5.625</v>
      </c>
      <c r="G10" t="s">
        <v>10</v>
      </c>
      <c r="I10" s="8">
        <v>16</v>
      </c>
      <c r="J10" s="8">
        <f>(C13*C3)/2+((C13-D13)*D3)/2+(D13*D3)</f>
        <v>256</v>
      </c>
    </row>
    <row r="11" spans="1:13" x14ac:dyDescent="0.25">
      <c r="A11" s="17"/>
      <c r="B11" s="17"/>
      <c r="I11" s="12">
        <v>16.950306642000001</v>
      </c>
      <c r="J11" s="12">
        <f>(C13*C3)/2+((C13-D13)*D3)/2+(D13*D3)+(D13*0.950306642)/2</f>
        <v>258.85091992600002</v>
      </c>
    </row>
    <row r="12" spans="1:13" x14ac:dyDescent="0.25">
      <c r="I12" s="8">
        <v>24</v>
      </c>
      <c r="J12" s="8">
        <f>(C13*C3)/2+((C13-D13)*D3)/2+(D13*D3)+(D3*0.950306642)/2+((E13*E3)/2)-(D3*0.950306642)/2</f>
        <v>76</v>
      </c>
    </row>
    <row r="13" spans="1:13" x14ac:dyDescent="0.25">
      <c r="C13" s="6">
        <f>C10*C3</f>
        <v>29</v>
      </c>
      <c r="D13" s="6">
        <f>C13+D10*D3</f>
        <v>6</v>
      </c>
      <c r="E13" s="6">
        <f>D13+E10*E3</f>
        <v>-45</v>
      </c>
      <c r="F13" s="6">
        <f>E13+F10*F3</f>
        <v>0</v>
      </c>
      <c r="G13" t="s">
        <v>10</v>
      </c>
      <c r="I13" s="8">
        <v>32</v>
      </c>
      <c r="J13" s="8">
        <f>J12+(E13*F3)/2</f>
        <v>-104</v>
      </c>
    </row>
    <row r="14" spans="1:13" x14ac:dyDescent="0.25">
      <c r="I14" s="10"/>
      <c r="J14" s="10"/>
    </row>
    <row r="16" spans="1:13" x14ac:dyDescent="0.25">
      <c r="B16" s="7" t="s">
        <v>3</v>
      </c>
      <c r="C16" s="9">
        <f>(C13*C3)/2+((C13-D13)*D3)/2+(D13*D3)+(D13*0.950306642)/2</f>
        <v>258.85091992600002</v>
      </c>
      <c r="D16" s="16" t="s">
        <v>4</v>
      </c>
      <c r="E16" s="16"/>
      <c r="F16" s="16"/>
      <c r="G16" t="s">
        <v>10</v>
      </c>
    </row>
  </sheetData>
  <mergeCells count="6">
    <mergeCell ref="L2:M2"/>
    <mergeCell ref="C2:F2"/>
    <mergeCell ref="D16:F16"/>
    <mergeCell ref="A10:B11"/>
    <mergeCell ref="A7:B8"/>
    <mergeCell ref="I6:J6"/>
  </mergeCells>
  <phoneticPr fontId="4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 Saldaña</dc:creator>
  <cp:lastModifiedBy>cliente</cp:lastModifiedBy>
  <dcterms:created xsi:type="dcterms:W3CDTF">2015-06-05T18:19:34Z</dcterms:created>
  <dcterms:modified xsi:type="dcterms:W3CDTF">2021-11-08T10:29:17Z</dcterms:modified>
</cp:coreProperties>
</file>