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10"/>
  <c r="G11" s="1"/>
  <c r="G12" s="1"/>
  <c r="G13" s="1"/>
  <c r="G9"/>
  <c r="G8"/>
  <c r="F9"/>
  <c r="F10"/>
  <c r="F11"/>
  <c r="F12"/>
  <c r="F13"/>
  <c r="F8"/>
  <c r="D14"/>
  <c r="E10"/>
  <c r="E11" s="1"/>
  <c r="E12" s="1"/>
  <c r="E13" s="1"/>
  <c r="E9"/>
  <c r="E8"/>
  <c r="H17" i="1"/>
  <c r="G15"/>
  <c r="H19"/>
  <c r="W22"/>
  <c r="W21"/>
  <c r="W20"/>
  <c r="W19"/>
  <c r="W18"/>
  <c r="W17"/>
  <c r="W16"/>
  <c r="X16" s="1"/>
  <c r="W15"/>
  <c r="X15" s="1"/>
  <c r="Y15" l="1"/>
  <c r="Z15" s="1"/>
  <c r="X18"/>
  <c r="X17"/>
  <c r="X19"/>
  <c r="X20" s="1"/>
  <c r="X21" s="1"/>
  <c r="X22" s="1"/>
  <c r="W23"/>
  <c r="Y20" s="1"/>
  <c r="Y19" l="1"/>
  <c r="Y22"/>
  <c r="Y18"/>
  <c r="Y16"/>
  <c r="Z16" s="1"/>
  <c r="Y21"/>
  <c r="Y17"/>
  <c r="Z17" s="1"/>
  <c r="Z18" l="1"/>
  <c r="Z19" s="1"/>
  <c r="Z20" s="1"/>
  <c r="Z21" s="1"/>
  <c r="Z22" s="1"/>
  <c r="T9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<sst xmlns="http://schemas.openxmlformats.org/spreadsheetml/2006/main" count="44" uniqueCount="43">
  <si>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</si>
  <si>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</si>
  <si>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</si>
  <si>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</si>
  <si>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</si>
  <si>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</si>
  <si>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</si>
  <si>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</si>
  <si>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</si>
  <si>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</si>
  <si>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</si>
  <si>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</si>
  <si>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</si>
  <si>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</si>
  <si>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</si>
  <si>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</si>
  <si>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</si>
  <si>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</si>
  <si>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</si>
  <si>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</si>
  <si>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</si>
  <si>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</si>
  <si>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</si>
  <si>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</si>
  <si>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</si>
  <si>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</si>
  <si>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</si>
  <si>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xi</t>
  </si>
  <si>
    <t>fi</t>
  </si>
  <si>
    <t>hi</t>
  </si>
  <si>
    <t>Fi</t>
  </si>
  <si>
    <t>Hi</t>
  </si>
  <si>
    <t>n=</t>
  </si>
  <si>
    <t>En promedio los estudiantes obtuvieron un 8 en su primera prueba</t>
  </si>
  <si>
    <t>La mitad de los estudiantes obtuvo a lo más un 8 en su primera prueba</t>
  </si>
  <si>
    <t>La mayoría de los estudiantes obtuvo un 9 en la primera prueba</t>
  </si>
  <si>
    <t>4 de las familias encuestadas tienen 3 hijos</t>
  </si>
  <si>
    <t>75 de las familias encuestadas tienen a lo más 2 hijos</t>
  </si>
  <si>
    <t>31% de las familias encuestadas tienen 1 hijo</t>
  </si>
  <si>
    <t>94% de las familias encuestadas tienen a lo más 2 hijos</t>
  </si>
  <si>
    <t>En promedio las familias tienen 1 hijo</t>
  </si>
  <si>
    <t>La mitad de las familias tienen a lo más 1 hijo</t>
  </si>
  <si>
    <t>La mayoria de las familias tienen 0 hijos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</si>
</sst>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9" fontId="0" fillId="0" borderId="5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9" fontId="0" fillId="0" borderId="20" xfId="0" applyNumberFormat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1" fontId="11" fillId="0" borderId="0" xfId="0" applyNumberFormat="1" applyFont="1" applyBorder="1" applyAlignment="1"/>
    <xf numFmtId="9" fontId="7" fillId="2" borderId="11" xfId="0" applyNumberFormat="1" applyFont="1" applyFill="1" applyBorder="1" applyAlignment="1">
      <alignment horizontal="center" vertical="center" wrapText="1" readingOrder="1"/>
    </xf>
    <xf numFmtId="9" fontId="7" fillId="2" borderId="12" xfId="0" applyNumberFormat="1" applyFont="1" applyFill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horizontal="center" vertical="center" wrapText="1" readingOrder="1"/>
    </xf>
    <xf numFmtId="9" fontId="7" fillId="2" borderId="14" xfId="0" applyNumberFormat="1" applyFont="1" applyFill="1" applyBorder="1" applyAlignment="1">
      <alignment horizontal="center" vertical="center" wrapText="1" readingOrder="1"/>
    </xf>
    <xf numFmtId="0" fontId="7" fillId="2" borderId="1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23"/>
  <sheetViews>
    <sheetView workbookViewId="0">
      <selection activeCell="Y15" sqref="Y15"/>
    </sheetView>
  </sheetViews>
  <sheetFormatPr baseColWidth="10" defaultRowHeight="15"/>
  <cols>
    <col min="2" max="2" width="9" customWidth="1"/>
    <col min="4" max="21" width="5.7109375" customWidth="1"/>
  </cols>
  <sheetData>
    <row r="5" spans="2:26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6">
      <c r="C10" s="2"/>
      <c r="T10" s="2"/>
    </row>
    <row r="13" spans="2:26" ht="18.75" thickBot="1">
      <c r="C13" s="12" t="s">
        <v>0</v>
      </c>
    </row>
    <row r="14" spans="2:26" ht="16.5" thickBot="1">
      <c r="B14" s="25">
        <v>1</v>
      </c>
      <c r="C14" s="32" t="s">
        <v>19</v>
      </c>
      <c r="D14" s="32"/>
      <c r="E14" s="32"/>
      <c r="F14" s="32"/>
      <c r="G14" s="32"/>
      <c r="H14" s="32"/>
      <c r="I14" s="32"/>
      <c r="J14" s="32"/>
      <c r="K14" s="32"/>
      <c r="V14" s="39" t="s">
        <v>27</v>
      </c>
      <c r="W14" s="40" t="s">
        <v>28</v>
      </c>
      <c r="X14" s="40" t="s">
        <v>30</v>
      </c>
      <c r="Y14" s="40" t="s">
        <v>29</v>
      </c>
      <c r="Z14" s="41" t="s">
        <v>31</v>
      </c>
    </row>
    <row r="15" spans="2:26" ht="15.75">
      <c r="B15" s="25">
        <v>2</v>
      </c>
      <c r="C15" s="32" t="s">
        <v>14</v>
      </c>
      <c r="D15" s="32"/>
      <c r="E15" s="32"/>
      <c r="F15" s="32"/>
      <c r="G15" s="42">
        <f>AVERAGE(Tabla)</f>
        <v>7.6111111111111107</v>
      </c>
      <c r="V15" s="37">
        <v>3</v>
      </c>
      <c r="W15" s="37">
        <f>COUNTIF(Tabla, V15)</f>
        <v>1</v>
      </c>
      <c r="X15" s="37">
        <f>W15</f>
        <v>1</v>
      </c>
      <c r="Y15" s="38">
        <f>W15/$W$23</f>
        <v>1.8518518518518517E-2</v>
      </c>
      <c r="Z15" s="38">
        <f>Y15</f>
        <v>1.8518518518518517E-2</v>
      </c>
    </row>
    <row r="16" spans="2:26" ht="15.75">
      <c r="B16" s="25">
        <v>3</v>
      </c>
      <c r="C16" s="33" t="s">
        <v>13</v>
      </c>
      <c r="D16" s="33"/>
      <c r="E16" s="33"/>
      <c r="F16" s="33"/>
      <c r="G16" s="29" t="s">
        <v>33</v>
      </c>
      <c r="V16" s="35">
        <v>4</v>
      </c>
      <c r="W16" s="35">
        <f>COUNTIF(Tabla, V16)</f>
        <v>2</v>
      </c>
      <c r="X16" s="35">
        <f>W16+X15</f>
        <v>3</v>
      </c>
      <c r="Y16" s="36">
        <f t="shared" ref="Y16:Y22" si="2">W16/$W$23</f>
        <v>3.7037037037037035E-2</v>
      </c>
      <c r="Z16" s="36">
        <f>Y16+Z15</f>
        <v>5.5555555555555552E-2</v>
      </c>
    </row>
    <row r="17" spans="2:26" ht="15.75">
      <c r="B17" s="25">
        <v>4</v>
      </c>
      <c r="C17" s="32" t="s">
        <v>15</v>
      </c>
      <c r="D17" s="32"/>
      <c r="E17" s="32"/>
      <c r="F17" s="32"/>
      <c r="G17" s="32"/>
      <c r="H17">
        <f>MEDIAN(Tabla)</f>
        <v>8</v>
      </c>
      <c r="V17" s="35">
        <v>5</v>
      </c>
      <c r="W17" s="35">
        <f>COUNTIF(Tabla, V17)</f>
        <v>6</v>
      </c>
      <c r="X17" s="35">
        <f t="shared" ref="X17:X22" si="3">W17+X16</f>
        <v>9</v>
      </c>
      <c r="Y17" s="36">
        <f t="shared" si="2"/>
        <v>0.1111111111111111</v>
      </c>
      <c r="Z17" s="36">
        <f t="shared" ref="Z17:Z22" si="4">Y17+Z16</f>
        <v>0.16666666666666666</v>
      </c>
    </row>
    <row r="18" spans="2:26" ht="15.75">
      <c r="B18" s="25">
        <v>5</v>
      </c>
      <c r="C18" s="32" t="s">
        <v>16</v>
      </c>
      <c r="D18" s="32"/>
      <c r="E18" s="32"/>
      <c r="F18" s="32"/>
      <c r="G18" s="32"/>
      <c r="H18" t="s">
        <v>34</v>
      </c>
      <c r="V18" s="35">
        <v>6</v>
      </c>
      <c r="W18" s="35">
        <f>COUNTIF(Tabla, V18)</f>
        <v>2</v>
      </c>
      <c r="X18" s="35">
        <f t="shared" si="3"/>
        <v>11</v>
      </c>
      <c r="Y18" s="36">
        <f t="shared" si="2"/>
        <v>3.7037037037037035E-2</v>
      </c>
      <c r="Z18" s="36">
        <f t="shared" si="4"/>
        <v>0.20370370370370369</v>
      </c>
    </row>
    <row r="19" spans="2:26" ht="15.75">
      <c r="B19" s="25">
        <v>6</v>
      </c>
      <c r="C19" s="32" t="s">
        <v>17</v>
      </c>
      <c r="D19" s="32"/>
      <c r="E19" s="32"/>
      <c r="F19" s="32"/>
      <c r="G19" s="32"/>
      <c r="H19">
        <f>MODE(Tabla)</f>
        <v>9</v>
      </c>
      <c r="V19" s="35">
        <v>7</v>
      </c>
      <c r="W19" s="35">
        <f>COUNTIF(Tabla, V19)</f>
        <v>11</v>
      </c>
      <c r="X19" s="35">
        <f t="shared" si="3"/>
        <v>22</v>
      </c>
      <c r="Y19" s="36">
        <f t="shared" si="2"/>
        <v>0.20370370370370369</v>
      </c>
      <c r="Z19" s="36">
        <f t="shared" si="4"/>
        <v>0.40740740740740738</v>
      </c>
    </row>
    <row r="20" spans="2:26" ht="15.75">
      <c r="B20" s="25">
        <v>7</v>
      </c>
      <c r="C20" s="33" t="s">
        <v>18</v>
      </c>
      <c r="D20" s="33"/>
      <c r="E20" s="33"/>
      <c r="F20" s="33"/>
      <c r="G20" s="33"/>
      <c r="H20" t="s">
        <v>35</v>
      </c>
      <c r="V20" s="35">
        <v>8</v>
      </c>
      <c r="W20" s="35">
        <f>COUNTIF(Tabla, V20)</f>
        <v>13</v>
      </c>
      <c r="X20" s="35">
        <f t="shared" si="3"/>
        <v>35</v>
      </c>
      <c r="Y20" s="36">
        <f t="shared" si="2"/>
        <v>0.24074074074074073</v>
      </c>
      <c r="Z20" s="36">
        <f t="shared" si="4"/>
        <v>0.64814814814814814</v>
      </c>
    </row>
    <row r="21" spans="2:26" ht="15.75">
      <c r="B21" s="30">
        <v>8</v>
      </c>
      <c r="C21" s="34" t="s">
        <v>20</v>
      </c>
      <c r="D21" s="34"/>
      <c r="E21" s="34"/>
      <c r="F21" s="34"/>
      <c r="G21" s="34"/>
      <c r="H21" s="34"/>
      <c r="I21" s="34"/>
      <c r="V21" s="35">
        <v>9</v>
      </c>
      <c r="W21" s="35">
        <f>COUNTIF(Tabla, V21)</f>
        <v>13</v>
      </c>
      <c r="X21" s="35">
        <f t="shared" si="3"/>
        <v>48</v>
      </c>
      <c r="Y21" s="36">
        <f t="shared" si="2"/>
        <v>0.24074074074074073</v>
      </c>
      <c r="Z21" s="36">
        <f t="shared" si="4"/>
        <v>0.88888888888888884</v>
      </c>
    </row>
    <row r="22" spans="2:26" ht="35.1" customHeight="1">
      <c r="C22" s="34"/>
      <c r="D22" s="34"/>
      <c r="E22" s="34"/>
      <c r="F22" s="34"/>
      <c r="G22" s="34"/>
      <c r="H22" s="34"/>
      <c r="I22" s="34"/>
      <c r="V22" s="35">
        <v>10</v>
      </c>
      <c r="W22" s="35">
        <f>COUNTIF(Tabla, V22)</f>
        <v>6</v>
      </c>
      <c r="X22" s="35">
        <f t="shared" si="3"/>
        <v>54</v>
      </c>
      <c r="Y22" s="36">
        <f t="shared" si="2"/>
        <v>0.1111111111111111</v>
      </c>
      <c r="Z22" s="36">
        <f t="shared" si="4"/>
        <v>1</v>
      </c>
    </row>
    <row r="23" spans="2:26">
      <c r="V23" s="35" t="s">
        <v>32</v>
      </c>
      <c r="W23" s="35">
        <f>SUM(W15:W22)</f>
        <v>54</v>
      </c>
      <c r="X23" s="35"/>
      <c r="Y23" s="35"/>
      <c r="Z23" s="35"/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ignoredErrors>
    <ignoredError sqref="Y15:Y2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zoomScale="78" zoomScaleNormal="78" workbookViewId="0">
      <selection activeCell="I35" sqref="I35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6" t="s">
        <v>1</v>
      </c>
      <c r="D7" s="27" t="s">
        <v>2</v>
      </c>
      <c r="E7" s="27" t="s">
        <v>3</v>
      </c>
      <c r="F7" s="28" t="s">
        <v>4</v>
      </c>
      <c r="G7" s="27" t="s">
        <v>5</v>
      </c>
      <c r="H7" s="27" t="s">
        <v>11</v>
      </c>
    </row>
    <row r="8" spans="3:9" ht="18.75" thickBot="1">
      <c r="C8" s="14">
        <v>0</v>
      </c>
      <c r="D8" s="14">
        <v>30</v>
      </c>
      <c r="E8" s="14">
        <f>D8</f>
        <v>30</v>
      </c>
      <c r="F8" s="43">
        <f>D8/$D$14</f>
        <v>0.375</v>
      </c>
      <c r="G8" s="44">
        <f>F8</f>
        <v>0.375</v>
      </c>
      <c r="H8" s="45">
        <f>C8*D8</f>
        <v>0</v>
      </c>
    </row>
    <row r="9" spans="3:9" ht="18.75" thickBot="1">
      <c r="C9" s="15">
        <v>1</v>
      </c>
      <c r="D9" s="15">
        <v>25</v>
      </c>
      <c r="E9" s="15">
        <f>D9+E8</f>
        <v>55</v>
      </c>
      <c r="F9" s="43">
        <f t="shared" ref="F9:F13" si="0">D9/$D$14</f>
        <v>0.3125</v>
      </c>
      <c r="G9" s="46">
        <f>F9+G8</f>
        <v>0.6875</v>
      </c>
      <c r="H9" s="45">
        <f t="shared" ref="H9:H13" si="1">C9*D9</f>
        <v>25</v>
      </c>
    </row>
    <row r="10" spans="3:9" ht="18.75" thickBot="1">
      <c r="C10" s="15">
        <v>2</v>
      </c>
      <c r="D10" s="15">
        <v>20</v>
      </c>
      <c r="E10" s="15">
        <f t="shared" ref="E10:E13" si="2">D10+E9</f>
        <v>75</v>
      </c>
      <c r="F10" s="43">
        <f t="shared" si="0"/>
        <v>0.25</v>
      </c>
      <c r="G10" s="46">
        <f t="shared" ref="G10:G13" si="3">F10+G9</f>
        <v>0.9375</v>
      </c>
      <c r="H10" s="45">
        <f t="shared" si="1"/>
        <v>40</v>
      </c>
    </row>
    <row r="11" spans="3:9" ht="18.75" thickBot="1">
      <c r="C11" s="15">
        <v>3</v>
      </c>
      <c r="D11" s="15">
        <v>4</v>
      </c>
      <c r="E11" s="15">
        <f t="shared" si="2"/>
        <v>79</v>
      </c>
      <c r="F11" s="43">
        <f t="shared" si="0"/>
        <v>0.05</v>
      </c>
      <c r="G11" s="46">
        <f t="shared" si="3"/>
        <v>0.98750000000000004</v>
      </c>
      <c r="H11" s="45">
        <f t="shared" si="1"/>
        <v>12</v>
      </c>
    </row>
    <row r="12" spans="3:9" ht="18.75" thickBot="1">
      <c r="C12" s="16">
        <v>4</v>
      </c>
      <c r="D12" s="16">
        <v>1</v>
      </c>
      <c r="E12" s="15">
        <f t="shared" si="2"/>
        <v>80</v>
      </c>
      <c r="F12" s="43">
        <f t="shared" si="0"/>
        <v>1.2500000000000001E-2</v>
      </c>
      <c r="G12" s="46">
        <f t="shared" si="3"/>
        <v>1</v>
      </c>
      <c r="H12" s="45">
        <f t="shared" si="1"/>
        <v>4</v>
      </c>
    </row>
    <row r="13" spans="3:9" ht="18.75" thickBot="1">
      <c r="C13" s="17">
        <v>5</v>
      </c>
      <c r="D13" s="17">
        <v>0</v>
      </c>
      <c r="E13" s="15">
        <f t="shared" si="2"/>
        <v>80</v>
      </c>
      <c r="F13" s="43">
        <f t="shared" si="0"/>
        <v>0</v>
      </c>
      <c r="G13" s="46">
        <f t="shared" si="3"/>
        <v>1</v>
      </c>
      <c r="H13" s="45">
        <f t="shared" si="1"/>
        <v>0</v>
      </c>
      <c r="I13" s="2"/>
    </row>
    <row r="14" spans="3:9" ht="18.75" thickBot="1">
      <c r="C14" s="18" t="s">
        <v>12</v>
      </c>
      <c r="D14" s="19">
        <f>SUM(D8:D13)</f>
        <v>80</v>
      </c>
      <c r="E14" s="20"/>
      <c r="F14" s="20"/>
      <c r="G14" s="20"/>
      <c r="H14" s="47">
        <f>SUM(H8:H13)</f>
        <v>81</v>
      </c>
      <c r="I14" s="2"/>
    </row>
    <row r="15" spans="3:9" ht="18">
      <c r="C15" s="18"/>
      <c r="D15" s="18"/>
      <c r="E15" s="20"/>
      <c r="F15" s="20"/>
      <c r="G15" s="20"/>
      <c r="I15" s="2"/>
    </row>
    <row r="16" spans="3:9">
      <c r="D16" s="21"/>
    </row>
    <row r="17" spans="2:8" ht="18">
      <c r="C17" s="12" t="s">
        <v>0</v>
      </c>
    </row>
    <row r="18" spans="2:8" ht="18">
      <c r="B18" s="31">
        <v>1</v>
      </c>
      <c r="C18" s="23" t="s">
        <v>6</v>
      </c>
      <c r="D18" s="2"/>
      <c r="E18" s="2"/>
      <c r="F18" s="2"/>
      <c r="G18" s="2"/>
      <c r="H18" s="24"/>
    </row>
    <row r="19" spans="2:8" ht="18">
      <c r="B19" s="31"/>
      <c r="C19" s="23"/>
      <c r="D19" s="2"/>
      <c r="E19" s="2"/>
      <c r="F19" s="2"/>
      <c r="G19" s="2"/>
      <c r="H19" s="24"/>
    </row>
    <row r="20" spans="2:8" ht="21">
      <c r="B20" s="31">
        <v>2</v>
      </c>
      <c r="C20" s="23" t="s">
        <v>22</v>
      </c>
      <c r="D20" s="23"/>
      <c r="E20" s="23" t="s">
        <v>36</v>
      </c>
      <c r="F20" s="23"/>
      <c r="G20" s="23"/>
      <c r="H20" s="23"/>
    </row>
    <row r="21" spans="2:8" ht="18">
      <c r="B21" s="31">
        <v>3</v>
      </c>
      <c r="C21" s="23" t="s">
        <v>23</v>
      </c>
      <c r="D21" s="23"/>
      <c r="E21" s="23" t="s">
        <v>37</v>
      </c>
      <c r="F21" s="23"/>
      <c r="G21" s="23"/>
      <c r="H21" s="23"/>
    </row>
    <row r="22" spans="2:8" ht="21">
      <c r="B22" s="31">
        <v>4</v>
      </c>
      <c r="C22" s="23" t="s">
        <v>24</v>
      </c>
      <c r="D22" s="23"/>
      <c r="E22" s="23" t="s">
        <v>38</v>
      </c>
      <c r="F22" s="23"/>
      <c r="G22" s="23"/>
      <c r="H22" s="23"/>
    </row>
    <row r="23" spans="2:8" ht="21">
      <c r="B23" s="31">
        <v>5</v>
      </c>
      <c r="C23" s="23" t="s">
        <v>25</v>
      </c>
      <c r="D23" s="23"/>
      <c r="E23" s="23" t="s">
        <v>39</v>
      </c>
      <c r="F23" s="23"/>
      <c r="G23" s="23"/>
      <c r="H23" s="23"/>
    </row>
    <row r="24" spans="2:8" ht="18">
      <c r="B24" s="31"/>
      <c r="C24" s="23"/>
      <c r="D24" s="23"/>
      <c r="E24" s="23"/>
      <c r="F24" s="23"/>
      <c r="G24" s="23"/>
      <c r="H24" s="23"/>
    </row>
    <row r="25" spans="2:8" ht="18">
      <c r="B25" s="31">
        <v>6</v>
      </c>
      <c r="C25" s="23" t="s">
        <v>7</v>
      </c>
      <c r="D25" s="23"/>
      <c r="E25" s="23"/>
      <c r="F25" s="23"/>
      <c r="G25" s="23"/>
      <c r="H25" s="49">
        <f>H14/D14</f>
        <v>1.0125</v>
      </c>
    </row>
    <row r="26" spans="2:8" ht="18">
      <c r="B26" s="31"/>
      <c r="C26" s="23" t="s">
        <v>40</v>
      </c>
      <c r="D26" s="23"/>
      <c r="E26" s="23"/>
      <c r="F26" s="23"/>
      <c r="G26" s="23"/>
      <c r="H26" s="23"/>
    </row>
    <row r="27" spans="2:8" ht="18">
      <c r="B27" s="31">
        <v>7</v>
      </c>
      <c r="C27" s="23" t="s">
        <v>8</v>
      </c>
      <c r="D27" s="23"/>
      <c r="E27" s="23"/>
      <c r="F27" s="23"/>
      <c r="G27" s="23"/>
      <c r="H27" s="48">
        <v>1</v>
      </c>
    </row>
    <row r="28" spans="2:8" ht="18">
      <c r="B28" s="31"/>
      <c r="C28" s="23" t="s">
        <v>41</v>
      </c>
      <c r="D28" s="23"/>
      <c r="E28" s="23"/>
      <c r="F28" s="23"/>
      <c r="G28" s="23"/>
      <c r="H28" s="23"/>
    </row>
    <row r="29" spans="2:8" ht="18">
      <c r="B29" s="31">
        <v>8</v>
      </c>
      <c r="C29" s="23" t="s">
        <v>9</v>
      </c>
      <c r="D29" s="23"/>
      <c r="E29" s="23"/>
      <c r="F29" s="23"/>
      <c r="G29" s="23"/>
      <c r="H29" s="48">
        <v>0</v>
      </c>
    </row>
    <row r="30" spans="2:8" ht="18">
      <c r="B30" s="31"/>
      <c r="C30" s="22" t="s">
        <v>42</v>
      </c>
    </row>
    <row r="31" spans="2:8" ht="18">
      <c r="B31" s="31">
        <v>9</v>
      </c>
      <c r="C31" s="22" t="s">
        <v>26</v>
      </c>
    </row>
  </sheetData>
  <pageMargins left="0.7" right="0.7" top="0.75" bottom="0.75" header="0.3" footer="0.3"/>
  <pageSetup orientation="portrait" r:id="rId1"/>
  <ignoredErrors>
    <ignoredError sqref="F8:F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2025-05-22T16:42:20Z</dcterms:modified>
</cp:coreProperties>
</file>