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0490" windowHeight="7755" activeTab="1"/>
  </bookViews>
  <sheets>
    <sheet name="ACTIVIDAD 1" sheetId="1" r:id="rId1"/>
    <sheet name="ACTIVIDAD 2" sheetId="2" r:id="rId2"/>
  </sheets>
  <definedNames>
    <definedName name="Zuñiga">'ACTIVIDAD 1'!$D$5:$K$10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8" i="2" l="1"/>
  <c r="G12" i="2"/>
  <c r="E21" i="2" s="1"/>
  <c r="G9" i="2"/>
  <c r="G10" i="2"/>
  <c r="G11" i="2"/>
  <c r="G7" i="2"/>
  <c r="F9" i="2"/>
  <c r="F10" i="2" s="1"/>
  <c r="F11" i="2" s="1"/>
  <c r="D9" i="2"/>
  <c r="D10" i="2" s="1"/>
  <c r="D11" i="2" s="1"/>
  <c r="F8" i="2"/>
  <c r="F7" i="2"/>
  <c r="E8" i="2"/>
  <c r="E9" i="2"/>
  <c r="E10" i="2"/>
  <c r="E11" i="2"/>
  <c r="E7" i="2"/>
  <c r="C12" i="2"/>
  <c r="D8" i="2"/>
  <c r="D7" i="2"/>
  <c r="H22" i="1"/>
  <c r="H21" i="1"/>
  <c r="H20" i="1"/>
  <c r="R7" i="1" l="1"/>
  <c r="R8" i="1" s="1"/>
  <c r="R9" i="1" s="1"/>
  <c r="R10" i="1" s="1"/>
  <c r="R6" i="1"/>
  <c r="R5" i="1"/>
  <c r="Q6" i="1"/>
  <c r="Q7" i="1"/>
  <c r="Q8" i="1"/>
  <c r="Q9" i="1"/>
  <c r="Q10" i="1"/>
  <c r="Q5" i="1"/>
  <c r="P7" i="1"/>
  <c r="P8" i="1"/>
  <c r="P9" i="1"/>
  <c r="P10" i="1"/>
  <c r="P6" i="1"/>
  <c r="P5" i="1"/>
  <c r="O11" i="1"/>
  <c r="O6" i="1"/>
  <c r="O7" i="1"/>
  <c r="O8" i="1"/>
  <c r="O9" i="1"/>
  <c r="O10" i="1"/>
  <c r="O5" i="1"/>
  <c r="U4" i="1"/>
  <c r="U5" i="1"/>
</calcChain>
</file>

<file path=xl/sharedStrings.xml><?xml version="1.0" encoding="utf-8"?>
<sst xmlns="http://schemas.openxmlformats.org/spreadsheetml/2006/main" count="56" uniqueCount="56">
  <si>
    <t>La siguiente información corresponde al número de piezas que los empleados de una fábrica logran armar en un tiempo de 12 horas de trabajo.</t>
  </si>
  <si>
    <t xml:space="preserve">USANDO FUNCIONES EXCEL </t>
  </si>
  <si>
    <t>DETERMINE LA MEDIA E INTERPRETE</t>
  </si>
  <si>
    <t>DETERMINE LA MEDIANA E INTERPRETE</t>
  </si>
  <si>
    <t>DETERMINE LA MODA E INTERPRETE</t>
  </si>
  <si>
    <t>INTERPRETE F3</t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</si>
  <si>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</si>
  <si>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</si>
  <si>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</si>
  <si>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</si>
  <si>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</si>
  <si>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</si>
  <si>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</si>
  <si>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</si>
  <si>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</si>
  <si>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</si>
  <si>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</si>
  <si>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</si>
  <si>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</si>
  <si>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</si>
  <si>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COMPLETE LA TABLA DE FRECUENCIAS</t>
  </si>
  <si>
    <t>Md=</t>
  </si>
  <si>
    <t>Mo=</t>
  </si>
  <si>
    <t>Me=</t>
  </si>
  <si>
    <r>
      <t>INTERPRETE f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</si>
  <si>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</si>
  <si>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3</t>
    </r>
  </si>
  <si>
    <t>xi</t>
  </si>
  <si>
    <t>fi</t>
  </si>
  <si>
    <t>Fi</t>
  </si>
  <si>
    <t>hi%</t>
  </si>
  <si>
    <t>Hi%</t>
  </si>
  <si>
    <t>N°piezas</t>
  </si>
  <si>
    <t>FRECUENCIA ABSOLUTA</t>
  </si>
  <si>
    <t>FRECUENCIA ABSOLUTA ACUMULADA</t>
  </si>
  <si>
    <t>FRECUENCIA RELATIVA PORCENTUAL</t>
  </si>
  <si>
    <t>FRECUENCIA RELATIVA PORCENTUAL ACUMULADA</t>
  </si>
  <si>
    <t>n=</t>
  </si>
  <si>
    <t>MÁX</t>
  </si>
  <si>
    <t>MÍN</t>
  </si>
  <si>
    <t xml:space="preserve">USANDO FUNCIONES DE EXCEL </t>
  </si>
  <si>
    <t>28 operarios fabrican a lo mas 6 piezas en 12 horas</t>
  </si>
  <si>
    <t>6 operarios fabrican 5 piezas en 12 horas</t>
  </si>
  <si>
    <t>el 13% de los operarios fabrican 5 piezas en 12 horas</t>
  </si>
  <si>
    <t>el 58% de los operarios fabrican a lo mas 6 piezas en 12 horas</t>
  </si>
  <si>
    <t>la mitad de los operarios fabrican a lo mas o a lo menos 6 piezas en 12 horas</t>
  </si>
  <si>
    <t>la mayoria de los trabajadores arman 4 piezas en 12 horas</t>
  </si>
  <si>
    <t xml:space="preserve">en promedio los operarios fabrican 6 piezas en 12 horas </t>
  </si>
  <si>
    <t>42 familias no tienen hijos o a lo mas 2 hijos</t>
  </si>
  <si>
    <t>El 28% de las familias tienen 1 hijo</t>
  </si>
  <si>
    <t>5 familias tienen 3 hijos</t>
  </si>
  <si>
    <t>El 84% de las familias tienen a lo mas 2 hijos</t>
  </si>
  <si>
    <t>xi*fi</t>
  </si>
  <si>
    <t>Familias a lo mas o a lo menos tienen 2 hijos</t>
  </si>
  <si>
    <t>La mayoria de familias tiene 2 hijos</t>
  </si>
  <si>
    <t>En promedio las familias tienen 2 hijos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</si>
</sst>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rgb="FF000000"/>
      <name val="Arial"/>
      <family val="2"/>
    </font>
    <font>
      <vertAlign val="subscript"/>
      <sz val="12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8" fillId="0" borderId="0" applyFont="0" applyFill="0" applyBorder="0" applyAlignment="0" applyProtection="0"/>
  </cellStyleXfs>
  <cellXfs count="72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5" fillId="0" borderId="0" xfId="0" applyFont="1"/>
    <xf numFmtId="0" fontId="6" fillId="2" borderId="2" xfId="0" applyFont="1" applyFill="1" applyBorder="1" applyAlignment="1">
      <alignment horizontal="center" vertical="center" wrapText="1" readingOrder="1"/>
    </xf>
    <xf numFmtId="0" fontId="7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9" fillId="3" borderId="3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9" fillId="3" borderId="5" xfId="0" applyFont="1" applyFill="1" applyBorder="1" applyAlignment="1">
      <alignment horizontal="center" vertical="center" wrapText="1" readingOrder="1"/>
    </xf>
    <xf numFmtId="0" fontId="3" fillId="3" borderId="7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9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Font="1"/>
    <xf numFmtId="0" fontId="14" fillId="0" borderId="0" xfId="0" applyFont="1"/>
    <xf numFmtId="0" fontId="0" fillId="0" borderId="8" xfId="0" applyFont="1" applyBorder="1"/>
    <xf numFmtId="0" fontId="0" fillId="0" borderId="0" xfId="0" applyBorder="1"/>
    <xf numFmtId="0" fontId="0" fillId="0" borderId="0" xfId="0" applyFont="1" applyBorder="1" applyAlignment="1"/>
    <xf numFmtId="0" fontId="0" fillId="0" borderId="11" xfId="0" applyFont="1" applyBorder="1"/>
    <xf numFmtId="0" fontId="13" fillId="0" borderId="0" xfId="0" applyFont="1" applyAlignment="1">
      <alignment horizontal="right"/>
    </xf>
    <xf numFmtId="0" fontId="13" fillId="0" borderId="2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  <xf numFmtId="0" fontId="13" fillId="0" borderId="17" xfId="0" applyFont="1" applyBorder="1" applyAlignment="1">
      <alignment horizontal="center"/>
    </xf>
    <xf numFmtId="0" fontId="13" fillId="0" borderId="2" xfId="0" applyFont="1" applyFill="1" applyBorder="1" applyAlignment="1">
      <alignment horizontal="center"/>
    </xf>
    <xf numFmtId="0" fontId="17" fillId="4" borderId="2" xfId="0" applyFont="1" applyFill="1" applyBorder="1" applyAlignment="1">
      <alignment horizontal="center"/>
    </xf>
    <xf numFmtId="0" fontId="13" fillId="5" borderId="2" xfId="0" applyFont="1" applyFill="1" applyBorder="1" applyAlignment="1">
      <alignment horizontal="center"/>
    </xf>
    <xf numFmtId="0" fontId="0" fillId="0" borderId="14" xfId="0" applyBorder="1"/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1" xfId="0" applyBorder="1" applyAlignment="1">
      <alignment horizontal="center" vertical="center"/>
    </xf>
    <xf numFmtId="0" fontId="0" fillId="0" borderId="23" xfId="0" applyBorder="1" applyAlignment="1">
      <alignment horizontal="center"/>
    </xf>
    <xf numFmtId="0" fontId="17" fillId="4" borderId="12" xfId="0" applyFont="1" applyFill="1" applyBorder="1" applyAlignment="1">
      <alignment horizontal="center" wrapText="1"/>
    </xf>
    <xf numFmtId="0" fontId="17" fillId="4" borderId="13" xfId="0" applyFont="1" applyFill="1" applyBorder="1" applyAlignment="1">
      <alignment horizontal="center" wrapText="1"/>
    </xf>
    <xf numFmtId="0" fontId="17" fillId="4" borderId="14" xfId="0" applyFont="1" applyFill="1" applyBorder="1" applyAlignment="1">
      <alignment horizontal="center" wrapText="1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17" fillId="4" borderId="15" xfId="0" applyFont="1" applyFill="1" applyBorder="1" applyAlignment="1">
      <alignment horizontal="center" vertical="center" wrapText="1"/>
    </xf>
    <xf numFmtId="0" fontId="17" fillId="4" borderId="16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9" fontId="0" fillId="0" borderId="19" xfId="1" applyFont="1" applyBorder="1" applyAlignment="1">
      <alignment horizontal="center"/>
    </xf>
    <xf numFmtId="9" fontId="0" fillId="0" borderId="20" xfId="0" applyNumberFormat="1" applyBorder="1" applyAlignment="1">
      <alignment horizontal="center"/>
    </xf>
    <xf numFmtId="9" fontId="0" fillId="0" borderId="22" xfId="0" applyNumberFormat="1" applyBorder="1" applyAlignment="1">
      <alignment horizontal="center" vertical="center"/>
    </xf>
    <xf numFmtId="0" fontId="1" fillId="6" borderId="1" xfId="0" applyFont="1" applyFill="1" applyBorder="1" applyAlignment="1">
      <alignment horizontal="center"/>
    </xf>
    <xf numFmtId="9" fontId="0" fillId="7" borderId="22" xfId="0" applyNumberFormat="1" applyFill="1" applyBorder="1" applyAlignment="1">
      <alignment horizontal="center" vertical="center"/>
    </xf>
    <xf numFmtId="9" fontId="0" fillId="7" borderId="19" xfId="1" applyFont="1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7" borderId="19" xfId="0" applyFill="1" applyBorder="1" applyAlignment="1">
      <alignment horizontal="center"/>
    </xf>
    <xf numFmtId="9" fontId="9" fillId="3" borderId="3" xfId="1" applyFont="1" applyFill="1" applyBorder="1" applyAlignment="1">
      <alignment horizontal="center" vertical="center" wrapText="1" readingOrder="1"/>
    </xf>
    <xf numFmtId="9" fontId="9" fillId="3" borderId="4" xfId="0" applyNumberFormat="1" applyFont="1" applyFill="1" applyBorder="1" applyAlignment="1">
      <alignment horizontal="center" vertical="center" wrapText="1" readingOrder="1"/>
    </xf>
    <xf numFmtId="9" fontId="9" fillId="3" borderId="6" xfId="0" applyNumberFormat="1" applyFont="1" applyFill="1" applyBorder="1" applyAlignment="1">
      <alignment horizontal="center" vertical="center" wrapText="1" readingOrder="1"/>
    </xf>
    <xf numFmtId="1" fontId="0" fillId="0" borderId="8" xfId="0" applyNumberFormat="1" applyFont="1" applyBorder="1"/>
    <xf numFmtId="0" fontId="5" fillId="0" borderId="25" xfId="0" applyFont="1" applyBorder="1" applyAlignment="1">
      <alignment vertical="center"/>
    </xf>
    <xf numFmtId="0" fontId="5" fillId="0" borderId="25" xfId="0" applyFont="1" applyBorder="1" applyAlignment="1">
      <alignment horizontal="center" vertical="center"/>
    </xf>
    <xf numFmtId="0" fontId="5" fillId="0" borderId="25" xfId="0" applyFont="1" applyBorder="1"/>
    <xf numFmtId="0" fontId="5" fillId="0" borderId="26" xfId="0" applyFont="1" applyBorder="1"/>
    <xf numFmtId="0" fontId="0" fillId="0" borderId="25" xfId="0" applyBorder="1"/>
    <xf numFmtId="0" fontId="0" fillId="0" borderId="26" xfId="0" applyBorder="1"/>
    <xf numFmtId="0" fontId="11" fillId="0" borderId="27" xfId="0" applyFont="1" applyBorder="1"/>
    <xf numFmtId="0" fontId="4" fillId="0" borderId="24" xfId="0" applyFont="1" applyBorder="1"/>
    <xf numFmtId="0" fontId="4" fillId="0" borderId="24" xfId="0" applyFont="1" applyBorder="1" applyAlignment="1">
      <alignment vertical="center"/>
    </xf>
    <xf numFmtId="0" fontId="5" fillId="0" borderId="2" xfId="0" applyFont="1" applyBorder="1"/>
    <xf numFmtId="0" fontId="0" fillId="0" borderId="28" xfId="0" applyBorder="1"/>
    <xf numFmtId="0" fontId="0" fillId="0" borderId="2" xfId="0" applyBorder="1" applyAlignment="1">
      <alignment horizontal="center" vertic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U23"/>
  <sheetViews>
    <sheetView topLeftCell="B1" zoomScale="71" zoomScaleNormal="71" workbookViewId="0">
      <selection activeCell="I20" sqref="I20:L20"/>
    </sheetView>
  </sheetViews>
  <sheetFormatPr baseColWidth="10" defaultRowHeight="15.75" x14ac:dyDescent="0.25"/>
  <cols>
    <col min="8" max="8" width="12.25" bestFit="1" customWidth="1"/>
    <col min="13" max="13" width="5.625" customWidth="1"/>
    <col min="14" max="14" width="12.375" customWidth="1"/>
    <col min="16" max="16" width="14.625" customWidth="1"/>
    <col min="17" max="17" width="12" customWidth="1"/>
    <col min="18" max="18" width="18.375" customWidth="1"/>
  </cols>
  <sheetData>
    <row r="1" spans="2:21" ht="16.5" thickBot="1" x14ac:dyDescent="0.3">
      <c r="N1" s="27"/>
      <c r="O1" s="27"/>
      <c r="P1" s="39" t="s">
        <v>34</v>
      </c>
      <c r="Q1" s="39" t="s">
        <v>35</v>
      </c>
      <c r="R1" s="39" t="s">
        <v>36</v>
      </c>
    </row>
    <row r="2" spans="2:21" ht="18" customHeight="1" thickBot="1" x14ac:dyDescent="0.3">
      <c r="C2" s="47" t="s">
        <v>0</v>
      </c>
      <c r="D2" s="47"/>
      <c r="E2" s="47"/>
      <c r="F2" s="47"/>
      <c r="G2" s="47"/>
      <c r="H2" s="47"/>
      <c r="I2" s="47"/>
      <c r="J2" s="47"/>
      <c r="K2" s="47"/>
      <c r="L2" s="1"/>
      <c r="M2" s="1"/>
      <c r="N2" s="28"/>
      <c r="O2" s="45" t="s">
        <v>33</v>
      </c>
      <c r="P2" s="40"/>
      <c r="Q2" s="40"/>
      <c r="R2" s="40"/>
    </row>
    <row r="3" spans="2:21" ht="16.5" thickBot="1" x14ac:dyDescent="0.3">
      <c r="C3" s="47"/>
      <c r="D3" s="47"/>
      <c r="E3" s="47"/>
      <c r="F3" s="47"/>
      <c r="G3" s="47"/>
      <c r="H3" s="47"/>
      <c r="I3" s="47"/>
      <c r="J3" s="47"/>
      <c r="K3" s="47"/>
      <c r="N3" s="31" t="s">
        <v>32</v>
      </c>
      <c r="O3" s="46"/>
      <c r="P3" s="41"/>
      <c r="Q3" s="41"/>
      <c r="R3" s="41"/>
    </row>
    <row r="4" spans="2:21" ht="16.5" thickBot="1" x14ac:dyDescent="0.3">
      <c r="C4" s="47"/>
      <c r="D4" s="47"/>
      <c r="E4" s="47"/>
      <c r="F4" s="47"/>
      <c r="G4" s="47"/>
      <c r="H4" s="47"/>
      <c r="I4" s="47"/>
      <c r="J4" s="47"/>
      <c r="K4" s="47"/>
      <c r="N4" s="32" t="s">
        <v>27</v>
      </c>
      <c r="O4" s="32" t="s">
        <v>28</v>
      </c>
      <c r="P4" s="32" t="s">
        <v>29</v>
      </c>
      <c r="Q4" s="32" t="s">
        <v>30</v>
      </c>
      <c r="R4" s="32" t="s">
        <v>31</v>
      </c>
      <c r="T4" s="30" t="s">
        <v>38</v>
      </c>
      <c r="U4" s="30">
        <f>MAX(Zuñiga)</f>
        <v>9</v>
      </c>
    </row>
    <row r="5" spans="2:21" ht="16.5" thickBot="1" x14ac:dyDescent="0.3">
      <c r="D5" s="2">
        <v>8</v>
      </c>
      <c r="E5" s="2">
        <v>8</v>
      </c>
      <c r="F5" s="2">
        <v>8</v>
      </c>
      <c r="G5" s="2">
        <v>4</v>
      </c>
      <c r="H5" s="2">
        <v>4</v>
      </c>
      <c r="I5" s="2">
        <v>5</v>
      </c>
      <c r="J5" s="2">
        <v>5</v>
      </c>
      <c r="K5" s="2">
        <v>6</v>
      </c>
      <c r="N5" s="34">
        <v>4</v>
      </c>
      <c r="O5" s="35">
        <f>COUNTIF(Zuñiga,N5)</f>
        <v>12</v>
      </c>
      <c r="P5" s="35">
        <f>O5</f>
        <v>12</v>
      </c>
      <c r="Q5" s="48">
        <f>O5/$O$11</f>
        <v>0.25</v>
      </c>
      <c r="R5" s="49">
        <f>Q5</f>
        <v>0.25</v>
      </c>
      <c r="T5" s="26" t="s">
        <v>39</v>
      </c>
      <c r="U5" s="29">
        <f>MIN(Zuñiga)</f>
        <v>4</v>
      </c>
    </row>
    <row r="6" spans="2:21" ht="16.5" thickBot="1" x14ac:dyDescent="0.3">
      <c r="D6" s="2">
        <v>7</v>
      </c>
      <c r="E6" s="2">
        <v>9</v>
      </c>
      <c r="F6" s="2">
        <v>9</v>
      </c>
      <c r="G6" s="2">
        <v>4</v>
      </c>
      <c r="H6" s="2">
        <v>4</v>
      </c>
      <c r="I6" s="2">
        <v>5</v>
      </c>
      <c r="J6" s="2">
        <v>5</v>
      </c>
      <c r="K6" s="2">
        <v>6</v>
      </c>
      <c r="N6" s="36">
        <v>5</v>
      </c>
      <c r="O6" s="55">
        <f>COUNTIF(Zuñiga,N6)</f>
        <v>6</v>
      </c>
      <c r="P6" s="18">
        <f>SUM(P5+O6)</f>
        <v>18</v>
      </c>
      <c r="Q6" s="53">
        <f t="shared" ref="Q6:Q10" si="0">O6/$O$11</f>
        <v>0.125</v>
      </c>
      <c r="R6" s="50">
        <f>SUM(R5+Q6)</f>
        <v>0.375</v>
      </c>
      <c r="S6" s="1"/>
      <c r="T6" s="1"/>
    </row>
    <row r="7" spans="2:21" ht="16.5" thickBot="1" x14ac:dyDescent="0.3">
      <c r="C7" s="1"/>
      <c r="D7" s="2">
        <v>6</v>
      </c>
      <c r="E7" s="2">
        <v>6</v>
      </c>
      <c r="F7" s="2">
        <v>7</v>
      </c>
      <c r="G7" s="2">
        <v>6</v>
      </c>
      <c r="H7" s="2">
        <v>6</v>
      </c>
      <c r="I7" s="2">
        <v>4</v>
      </c>
      <c r="J7" s="2">
        <v>5</v>
      </c>
      <c r="K7" s="2">
        <v>5</v>
      </c>
      <c r="L7" s="1"/>
      <c r="M7" s="1"/>
      <c r="N7" s="37">
        <v>6</v>
      </c>
      <c r="O7" s="35">
        <f>COUNTIF(Zuñiga,N7)</f>
        <v>10</v>
      </c>
      <c r="P7" s="54">
        <f t="shared" ref="P7:P10" si="1">SUM(P6+O7)</f>
        <v>28</v>
      </c>
      <c r="Q7" s="48">
        <f t="shared" si="0"/>
        <v>0.20833333333333334</v>
      </c>
      <c r="R7" s="52">
        <f t="shared" ref="R7:R10" si="2">SUM(R6+Q7)</f>
        <v>0.58333333333333337</v>
      </c>
      <c r="S7" s="1"/>
      <c r="T7" s="1"/>
    </row>
    <row r="8" spans="2:21" ht="16.5" thickBot="1" x14ac:dyDescent="0.3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N8" s="36">
        <v>7</v>
      </c>
      <c r="O8" s="35">
        <f>COUNTIF(Zuñiga,N8)</f>
        <v>8</v>
      </c>
      <c r="P8" s="18">
        <f t="shared" si="1"/>
        <v>36</v>
      </c>
      <c r="Q8" s="48">
        <f t="shared" si="0"/>
        <v>0.16666666666666666</v>
      </c>
      <c r="R8" s="50">
        <f t="shared" si="2"/>
        <v>0.75</v>
      </c>
      <c r="T8" s="1"/>
    </row>
    <row r="9" spans="2:21" ht="16.5" thickBot="1" x14ac:dyDescent="0.3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N9" s="36">
        <v>8</v>
      </c>
      <c r="O9" s="35">
        <f>COUNTIF(Zuñiga,N9)</f>
        <v>4</v>
      </c>
      <c r="P9" s="18">
        <f t="shared" si="1"/>
        <v>40</v>
      </c>
      <c r="Q9" s="48">
        <f t="shared" si="0"/>
        <v>8.3333333333333329E-2</v>
      </c>
      <c r="R9" s="50">
        <f t="shared" si="2"/>
        <v>0.83333333333333337</v>
      </c>
      <c r="T9" s="1"/>
    </row>
    <row r="10" spans="2:21" ht="16.5" thickBot="1" x14ac:dyDescent="0.3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N10" s="38">
        <v>9</v>
      </c>
      <c r="O10" s="35">
        <f>COUNTIF(Zuñiga,N10)</f>
        <v>8</v>
      </c>
      <c r="P10" s="18">
        <f t="shared" si="1"/>
        <v>48</v>
      </c>
      <c r="Q10" s="48">
        <f t="shared" si="0"/>
        <v>0.16666666666666666</v>
      </c>
      <c r="R10" s="50">
        <f t="shared" si="2"/>
        <v>1</v>
      </c>
      <c r="T10" s="1"/>
    </row>
    <row r="11" spans="2:21" ht="16.5" thickBot="1" x14ac:dyDescent="0.3">
      <c r="C11" s="1"/>
      <c r="N11" s="25" t="s">
        <v>37</v>
      </c>
      <c r="O11" s="33">
        <f>SUM(O5:O10)</f>
        <v>48</v>
      </c>
      <c r="T11" s="1"/>
    </row>
    <row r="14" spans="2:21" ht="18" x14ac:dyDescent="0.25">
      <c r="C14" s="3" t="s">
        <v>40</v>
      </c>
    </row>
    <row r="15" spans="2:21" x14ac:dyDescent="0.25">
      <c r="B15" s="4">
        <v>1</v>
      </c>
      <c r="C15" s="4" t="s">
        <v>20</v>
      </c>
      <c r="D15" s="4"/>
      <c r="E15" s="4"/>
      <c r="F15" s="19"/>
      <c r="G15" s="19"/>
      <c r="H15" s="19"/>
      <c r="I15" s="19"/>
      <c r="J15" s="19"/>
      <c r="K15" s="19"/>
      <c r="L15" s="19"/>
      <c r="M15" s="19"/>
    </row>
    <row r="16" spans="2:21" ht="19.5" x14ac:dyDescent="0.35">
      <c r="B16" s="4">
        <v>2</v>
      </c>
      <c r="C16" s="20" t="s">
        <v>24</v>
      </c>
      <c r="D16" s="4"/>
      <c r="E16" s="51" t="s">
        <v>42</v>
      </c>
      <c r="F16" s="51"/>
      <c r="G16" s="51"/>
      <c r="H16" s="51"/>
      <c r="I16" s="51"/>
      <c r="J16" s="51"/>
      <c r="K16" s="51"/>
      <c r="L16" s="51"/>
      <c r="M16" s="19"/>
    </row>
    <row r="17" spans="2:13" ht="18.95" customHeight="1" x14ac:dyDescent="0.25">
      <c r="B17" s="4">
        <v>3</v>
      </c>
      <c r="C17" s="20" t="s">
        <v>5</v>
      </c>
      <c r="D17" s="4"/>
      <c r="E17" s="51" t="s">
        <v>41</v>
      </c>
      <c r="F17" s="51"/>
      <c r="G17" s="51"/>
      <c r="H17" s="51"/>
      <c r="I17" s="51"/>
      <c r="J17" s="51"/>
      <c r="K17" s="51"/>
      <c r="L17" s="51"/>
      <c r="M17" s="19"/>
    </row>
    <row r="18" spans="2:13" ht="19.5" x14ac:dyDescent="0.35">
      <c r="B18" s="4">
        <v>4</v>
      </c>
      <c r="C18" s="20" t="s">
        <v>25</v>
      </c>
      <c r="D18" s="4"/>
      <c r="E18" s="51" t="s">
        <v>43</v>
      </c>
      <c r="F18" s="51"/>
      <c r="G18" s="51"/>
      <c r="H18" s="51"/>
      <c r="I18" s="51"/>
      <c r="J18" s="51"/>
      <c r="K18" s="51"/>
      <c r="L18" s="51"/>
      <c r="M18" s="19"/>
    </row>
    <row r="19" spans="2:13" ht="19.5" x14ac:dyDescent="0.35">
      <c r="B19" s="4">
        <v>5</v>
      </c>
      <c r="C19" s="20" t="s">
        <v>26</v>
      </c>
      <c r="D19" s="4"/>
      <c r="E19" s="51" t="s">
        <v>44</v>
      </c>
      <c r="F19" s="51"/>
      <c r="G19" s="51"/>
      <c r="H19" s="51"/>
      <c r="I19" s="51"/>
      <c r="J19" s="51"/>
      <c r="K19" s="51"/>
      <c r="L19" s="51"/>
      <c r="M19" s="19"/>
    </row>
    <row r="20" spans="2:13" x14ac:dyDescent="0.25">
      <c r="B20" s="4">
        <v>6</v>
      </c>
      <c r="C20" s="4" t="s">
        <v>3</v>
      </c>
      <c r="D20" s="4"/>
      <c r="E20" s="4"/>
      <c r="F20" s="19"/>
      <c r="G20" s="25" t="s">
        <v>21</v>
      </c>
      <c r="H20" s="24">
        <f>MEDIAN(Zuñiga)</f>
        <v>6</v>
      </c>
      <c r="I20" s="42" t="s">
        <v>45</v>
      </c>
      <c r="J20" s="43"/>
      <c r="K20" s="43"/>
      <c r="L20" s="44"/>
    </row>
    <row r="21" spans="2:13" x14ac:dyDescent="0.25">
      <c r="B21" s="4">
        <v>7</v>
      </c>
      <c r="C21" s="4" t="s">
        <v>4</v>
      </c>
      <c r="D21" s="4"/>
      <c r="E21" s="4"/>
      <c r="F21" s="19"/>
      <c r="G21" s="25" t="s">
        <v>22</v>
      </c>
      <c r="H21" s="21">
        <f>_xlfn.MODE.SNGL(Zuñiga)</f>
        <v>4</v>
      </c>
      <c r="I21" s="42" t="s">
        <v>46</v>
      </c>
      <c r="J21" s="43"/>
      <c r="K21" s="43"/>
      <c r="L21" s="44"/>
      <c r="M21" s="23"/>
    </row>
    <row r="22" spans="2:13" x14ac:dyDescent="0.25">
      <c r="B22" s="4">
        <v>8</v>
      </c>
      <c r="C22" s="20" t="s">
        <v>2</v>
      </c>
      <c r="D22" s="19"/>
      <c r="E22" s="19"/>
      <c r="F22" s="19"/>
      <c r="G22" s="25" t="s">
        <v>23</v>
      </c>
      <c r="H22" s="59">
        <f>AVERAGE(Zuñiga)</f>
        <v>6.208333333333333</v>
      </c>
      <c r="I22" s="42" t="s">
        <v>47</v>
      </c>
      <c r="J22" s="43"/>
      <c r="K22" s="43"/>
      <c r="L22" s="44"/>
      <c r="M22" s="23"/>
    </row>
    <row r="23" spans="2:13" ht="18.75" x14ac:dyDescent="0.3">
      <c r="C23" s="5"/>
      <c r="D23" s="5"/>
      <c r="E23" s="5"/>
      <c r="F23" s="5"/>
      <c r="I23" s="22"/>
      <c r="J23" s="23"/>
      <c r="K23" s="23"/>
      <c r="L23" s="23"/>
      <c r="M23" s="23"/>
    </row>
  </sheetData>
  <mergeCells count="12">
    <mergeCell ref="E18:L18"/>
    <mergeCell ref="I20:L20"/>
    <mergeCell ref="I21:L21"/>
    <mergeCell ref="I22:L22"/>
    <mergeCell ref="O2:O3"/>
    <mergeCell ref="E19:L19"/>
    <mergeCell ref="C2:K4"/>
    <mergeCell ref="P1:P3"/>
    <mergeCell ref="Q1:Q3"/>
    <mergeCell ref="R1:R3"/>
    <mergeCell ref="E16:L16"/>
    <mergeCell ref="E17:L1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S23"/>
  <sheetViews>
    <sheetView tabSelected="1" zoomScale="78" zoomScaleNormal="78" workbookViewId="0">
      <selection activeCell="J13" sqref="J13"/>
    </sheetView>
  </sheetViews>
  <sheetFormatPr baseColWidth="10" defaultRowHeight="15.75" x14ac:dyDescent="0.25"/>
  <sheetData>
    <row r="3" spans="1:19" x14ac:dyDescent="0.25">
      <c r="B3" s="4" t="s">
        <v>6</v>
      </c>
      <c r="C3" s="4"/>
      <c r="D3" s="4"/>
      <c r="E3" s="4"/>
      <c r="F3" s="4"/>
      <c r="G3" s="4"/>
      <c r="H3" s="4"/>
    </row>
    <row r="5" spans="1:19" ht="16.5" thickBot="1" x14ac:dyDescent="0.3"/>
    <row r="6" spans="1:19" ht="26.25" thickBot="1" x14ac:dyDescent="0.3">
      <c r="B6" s="6" t="s">
        <v>7</v>
      </c>
      <c r="C6" s="7" t="s">
        <v>8</v>
      </c>
      <c r="D6" s="7" t="s">
        <v>9</v>
      </c>
      <c r="E6" s="8" t="s">
        <v>19</v>
      </c>
      <c r="F6" s="7" t="s">
        <v>18</v>
      </c>
      <c r="G6" s="7" t="s">
        <v>52</v>
      </c>
    </row>
    <row r="7" spans="1:19" ht="18.75" thickBot="1" x14ac:dyDescent="0.3">
      <c r="B7" s="9">
        <v>0</v>
      </c>
      <c r="C7" s="9">
        <v>8</v>
      </c>
      <c r="D7" s="10">
        <f>C7</f>
        <v>8</v>
      </c>
      <c r="E7" s="56">
        <f>C7/$C$12</f>
        <v>0.16</v>
      </c>
      <c r="F7" s="57">
        <f>E7</f>
        <v>0.16</v>
      </c>
      <c r="G7" s="9">
        <f>B7*C7</f>
        <v>0</v>
      </c>
    </row>
    <row r="8" spans="1:19" ht="18.75" thickBot="1" x14ac:dyDescent="0.3">
      <c r="B8" s="11">
        <v>1</v>
      </c>
      <c r="C8" s="11">
        <v>14</v>
      </c>
      <c r="D8" s="12">
        <f>SUM(D7+C8)</f>
        <v>22</v>
      </c>
      <c r="E8" s="56">
        <f t="shared" ref="E8:E11" si="0">C8/$C$12</f>
        <v>0.28000000000000003</v>
      </c>
      <c r="F8" s="58">
        <f>SUM(F7+E8)</f>
        <v>0.44000000000000006</v>
      </c>
      <c r="G8" s="9">
        <f t="shared" ref="G8:G12" si="1">B8*C8</f>
        <v>14</v>
      </c>
    </row>
    <row r="9" spans="1:19" ht="18.75" thickBot="1" x14ac:dyDescent="0.3">
      <c r="B9" s="11">
        <v>2</v>
      </c>
      <c r="C9" s="11">
        <v>20</v>
      </c>
      <c r="D9" s="12">
        <f t="shared" ref="D9:D11" si="2">SUM(D8+C9)</f>
        <v>42</v>
      </c>
      <c r="E9" s="56">
        <f t="shared" si="0"/>
        <v>0.4</v>
      </c>
      <c r="F9" s="58">
        <f t="shared" ref="F9:F11" si="3">SUM(F8+E9)</f>
        <v>0.84000000000000008</v>
      </c>
      <c r="G9" s="9">
        <f t="shared" si="1"/>
        <v>40</v>
      </c>
    </row>
    <row r="10" spans="1:19" ht="18.75" thickBot="1" x14ac:dyDescent="0.3">
      <c r="B10" s="11">
        <v>3</v>
      </c>
      <c r="C10" s="11">
        <v>5</v>
      </c>
      <c r="D10" s="12">
        <f t="shared" si="2"/>
        <v>47</v>
      </c>
      <c r="E10" s="56">
        <f t="shared" si="0"/>
        <v>0.1</v>
      </c>
      <c r="F10" s="58">
        <f t="shared" si="3"/>
        <v>0.94000000000000006</v>
      </c>
      <c r="G10" s="9">
        <f t="shared" si="1"/>
        <v>15</v>
      </c>
    </row>
    <row r="11" spans="1:19" ht="18.75" thickBot="1" x14ac:dyDescent="0.3">
      <c r="B11" s="13">
        <v>4</v>
      </c>
      <c r="C11" s="13">
        <v>3</v>
      </c>
      <c r="D11" s="12">
        <f t="shared" si="2"/>
        <v>50</v>
      </c>
      <c r="E11" s="56">
        <f t="shared" si="0"/>
        <v>0.06</v>
      </c>
      <c r="F11" s="58">
        <f t="shared" si="3"/>
        <v>1</v>
      </c>
      <c r="G11" s="9">
        <f t="shared" si="1"/>
        <v>12</v>
      </c>
      <c r="H11" s="1"/>
    </row>
    <row r="12" spans="1:19" ht="18.75" thickBot="1" x14ac:dyDescent="0.3">
      <c r="B12" s="14"/>
      <c r="C12" s="15">
        <f>SUM(C7:C11)</f>
        <v>50</v>
      </c>
      <c r="D12" s="16"/>
      <c r="E12" s="16"/>
      <c r="F12" s="16"/>
      <c r="G12" s="9">
        <f>SUM(G7:G11)</f>
        <v>81</v>
      </c>
      <c r="H12" s="1"/>
    </row>
    <row r="13" spans="1:19" ht="18" x14ac:dyDescent="0.25">
      <c r="B13" s="14"/>
      <c r="C13" s="14"/>
      <c r="D13" s="16"/>
      <c r="E13" s="16"/>
      <c r="F13" s="16"/>
      <c r="H13" s="1"/>
    </row>
    <row r="14" spans="1:19" x14ac:dyDescent="0.25">
      <c r="C14" s="17"/>
    </row>
    <row r="15" spans="1:19" ht="19.5" thickBot="1" x14ac:dyDescent="0.35">
      <c r="B15" s="3" t="s">
        <v>1</v>
      </c>
      <c r="C15" s="5"/>
      <c r="D15" s="5"/>
      <c r="E15" s="5"/>
      <c r="F15" s="5"/>
      <c r="G15" s="5"/>
      <c r="H15" s="5"/>
      <c r="I15" s="5"/>
    </row>
    <row r="16" spans="1:19" ht="19.5" thickBot="1" x14ac:dyDescent="0.35">
      <c r="A16" s="66">
        <v>1</v>
      </c>
      <c r="B16" s="68" t="s">
        <v>10</v>
      </c>
      <c r="C16" s="60"/>
      <c r="D16" s="60"/>
      <c r="E16" s="60"/>
      <c r="F16" s="60"/>
      <c r="G16" s="61"/>
      <c r="H16" s="62"/>
      <c r="I16" s="69"/>
      <c r="J16" s="22"/>
      <c r="K16" s="22"/>
      <c r="L16" s="22"/>
      <c r="M16" s="22"/>
      <c r="N16" s="22"/>
      <c r="O16" s="22"/>
      <c r="P16" s="22"/>
      <c r="Q16" s="22"/>
      <c r="R16" s="22"/>
      <c r="S16" s="22"/>
    </row>
    <row r="17" spans="1:19" ht="21.75" thickBot="1" x14ac:dyDescent="0.4">
      <c r="A17" s="66">
        <v>2</v>
      </c>
      <c r="B17" s="67" t="s">
        <v>11</v>
      </c>
      <c r="C17" s="63"/>
      <c r="D17" s="62" t="s">
        <v>50</v>
      </c>
      <c r="E17" s="62"/>
      <c r="F17" s="62"/>
      <c r="G17" s="62"/>
      <c r="H17" s="62"/>
      <c r="I17" s="62"/>
      <c r="J17" s="62"/>
      <c r="K17" s="64"/>
      <c r="L17" s="64"/>
      <c r="M17" s="64"/>
      <c r="N17" s="64"/>
      <c r="O17" s="64"/>
      <c r="P17" s="64"/>
      <c r="Q17" s="64"/>
      <c r="R17" s="64"/>
      <c r="S17" s="70"/>
    </row>
    <row r="18" spans="1:19" ht="19.5" thickBot="1" x14ac:dyDescent="0.35">
      <c r="A18" s="66">
        <v>3</v>
      </c>
      <c r="B18" s="67" t="s">
        <v>12</v>
      </c>
      <c r="C18" s="63"/>
      <c r="D18" s="62" t="s">
        <v>48</v>
      </c>
      <c r="E18" s="62"/>
      <c r="F18" s="62"/>
      <c r="G18" s="62"/>
      <c r="H18" s="62"/>
      <c r="I18" s="64"/>
      <c r="J18" s="62"/>
      <c r="K18" s="64"/>
      <c r="L18" s="64"/>
      <c r="M18" s="64"/>
      <c r="N18" s="64"/>
      <c r="O18" s="64"/>
      <c r="P18" s="64"/>
      <c r="Q18" s="64"/>
      <c r="R18" s="64"/>
      <c r="S18" s="70"/>
    </row>
    <row r="19" spans="1:19" ht="21.75" thickBot="1" x14ac:dyDescent="0.4">
      <c r="A19" s="66">
        <v>4</v>
      </c>
      <c r="B19" s="67" t="s">
        <v>13</v>
      </c>
      <c r="C19" s="63"/>
      <c r="D19" s="62" t="s">
        <v>49</v>
      </c>
      <c r="E19" s="62"/>
      <c r="F19" s="62"/>
      <c r="G19" s="62"/>
      <c r="H19" s="62"/>
      <c r="I19" s="62"/>
      <c r="J19" s="64"/>
      <c r="K19" s="64"/>
      <c r="L19" s="64"/>
      <c r="M19" s="64"/>
      <c r="N19" s="64"/>
      <c r="O19" s="64"/>
      <c r="P19" s="64"/>
      <c r="Q19" s="64"/>
      <c r="R19" s="64"/>
      <c r="S19" s="70"/>
    </row>
    <row r="20" spans="1:19" ht="21.75" thickBot="1" x14ac:dyDescent="0.4">
      <c r="A20" s="66">
        <v>5</v>
      </c>
      <c r="B20" s="67" t="s">
        <v>14</v>
      </c>
      <c r="C20" s="63"/>
      <c r="D20" s="62" t="s">
        <v>51</v>
      </c>
      <c r="E20" s="62"/>
      <c r="F20" s="62"/>
      <c r="G20" s="62"/>
      <c r="H20" s="62"/>
      <c r="I20" s="62"/>
      <c r="J20" s="64"/>
      <c r="K20" s="64"/>
      <c r="L20" s="64"/>
      <c r="M20" s="64"/>
      <c r="N20" s="64"/>
      <c r="O20" s="64"/>
      <c r="P20" s="64"/>
      <c r="Q20" s="64"/>
      <c r="R20" s="64"/>
      <c r="S20" s="70"/>
    </row>
    <row r="21" spans="1:19" ht="19.5" thickBot="1" x14ac:dyDescent="0.35">
      <c r="A21" s="66">
        <v>6</v>
      </c>
      <c r="B21" s="67" t="s">
        <v>15</v>
      </c>
      <c r="C21" s="64"/>
      <c r="D21" s="65"/>
      <c r="E21" s="71">
        <f>G12/C12</f>
        <v>1.62</v>
      </c>
      <c r="F21" s="64" t="s">
        <v>55</v>
      </c>
      <c r="G21" s="64"/>
      <c r="H21" s="64"/>
      <c r="I21" s="64"/>
      <c r="J21" s="64"/>
      <c r="K21" s="64"/>
      <c r="L21" s="64"/>
      <c r="M21" s="64"/>
      <c r="N21" s="64"/>
      <c r="O21" s="64"/>
      <c r="P21" s="64"/>
      <c r="Q21" s="64"/>
      <c r="R21" s="64"/>
      <c r="S21" s="70"/>
    </row>
    <row r="22" spans="1:19" ht="19.5" thickBot="1" x14ac:dyDescent="0.35">
      <c r="A22" s="66">
        <v>7</v>
      </c>
      <c r="B22" s="67" t="s">
        <v>16</v>
      </c>
      <c r="C22" s="64"/>
      <c r="D22" s="65"/>
      <c r="E22" s="71">
        <v>2</v>
      </c>
      <c r="F22" s="64" t="s">
        <v>54</v>
      </c>
      <c r="G22" s="64"/>
      <c r="H22" s="64"/>
      <c r="I22" s="64"/>
      <c r="J22" s="64"/>
      <c r="K22" s="64"/>
      <c r="L22" s="64"/>
      <c r="M22" s="64"/>
      <c r="N22" s="64"/>
      <c r="O22" s="64"/>
      <c r="P22" s="64"/>
      <c r="Q22" s="64"/>
      <c r="R22" s="64"/>
      <c r="S22" s="70"/>
    </row>
    <row r="23" spans="1:19" ht="19.5" thickBot="1" x14ac:dyDescent="0.35">
      <c r="A23" s="66">
        <v>8</v>
      </c>
      <c r="B23" s="67" t="s">
        <v>17</v>
      </c>
      <c r="C23" s="64"/>
      <c r="D23" s="65"/>
      <c r="E23" s="71">
        <v>2</v>
      </c>
      <c r="F23" s="64" t="s">
        <v>53</v>
      </c>
      <c r="G23" s="64"/>
      <c r="H23" s="64"/>
      <c r="I23" s="64"/>
      <c r="J23" s="64"/>
      <c r="K23" s="64"/>
      <c r="L23" s="64"/>
      <c r="M23" s="64"/>
      <c r="N23" s="64"/>
      <c r="O23" s="64"/>
      <c r="P23" s="64"/>
      <c r="Q23" s="64"/>
      <c r="R23" s="64"/>
      <c r="S23" s="70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Zuñiga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2022-04-25T12:36:49Z</dcterms:created>
  <dcterms:modified xsi:type="dcterms:W3CDTF">2025-05-13T14:50:07Z</dcterms:modified>
</cp:coreProperties>
</file>