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7" i="1"/>
  <c r="P17"/>
  <c r="L18"/>
  <c r="P18"/>
  <c r="L19"/>
  <c r="P19"/>
  <c r="L20"/>
  <c r="P20"/>
  <c r="L21"/>
  <c r="P21"/>
  <c r="L22"/>
  <c r="P22"/>
  <c r="P23"/>
  <c r="M17"/>
  <c r="M18"/>
  <c r="M19"/>
  <c r="M20"/>
  <c r="M21"/>
  <c r="M22"/>
  <c r="K29"/>
  <c r="K26"/>
  <c r="O18"/>
  <c r="O19"/>
  <c r="O20"/>
  <c r="O21"/>
  <c r="O22"/>
  <c r="O17"/>
  <c r="N18"/>
  <c r="N19"/>
  <c r="N20"/>
  <c r="N21"/>
  <c r="N22"/>
  <c r="N17"/>
  <c r="K25"/>
  <c r="K24"/>
</calcChain>
</file>

<file path=xl/sharedStrings.xml><?xml version="1.0" encoding="utf-8"?>
<sst xmlns="http://schemas.openxmlformats.org/spreadsheetml/2006/main" count="39" uniqueCount="38">
  <si>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</si>
  <si>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</si>
  <si>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</si>
  <si>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</si>
  <si>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</si>
  <si>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</si>
  <si>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</si>
  <si>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</si>
  <si>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</si>
  <si>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</si>
  <si>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</si>
  <si>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</si>
  <si>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</si>
  <si>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</si>
  <si>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</si>
  <si>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</si>
  <si>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</si>
  <si>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</si>
  <si>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</si>
  <si>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</si>
  <si>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</si>
  <si>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</si>
  <si>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</si>
  <si>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</si>
  <si>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 de piezas</t>
  </si>
  <si>
    <t>fi</t>
  </si>
  <si>
    <t>Fi</t>
  </si>
  <si>
    <t>hi%</t>
  </si>
  <si>
    <t>Hi%</t>
  </si>
  <si>
    <t xml:space="preserve">minimo </t>
  </si>
  <si>
    <t>maximo</t>
  </si>
  <si>
    <t>n</t>
  </si>
  <si>
    <t>moda</t>
  </si>
  <si>
    <t xml:space="preserve">mediana </t>
  </si>
  <si>
    <t>promedio</t>
  </si>
  <si>
    <t xml:space="preserve"> la mayoria de los empleados fabrico 4 piezas</t>
  </si>
  <si>
    <t>50% de los empleados fabrico entre 4 a 6 piezas (hasta seis)</t>
  </si>
  <si>
    <t>xi*fi</t>
  </si>
</sst>
</file>

<file path=xl/styles.xml><?xml version="1.0" encoding="utf-8"?>
<styleSheet xmlns="http://schemas.openxmlformats.org/spreadsheetml/2006/main">
  <numFmts count="1">
    <numFmt numFmtId="173" formatCode="0.0"/>
  </numFmts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4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9" xfId="0" applyBorder="1"/>
    <xf numFmtId="0" fontId="16" fillId="0" borderId="0" xfId="0" applyFont="1" applyFill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9" xfId="1" applyFont="1" applyBorder="1"/>
    <xf numFmtId="9" fontId="0" fillId="0" borderId="0" xfId="1" applyFont="1"/>
    <xf numFmtId="0" fontId="15" fillId="4" borderId="10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173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29"/>
  <sheetViews>
    <sheetView tabSelected="1" topLeftCell="A7" zoomScale="89" zoomScaleNormal="89" workbookViewId="0">
      <selection activeCell="L29" sqref="L29"/>
    </sheetView>
  </sheetViews>
  <sheetFormatPr baseColWidth="10" defaultRowHeight="15.75"/>
  <cols>
    <col min="11" max="11" width="13.375" bestFit="1" customWidth="1"/>
  </cols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9.5" thickBot="1">
      <c r="B15" s="4">
        <v>1</v>
      </c>
      <c r="C15" s="6" t="s">
        <v>2</v>
      </c>
      <c r="D15" s="6"/>
      <c r="E15" s="6"/>
      <c r="F15" s="7"/>
    </row>
    <row r="16" spans="2:20" ht="21.75" thickBot="1">
      <c r="B16" s="4">
        <v>2</v>
      </c>
      <c r="C16" s="5" t="s">
        <v>6</v>
      </c>
      <c r="D16" s="6"/>
      <c r="E16" s="6"/>
      <c r="F16" s="7"/>
      <c r="K16" s="36" t="s">
        <v>24</v>
      </c>
      <c r="L16" s="37" t="s">
        <v>25</v>
      </c>
      <c r="M16" s="37" t="s">
        <v>26</v>
      </c>
      <c r="N16" s="37" t="s">
        <v>27</v>
      </c>
      <c r="O16" s="38" t="s">
        <v>28</v>
      </c>
      <c r="P16" s="39" t="s">
        <v>37</v>
      </c>
    </row>
    <row r="17" spans="2:16" ht="18.75">
      <c r="B17" s="4">
        <v>3</v>
      </c>
      <c r="C17" s="5" t="s">
        <v>7</v>
      </c>
      <c r="D17" s="6"/>
      <c r="E17" s="6"/>
      <c r="F17" s="7"/>
      <c r="J17" s="31">
        <v>1</v>
      </c>
      <c r="K17" s="32">
        <v>4</v>
      </c>
      <c r="L17" s="30">
        <f>COUNTIF(piezas,K17)</f>
        <v>12</v>
      </c>
      <c r="M17" s="30">
        <f>L17</f>
        <v>12</v>
      </c>
      <c r="N17" s="34">
        <f>L17/$K$26</f>
        <v>0.25</v>
      </c>
      <c r="O17" s="34">
        <f>M17/$K$26</f>
        <v>0.25</v>
      </c>
      <c r="P17">
        <f>K17*L17</f>
        <v>48</v>
      </c>
    </row>
    <row r="18" spans="2:16" ht="21">
      <c r="B18" s="4">
        <v>4</v>
      </c>
      <c r="C18" s="5" t="s">
        <v>8</v>
      </c>
      <c r="D18" s="6"/>
      <c r="E18" s="6"/>
      <c r="F18" s="7"/>
      <c r="J18" s="31">
        <v>2</v>
      </c>
      <c r="K18" s="33">
        <v>5</v>
      </c>
      <c r="L18" s="30">
        <f>COUNTIF(piezas,K18)</f>
        <v>6</v>
      </c>
      <c r="M18" s="29">
        <f>M17+L18</f>
        <v>18</v>
      </c>
      <c r="N18" s="34">
        <f t="shared" ref="N18:N22" si="0">L18/$K$26</f>
        <v>0.125</v>
      </c>
      <c r="O18" s="34">
        <f t="shared" ref="O18:O22" si="1">M18/$K$26</f>
        <v>0.375</v>
      </c>
      <c r="P18">
        <f t="shared" ref="P18:P22" si="2">K18*L18</f>
        <v>30</v>
      </c>
    </row>
    <row r="19" spans="2:16" ht="21">
      <c r="B19" s="4">
        <v>5</v>
      </c>
      <c r="C19" s="5" t="s">
        <v>9</v>
      </c>
      <c r="D19" s="6"/>
      <c r="E19" s="6"/>
      <c r="F19" s="7"/>
      <c r="J19" s="31">
        <v>3</v>
      </c>
      <c r="K19" s="33">
        <v>6</v>
      </c>
      <c r="L19" s="30">
        <f>COUNTIF(piezas,K19)</f>
        <v>10</v>
      </c>
      <c r="M19" s="29">
        <f t="shared" ref="M19:M22" si="3">M18+L19</f>
        <v>28</v>
      </c>
      <c r="N19" s="34">
        <f t="shared" si="0"/>
        <v>0.20833333333333334</v>
      </c>
      <c r="O19" s="34">
        <f t="shared" si="1"/>
        <v>0.58333333333333337</v>
      </c>
      <c r="P19">
        <f t="shared" si="2"/>
        <v>60</v>
      </c>
    </row>
    <row r="20" spans="2:16" ht="18.75">
      <c r="B20" s="4">
        <v>6</v>
      </c>
      <c r="C20" s="6" t="s">
        <v>4</v>
      </c>
      <c r="D20" s="6"/>
      <c r="E20" s="6"/>
      <c r="F20" s="7"/>
      <c r="J20" s="31">
        <v>4</v>
      </c>
      <c r="K20" s="33">
        <v>7</v>
      </c>
      <c r="L20" s="30">
        <f>COUNTIF(piezas,K20)</f>
        <v>8</v>
      </c>
      <c r="M20" s="29">
        <f t="shared" si="3"/>
        <v>36</v>
      </c>
      <c r="N20" s="34">
        <f t="shared" si="0"/>
        <v>0.16666666666666666</v>
      </c>
      <c r="O20" s="34">
        <f t="shared" si="1"/>
        <v>0.75</v>
      </c>
      <c r="P20">
        <f t="shared" si="2"/>
        <v>56</v>
      </c>
    </row>
    <row r="21" spans="2:16" ht="18.75">
      <c r="B21" s="4">
        <v>7</v>
      </c>
      <c r="C21" s="6" t="s">
        <v>5</v>
      </c>
      <c r="D21" s="6"/>
      <c r="E21" s="6"/>
      <c r="F21" s="7"/>
      <c r="J21" s="31">
        <v>5</v>
      </c>
      <c r="K21" s="33">
        <v>8</v>
      </c>
      <c r="L21" s="30">
        <f>COUNTIF(piezas,K21)</f>
        <v>4</v>
      </c>
      <c r="M21" s="29">
        <f t="shared" si="3"/>
        <v>40</v>
      </c>
      <c r="N21" s="34">
        <f t="shared" si="0"/>
        <v>8.3333333333333329E-2</v>
      </c>
      <c r="O21" s="34">
        <f t="shared" si="1"/>
        <v>0.83333333333333337</v>
      </c>
      <c r="P21">
        <f t="shared" si="2"/>
        <v>32</v>
      </c>
    </row>
    <row r="22" spans="2:16" ht="18.75">
      <c r="B22" s="4">
        <v>8</v>
      </c>
      <c r="C22" s="5" t="s">
        <v>3</v>
      </c>
      <c r="D22" s="7"/>
      <c r="E22" s="7"/>
      <c r="F22" s="7"/>
      <c r="J22" s="31">
        <v>6</v>
      </c>
      <c r="K22" s="33">
        <v>9</v>
      </c>
      <c r="L22" s="30">
        <f>COUNTIF(piezas,K22)</f>
        <v>8</v>
      </c>
      <c r="M22" s="29">
        <f t="shared" si="3"/>
        <v>48</v>
      </c>
      <c r="N22" s="34">
        <f t="shared" si="0"/>
        <v>0.16666666666666666</v>
      </c>
      <c r="O22" s="34">
        <f t="shared" si="1"/>
        <v>1</v>
      </c>
      <c r="P22">
        <f t="shared" si="2"/>
        <v>72</v>
      </c>
    </row>
    <row r="23" spans="2:16" ht="18.75">
      <c r="C23" s="7"/>
      <c r="D23" s="7"/>
      <c r="E23" s="7"/>
      <c r="F23" s="7"/>
      <c r="O23" s="35"/>
      <c r="P23">
        <f>SUM(P17:P22)</f>
        <v>298</v>
      </c>
    </row>
    <row r="24" spans="2:16">
      <c r="J24" t="s">
        <v>29</v>
      </c>
      <c r="K24">
        <f>MIN(piezas)</f>
        <v>4</v>
      </c>
    </row>
    <row r="25" spans="2:16">
      <c r="J25" t="s">
        <v>30</v>
      </c>
      <c r="K25">
        <f>MAX(piezas)</f>
        <v>9</v>
      </c>
    </row>
    <row r="26" spans="2:16">
      <c r="J26" t="s">
        <v>31</v>
      </c>
      <c r="K26">
        <f>COUNT(piezas)</f>
        <v>48</v>
      </c>
    </row>
    <row r="27" spans="2:16">
      <c r="J27" t="s">
        <v>32</v>
      </c>
      <c r="K27">
        <v>4</v>
      </c>
      <c r="L27" t="s">
        <v>35</v>
      </c>
    </row>
    <row r="28" spans="2:16">
      <c r="J28" t="s">
        <v>33</v>
      </c>
      <c r="K28">
        <v>6</v>
      </c>
      <c r="L28" t="s">
        <v>36</v>
      </c>
    </row>
    <row r="29" spans="2:16">
      <c r="J29" t="s">
        <v>34</v>
      </c>
      <c r="K29" s="40">
        <f>P23/M22</f>
        <v>6.208333333333333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2023-05-18T13:31:31Z</dcterms:modified>
</cp:coreProperties>
</file>