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<sst xmlns="http://schemas.openxmlformats.org/spreadsheetml/2006/main" count="72" uniqueCount="45">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</sst>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73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2" fontId="0" fillId="0" borderId="3" xfId="0" applyNumberFormat="1" applyBorder="1" applyAlignment="1">
      <alignment horizontal="left"/>
    </xf>
    <xf numFmtId="0" fontId="5" fillId="5" borderId="2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173" fontId="0" fillId="0" borderId="0" xfId="0" applyNumberFormat="1" applyAlignment="1">
      <alignment vertical="center"/>
    </xf>
    <xf numFmtId="173" fontId="0" fillId="0" borderId="0" xfId="0" applyNumberFormat="1"/>
  </cellXfs>
  <cellStyles count="1">
    <cellStyle name="Normal" xfId="0" builtinId="0"/>
  </cellStyles>
  <dxfs count="3">
    <dxf>
      <fill>
        <patternFill>
          <bgColor theme="8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19050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workbookViewId="0">
      <selection activeCell="G22" sqref="G22"/>
    </sheetView>
  </sheetViews>
  <sheetFormatPr baseColWidth="10" defaultRowHeight="15.75"/>
  <cols>
    <col min="5" max="8" width="1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30" customHeight="1" thickBot="1"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19" t="s">
        <v>13</v>
      </c>
    </row>
    <row r="27" spans="1:11" s="15" customFormat="1" ht="20.100000000000001" customHeight="1" thickBot="1">
      <c r="B27" s="16" t="s">
        <v>20</v>
      </c>
      <c r="C27" s="16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8">
        <f>D27*0.35+E27*0.25+F27*0.1+G27*0.3</f>
        <v>8.3550000000000004</v>
      </c>
    </row>
    <row r="28" spans="1:11" s="15" customFormat="1" ht="20.100000000000001" customHeight="1" thickBot="1">
      <c r="B28" s="16" t="s">
        <v>28</v>
      </c>
      <c r="C28" s="16" t="s">
        <v>29</v>
      </c>
      <c r="D28" s="17">
        <v>8.9</v>
      </c>
      <c r="E28" s="17">
        <v>8</v>
      </c>
      <c r="F28" s="17">
        <v>8.9</v>
      </c>
      <c r="G28" s="17">
        <v>6.7</v>
      </c>
      <c r="H28" s="18">
        <f>D28*0.35+E28*0.25+F28*0.1+G28*0.3</f>
        <v>8.0150000000000006</v>
      </c>
    </row>
    <row r="29" spans="1:11" s="15" customFormat="1" ht="20.100000000000001" customHeight="1" thickBot="1">
      <c r="B29" s="16" t="s">
        <v>14</v>
      </c>
      <c r="C29" s="16" t="s">
        <v>15</v>
      </c>
      <c r="D29" s="17">
        <v>8</v>
      </c>
      <c r="E29" s="17">
        <v>9.5</v>
      </c>
      <c r="F29" s="17">
        <v>5.8</v>
      </c>
      <c r="G29" s="17">
        <v>7.5</v>
      </c>
      <c r="H29" s="18">
        <f>D29*0.35+E29*0.25+F29*0.1+G29*0.3</f>
        <v>8.004999999999999</v>
      </c>
    </row>
    <row r="30" spans="1:11" s="15" customFormat="1" ht="20.100000000000001" customHeight="1" thickBot="1">
      <c r="B30" s="16" t="s">
        <v>16</v>
      </c>
      <c r="C30" s="16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8">
        <f>D30*0.35+E30*0.25+F30*0.1+G30*0.3</f>
        <v>7.5449999999999999</v>
      </c>
    </row>
    <row r="31" spans="1:11" s="15" customFormat="1" ht="20.100000000000001" customHeight="1" thickBot="1">
      <c r="B31" s="16" t="s">
        <v>22</v>
      </c>
      <c r="C31" s="16" t="s">
        <v>23</v>
      </c>
      <c r="D31" s="17">
        <v>5.9</v>
      </c>
      <c r="E31" s="17">
        <v>6.9</v>
      </c>
      <c r="F31" s="17">
        <v>7.9</v>
      </c>
      <c r="G31" s="17">
        <v>7.9</v>
      </c>
      <c r="H31" s="18">
        <f>D31*0.35+E31*0.25+F31*0.1+G31*0.3</f>
        <v>6.95</v>
      </c>
    </row>
    <row r="32" spans="1:11" s="15" customFormat="1" ht="20.100000000000001" customHeight="1" thickBot="1">
      <c r="B32" s="16" t="s">
        <v>24</v>
      </c>
      <c r="C32" s="16" t="s">
        <v>25</v>
      </c>
      <c r="D32" s="17">
        <v>5.8</v>
      </c>
      <c r="E32" s="17">
        <v>7.9</v>
      </c>
      <c r="F32" s="17">
        <v>8.9</v>
      </c>
      <c r="G32" s="17">
        <v>6.8</v>
      </c>
      <c r="H32" s="18">
        <f>D32*0.35+E32*0.25+F32*0.1+G32*0.3</f>
        <v>6.9349999999999996</v>
      </c>
    </row>
    <row r="33" spans="2:8" s="15" customFormat="1" ht="20.100000000000001" customHeight="1" thickBot="1">
      <c r="B33" s="16" t="s">
        <v>26</v>
      </c>
      <c r="C33" s="16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8">
        <f>D33*0.35+E33*0.25+F33*0.1+G33*0.3</f>
        <v>6.84</v>
      </c>
    </row>
    <row r="34" spans="2:8" s="15" customFormat="1" ht="20.100000000000001" customHeight="1" thickBot="1">
      <c r="B34" s="16" t="s">
        <v>18</v>
      </c>
      <c r="C34" s="16" t="s">
        <v>19</v>
      </c>
      <c r="D34" s="17">
        <v>6.8</v>
      </c>
      <c r="E34" s="17">
        <v>6.7</v>
      </c>
      <c r="F34" s="17">
        <v>7.8</v>
      </c>
      <c r="G34" s="17">
        <v>5.8</v>
      </c>
      <c r="H34" s="18">
        <f>D34*0.35+E34*0.25+F34*0.1+G34*0.3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workbookViewId="0">
      <selection activeCell="H23" sqref="H23"/>
    </sheetView>
  </sheetViews>
  <sheetFormatPr baseColWidth="10" defaultRowHeight="15.75"/>
  <cols>
    <col min="2" max="2" width="10.75" customWidth="1"/>
    <col min="3" max="3" width="11" hidden="1" customWidth="1"/>
    <col min="4" max="4" width="21.875" customWidth="1"/>
    <col min="5" max="5" width="11.125" customWidth="1"/>
    <col min="7" max="7" width="15.125" customWidth="1"/>
    <col min="8" max="8" width="15.375" customWidth="1"/>
    <col min="9" max="9" width="12" customWidth="1"/>
    <col min="10" max="10" width="11.125" customWidth="1"/>
    <col min="11" max="11" width="15.3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3" customHeight="1">
      <c r="C28" s="20" t="s">
        <v>33</v>
      </c>
      <c r="D28" s="20"/>
      <c r="E28" s="21" t="s">
        <v>34</v>
      </c>
      <c r="F28" s="22" t="s">
        <v>35</v>
      </c>
      <c r="G28" s="22" t="s">
        <v>36</v>
      </c>
      <c r="H28" s="22" t="s">
        <v>37</v>
      </c>
      <c r="I28" s="21" t="s">
        <v>38</v>
      </c>
      <c r="J28" s="22" t="s">
        <v>32</v>
      </c>
      <c r="K28" s="22" t="s">
        <v>39</v>
      </c>
    </row>
    <row r="29" spans="1:14" ht="20.100000000000001" customHeight="1">
      <c r="C29" s="6" t="s">
        <v>14</v>
      </c>
      <c r="D29" s="6" t="s">
        <v>15</v>
      </c>
      <c r="E29" s="7" t="s">
        <v>30</v>
      </c>
      <c r="F29" s="7">
        <v>2</v>
      </c>
      <c r="G29" s="6">
        <v>680000</v>
      </c>
      <c r="H29" s="23">
        <f>G29+0.1*F29*G29</f>
        <v>816000</v>
      </c>
      <c r="I29" s="23">
        <f>IF(E29="FONASA",H29*0.07,H29*0.08)</f>
        <v>57120.000000000007</v>
      </c>
      <c r="J29" s="23">
        <f>H29*$G$26</f>
        <v>97920</v>
      </c>
      <c r="K29" s="23">
        <f>H29-I29-J29</f>
        <v>660960</v>
      </c>
      <c r="L29" s="24"/>
    </row>
    <row r="30" spans="1:14" ht="20.100000000000001" customHeight="1">
      <c r="C30" s="6" t="s">
        <v>16</v>
      </c>
      <c r="D30" s="6" t="s">
        <v>17</v>
      </c>
      <c r="E30" s="7" t="s">
        <v>31</v>
      </c>
      <c r="F30" s="7">
        <v>3</v>
      </c>
      <c r="G30" s="6">
        <v>780000</v>
      </c>
      <c r="H30" s="23">
        <f t="shared" ref="H30:H36" si="0">G30+0.1*F30*G30</f>
        <v>1014000</v>
      </c>
      <c r="I30" s="23">
        <f t="shared" ref="I30:I36" si="1">IF(E30="FONASA",H30*0.07,H30*0.08)</f>
        <v>81120</v>
      </c>
      <c r="J30" s="23">
        <f t="shared" ref="J30:J36" si="2">H30*$G$26</f>
        <v>121680</v>
      </c>
      <c r="K30" s="23">
        <f t="shared" ref="K30:K36" si="3">H30-I30-J30</f>
        <v>811200</v>
      </c>
    </row>
    <row r="31" spans="1:14" ht="20.100000000000001" customHeight="1">
      <c r="C31" s="6" t="s">
        <v>18</v>
      </c>
      <c r="D31" s="6" t="s">
        <v>19</v>
      </c>
      <c r="E31" s="7" t="s">
        <v>31</v>
      </c>
      <c r="F31" s="7">
        <v>1</v>
      </c>
      <c r="G31" s="6">
        <v>1200000</v>
      </c>
      <c r="H31" s="23">
        <f t="shared" si="0"/>
        <v>1320000</v>
      </c>
      <c r="I31" s="23">
        <f t="shared" si="1"/>
        <v>105600</v>
      </c>
      <c r="J31" s="23">
        <f t="shared" si="2"/>
        <v>158400</v>
      </c>
      <c r="K31" s="23">
        <f t="shared" si="3"/>
        <v>1056000</v>
      </c>
    </row>
    <row r="32" spans="1:14" ht="20.100000000000001" customHeight="1">
      <c r="C32" s="6" t="s">
        <v>20</v>
      </c>
      <c r="D32" s="6" t="s">
        <v>21</v>
      </c>
      <c r="E32" s="7" t="s">
        <v>30</v>
      </c>
      <c r="F32" s="7">
        <v>3</v>
      </c>
      <c r="G32" s="6">
        <v>890000</v>
      </c>
      <c r="H32" s="23">
        <f t="shared" si="0"/>
        <v>1157000</v>
      </c>
      <c r="I32" s="23">
        <f t="shared" si="1"/>
        <v>80990.000000000015</v>
      </c>
      <c r="J32" s="23">
        <f t="shared" si="2"/>
        <v>138840</v>
      </c>
      <c r="K32" s="23">
        <f t="shared" si="3"/>
        <v>937170</v>
      </c>
    </row>
    <row r="33" spans="3:11" ht="20.100000000000001" customHeight="1">
      <c r="C33" s="6" t="s">
        <v>22</v>
      </c>
      <c r="D33" s="6" t="s">
        <v>23</v>
      </c>
      <c r="E33" s="7" t="s">
        <v>30</v>
      </c>
      <c r="F33" s="7">
        <v>2</v>
      </c>
      <c r="G33" s="6">
        <v>680000</v>
      </c>
      <c r="H33" s="23">
        <f t="shared" si="0"/>
        <v>816000</v>
      </c>
      <c r="I33" s="23">
        <f t="shared" si="1"/>
        <v>57120.000000000007</v>
      </c>
      <c r="J33" s="23">
        <f t="shared" si="2"/>
        <v>97920</v>
      </c>
      <c r="K33" s="23">
        <f t="shared" si="3"/>
        <v>660960</v>
      </c>
    </row>
    <row r="34" spans="3:11" ht="20.100000000000001" customHeight="1">
      <c r="C34" s="6" t="s">
        <v>24</v>
      </c>
      <c r="D34" s="6" t="s">
        <v>25</v>
      </c>
      <c r="E34" s="7" t="s">
        <v>31</v>
      </c>
      <c r="F34" s="7">
        <v>4</v>
      </c>
      <c r="G34" s="6">
        <v>580000</v>
      </c>
      <c r="H34" s="23">
        <f t="shared" si="0"/>
        <v>812000</v>
      </c>
      <c r="I34" s="23">
        <f t="shared" si="1"/>
        <v>64960</v>
      </c>
      <c r="J34" s="23">
        <f t="shared" si="2"/>
        <v>97440</v>
      </c>
      <c r="K34" s="23">
        <f t="shared" si="3"/>
        <v>649600</v>
      </c>
    </row>
    <row r="35" spans="3:11" ht="20.100000000000001" customHeight="1">
      <c r="C35" s="6" t="s">
        <v>26</v>
      </c>
      <c r="D35" s="6" t="s">
        <v>27</v>
      </c>
      <c r="E35" s="7" t="s">
        <v>31</v>
      </c>
      <c r="F35" s="7">
        <v>3</v>
      </c>
      <c r="G35" s="6">
        <v>780000</v>
      </c>
      <c r="H35" s="23">
        <f t="shared" si="0"/>
        <v>1014000</v>
      </c>
      <c r="I35" s="23">
        <f t="shared" si="1"/>
        <v>81120</v>
      </c>
      <c r="J35" s="23">
        <f t="shared" si="2"/>
        <v>121680</v>
      </c>
      <c r="K35" s="23">
        <f t="shared" si="3"/>
        <v>811200</v>
      </c>
    </row>
    <row r="36" spans="3:11" ht="20.100000000000001" customHeight="1">
      <c r="C36" s="6" t="s">
        <v>28</v>
      </c>
      <c r="D36" s="6" t="s">
        <v>29</v>
      </c>
      <c r="E36" s="7" t="s">
        <v>31</v>
      </c>
      <c r="F36" s="7">
        <v>5</v>
      </c>
      <c r="G36" s="6">
        <v>890000</v>
      </c>
      <c r="H36" s="23">
        <f t="shared" si="0"/>
        <v>1335000</v>
      </c>
      <c r="I36" s="23">
        <f t="shared" si="1"/>
        <v>106800</v>
      </c>
      <c r="J36" s="23">
        <f t="shared" si="2"/>
        <v>160200</v>
      </c>
      <c r="K36" s="23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Lab_Ingles_16</cp:lastModifiedBy>
  <dcterms:created xsi:type="dcterms:W3CDTF">2022-04-04T14:02:18Z</dcterms:created>
  <dcterms:modified xsi:type="dcterms:W3CDTF">2023-05-05T12:58:48Z</dcterms:modified>
</cp:coreProperties>
</file>