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0" i="2"/>
  <c r="J31"/>
  <c r="J32"/>
  <c r="J33"/>
  <c r="J34"/>
  <c r="J35"/>
  <c r="J36"/>
  <c r="J29"/>
  <c r="K30"/>
  <c r="K31"/>
  <c r="K32"/>
  <c r="K33"/>
  <c r="K34"/>
  <c r="K35"/>
  <c r="K36"/>
  <c r="K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<sst xmlns="http://schemas.openxmlformats.org/spreadsheetml/2006/main" count="72" uniqueCount="45">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</sst>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71" formatCode="&quot;$&quot;\ #,##0"/>
    <numFmt numFmtId="173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5" xfId="0" applyBorder="1" applyAlignment="1">
      <alignment horizontal="center" vertical="center"/>
    </xf>
    <xf numFmtId="0" fontId="6" fillId="0" borderId="0" xfId="0" applyFont="1"/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vertical="center"/>
    </xf>
    <xf numFmtId="2" fontId="0" fillId="0" borderId="5" xfId="0" applyNumberForma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9" fontId="6" fillId="0" borderId="5" xfId="0" applyNumberFormat="1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71" fontId="0" fillId="0" borderId="0" xfId="0" applyNumberFormat="1" applyAlignment="1">
      <alignment horizontal="right" vertical="center" wrapText="1"/>
    </xf>
    <xf numFmtId="173" fontId="0" fillId="0" borderId="0" xfId="1" applyNumberFormat="1" applyFont="1" applyAlignment="1">
      <alignment horizontal="right" vertical="center" wrapText="1"/>
    </xf>
    <xf numFmtId="0" fontId="0" fillId="6" borderId="7" xfId="0" applyFill="1" applyBorder="1" applyAlignment="1">
      <alignment vertical="center" wrapText="1"/>
    </xf>
    <xf numFmtId="0" fontId="0" fillId="6" borderId="8" xfId="0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3">
    <dxf>
      <fill>
        <patternFill>
          <bgColor theme="4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544286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432267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70" zoomScaleNormal="70" workbookViewId="0">
      <selection activeCell="I22" sqref="I22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2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2" ht="21.95" customHeight="1" thickBot="1">
      <c r="A25" s="6"/>
      <c r="B25" s="6"/>
      <c r="C25" s="6"/>
      <c r="D25" s="22">
        <v>0.35</v>
      </c>
      <c r="E25" s="22">
        <v>0.25</v>
      </c>
      <c r="F25" s="22">
        <v>0.1</v>
      </c>
      <c r="G25" s="22">
        <v>0.3</v>
      </c>
      <c r="H25" s="6"/>
      <c r="I25" s="6"/>
    </row>
    <row r="26" spans="1:12" ht="21.95" customHeight="1" thickBot="1">
      <c r="A26" s="6"/>
      <c r="B26" s="17" t="s">
        <v>7</v>
      </c>
      <c r="C26" s="18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19" t="s">
        <v>13</v>
      </c>
      <c r="I26" s="6"/>
    </row>
    <row r="27" spans="1:12" ht="21.95" customHeight="1" thickBot="1">
      <c r="A27" s="6"/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20">
        <f>D27*$D$25+E27*$E$25+F27*$F$25+G27*$G$25</f>
        <v>8.3550000000000004</v>
      </c>
      <c r="I27" s="6"/>
    </row>
    <row r="28" spans="1:12" ht="21.95" customHeight="1" thickBot="1">
      <c r="A28" s="6"/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20">
        <f>D28*$D$25+E28*$E$25+F28*$F$25+G28*$G$25</f>
        <v>8.0150000000000006</v>
      </c>
      <c r="I28" s="6"/>
      <c r="L28" s="16"/>
    </row>
    <row r="29" spans="1:12" ht="21.95" customHeight="1" thickBot="1">
      <c r="A29" s="6"/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20">
        <f>D29*$D$25+E29*$E$25+F29*$F$25+G29*$G$25</f>
        <v>8.004999999999999</v>
      </c>
      <c r="I29" s="6"/>
    </row>
    <row r="30" spans="1:12" ht="21.95" customHeight="1" thickBot="1">
      <c r="A30" s="6"/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20">
        <f>D30*$D$25+E30*$E$25+F30*$F$25+G30*$G$25</f>
        <v>7.5449999999999999</v>
      </c>
      <c r="I30" s="6"/>
    </row>
    <row r="31" spans="1:12" ht="21.95" customHeight="1" thickBot="1">
      <c r="A31" s="6"/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20">
        <f>D31*$D$25+E31*$E$25+F31*$F$25+G31*$G$25</f>
        <v>6.95</v>
      </c>
      <c r="I31" s="6"/>
    </row>
    <row r="32" spans="1:12" ht="21.95" customHeight="1" thickBot="1">
      <c r="A32" s="6"/>
      <c r="B32" s="15" t="s">
        <v>24</v>
      </c>
      <c r="C32" s="15" t="s">
        <v>25</v>
      </c>
      <c r="D32" s="15">
        <v>5.8</v>
      </c>
      <c r="E32" s="15">
        <v>7.9</v>
      </c>
      <c r="F32" s="15">
        <v>8</v>
      </c>
      <c r="G32" s="15">
        <v>6.8</v>
      </c>
      <c r="H32" s="20">
        <f>D32*$D$25+E32*$E$25+F32*$F$25+G32*$G$25</f>
        <v>6.8449999999999998</v>
      </c>
      <c r="I32" s="6"/>
    </row>
    <row r="33" spans="1:9" ht="21.95" customHeight="1" thickBot="1">
      <c r="A33" s="6"/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20">
        <f>D33*$D$25+E33*$E$25+F33*$F$25+G33*$G$25</f>
        <v>6.84</v>
      </c>
      <c r="I33" s="6"/>
    </row>
    <row r="34" spans="1:9" ht="21.95" customHeight="1" thickBot="1">
      <c r="A34" s="6"/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20">
        <f>D34*$D$25+E34*$E$25+F34*$F$25+G34*$G$25</f>
        <v>6.5750000000000002</v>
      </c>
      <c r="I34" s="6"/>
    </row>
    <row r="35" spans="1:9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7.47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6" zoomScale="62" zoomScaleNormal="62" workbookViewId="0">
      <selection activeCell="C39" sqref="C39"/>
    </sheetView>
  </sheetViews>
  <sheetFormatPr baseColWidth="10" defaultRowHeight="15.75"/>
  <cols>
    <col min="2" max="2" width="11" customWidth="1"/>
    <col min="3" max="3" width="13.25" bestFit="1" customWidth="1"/>
    <col min="4" max="4" width="11.375" bestFit="1" customWidth="1"/>
    <col min="5" max="5" width="16.25" bestFit="1" customWidth="1"/>
    <col min="6" max="6" width="10.375" bestFit="1" customWidth="1"/>
    <col min="7" max="7" width="15.5" bestFit="1" customWidth="1"/>
    <col min="8" max="8" width="17" bestFit="1" customWidth="1"/>
    <col min="9" max="9" width="24.125" customWidth="1"/>
    <col min="10" max="10" width="12.375" customWidth="1"/>
    <col min="11" max="11" width="18.25" bestFit="1" customWidth="1"/>
    <col min="12" max="12" width="13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 ht="20.100000000000001" customHeight="1">
      <c r="F24" s="4" t="s">
        <v>30</v>
      </c>
      <c r="G24" s="5">
        <v>7.0000000000000007E-2</v>
      </c>
      <c r="H24" s="2"/>
    </row>
    <row r="25" spans="1:14" ht="20.100000000000001" customHeight="1">
      <c r="F25" s="4" t="s">
        <v>31</v>
      </c>
      <c r="G25" s="5">
        <v>0.08</v>
      </c>
      <c r="H25" s="2"/>
    </row>
    <row r="26" spans="1:14" ht="20.100000000000001" customHeight="1">
      <c r="F26" s="4" t="s">
        <v>32</v>
      </c>
      <c r="G26" s="5">
        <v>0.12</v>
      </c>
      <c r="H26" s="2"/>
    </row>
    <row r="27" spans="1:14" ht="20.100000000000001" customHeight="1">
      <c r="G27" s="2"/>
      <c r="H27" s="2"/>
    </row>
    <row r="28" spans="1:14" ht="30" customHeight="1">
      <c r="C28" s="28" t="s">
        <v>33</v>
      </c>
      <c r="D28" s="29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3" t="s">
        <v>39</v>
      </c>
      <c r="L28" s="7"/>
    </row>
    <row r="29" spans="1:14" ht="20.100000000000001" customHeight="1">
      <c r="C29" s="24" t="s">
        <v>14</v>
      </c>
      <c r="D29" s="24" t="s">
        <v>15</v>
      </c>
      <c r="E29" s="25" t="s">
        <v>30</v>
      </c>
      <c r="F29" s="25">
        <v>2</v>
      </c>
      <c r="G29" s="26">
        <v>680000</v>
      </c>
      <c r="H29" s="26">
        <f>G29+G29*10%*F29</f>
        <v>816000</v>
      </c>
      <c r="I29" s="26">
        <f>IF(E29="FONASA",H29*$G$24,H29*$G$25)</f>
        <v>57120.000000000007</v>
      </c>
      <c r="J29" s="27">
        <f>H29*$G$26</f>
        <v>97920</v>
      </c>
      <c r="K29" s="26">
        <f>H29-I29-J29</f>
        <v>660960</v>
      </c>
    </row>
    <row r="30" spans="1:14" ht="20.100000000000001" customHeight="1">
      <c r="C30" s="24" t="s">
        <v>16</v>
      </c>
      <c r="D30" s="24" t="s">
        <v>17</v>
      </c>
      <c r="E30" s="25" t="s">
        <v>31</v>
      </c>
      <c r="F30" s="25">
        <v>3</v>
      </c>
      <c r="G30" s="26">
        <v>780000</v>
      </c>
      <c r="H30" s="26">
        <f t="shared" ref="H30:H36" si="0">G30+G30*10%*F30</f>
        <v>1014000</v>
      </c>
      <c r="I30" s="26">
        <f t="shared" ref="I30:I36" si="1">IF(E30="FONASA",H30*$G$24,H30*$G$25)</f>
        <v>81120</v>
      </c>
      <c r="J30" s="27">
        <f t="shared" ref="J30:J36" si="2">H30*$G$26</f>
        <v>121680</v>
      </c>
      <c r="K30" s="26">
        <f t="shared" ref="K30:K36" si="3">H30-I30-J30</f>
        <v>811200</v>
      </c>
    </row>
    <row r="31" spans="1:14" ht="20.100000000000001" customHeight="1">
      <c r="C31" s="24" t="s">
        <v>18</v>
      </c>
      <c r="D31" s="24" t="s">
        <v>19</v>
      </c>
      <c r="E31" s="25" t="s">
        <v>31</v>
      </c>
      <c r="F31" s="25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7">
        <f t="shared" si="2"/>
        <v>158400</v>
      </c>
      <c r="K31" s="26">
        <f t="shared" si="3"/>
        <v>1056000</v>
      </c>
    </row>
    <row r="32" spans="1:14" ht="20.100000000000001" customHeight="1">
      <c r="C32" s="24" t="s">
        <v>20</v>
      </c>
      <c r="D32" s="24" t="s">
        <v>21</v>
      </c>
      <c r="E32" s="25" t="s">
        <v>30</v>
      </c>
      <c r="F32" s="25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7">
        <f t="shared" si="2"/>
        <v>138840</v>
      </c>
      <c r="K32" s="26">
        <f t="shared" si="3"/>
        <v>937170</v>
      </c>
    </row>
    <row r="33" spans="3:11" ht="20.100000000000001" customHeight="1">
      <c r="C33" s="24" t="s">
        <v>22</v>
      </c>
      <c r="D33" s="24" t="s">
        <v>23</v>
      </c>
      <c r="E33" s="25" t="s">
        <v>30</v>
      </c>
      <c r="F33" s="25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7">
        <f t="shared" si="2"/>
        <v>97920</v>
      </c>
      <c r="K33" s="26">
        <f t="shared" si="3"/>
        <v>660960</v>
      </c>
    </row>
    <row r="34" spans="3:11" ht="20.100000000000001" customHeight="1">
      <c r="C34" s="24" t="s">
        <v>24</v>
      </c>
      <c r="D34" s="24" t="s">
        <v>25</v>
      </c>
      <c r="E34" s="25" t="s">
        <v>31</v>
      </c>
      <c r="F34" s="25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7">
        <f t="shared" si="2"/>
        <v>97440</v>
      </c>
      <c r="K34" s="26">
        <f t="shared" si="3"/>
        <v>649600</v>
      </c>
    </row>
    <row r="35" spans="3:11" ht="20.100000000000001" customHeight="1">
      <c r="C35" s="24" t="s">
        <v>26</v>
      </c>
      <c r="D35" s="24" t="s">
        <v>27</v>
      </c>
      <c r="E35" s="25" t="s">
        <v>31</v>
      </c>
      <c r="F35" s="25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7">
        <f t="shared" si="2"/>
        <v>121680</v>
      </c>
      <c r="K35" s="26">
        <f t="shared" si="3"/>
        <v>811200</v>
      </c>
    </row>
    <row r="36" spans="3:11" ht="20.100000000000001" customHeight="1">
      <c r="C36" s="24" t="s">
        <v>28</v>
      </c>
      <c r="D36" s="24" t="s">
        <v>29</v>
      </c>
      <c r="E36" s="25" t="s">
        <v>31</v>
      </c>
      <c r="F36" s="25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7">
        <f t="shared" si="2"/>
        <v>160200</v>
      </c>
      <c r="K36" s="26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2023-05-15T14:03:41Z</dcterms:modified>
</cp:coreProperties>
</file>