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13"/>
  <c r="H12"/>
  <c r="H11"/>
  <c r="H10"/>
  <c r="H9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H31" i="1"/>
  <c r="H29"/>
  <c r="W16"/>
  <c r="X16" s="1"/>
  <c r="X17" s="1"/>
  <c r="W17"/>
  <c r="W18"/>
  <c r="W19"/>
  <c r="W20"/>
  <c r="W21"/>
  <c r="W22"/>
  <c r="W15"/>
  <c r="W8"/>
  <c r="W7"/>
  <c r="X18" l="1"/>
  <c r="X19" s="1"/>
  <c r="X20" s="1"/>
  <c r="X21" s="1"/>
  <c r="X22" s="1"/>
  <c r="W23"/>
  <c r="Y20" s="1"/>
  <c r="T9"/>
  <c r="U9" s="1"/>
  <c r="D9"/>
  <c r="T8"/>
  <c r="U8" s="1"/>
  <c r="D8"/>
  <c r="T7"/>
  <c r="U7" s="1"/>
  <c r="D7"/>
  <c r="Y16" l="1"/>
  <c r="Z16" s="1"/>
  <c r="Z17" s="1"/>
  <c r="Z18" s="1"/>
  <c r="Z19" s="1"/>
  <c r="Z20" s="1"/>
  <c r="Y17"/>
  <c r="Y21"/>
  <c r="Y18"/>
  <c r="Y22"/>
  <c r="Y19"/>
  <c r="Y15"/>
  <c r="Z21" l="1"/>
  <c r="Z22" s="1"/>
</calcChain>
</file>

<file path=xl/sharedStrings.xml><?xml version="1.0" encoding="utf-8"?>
<sst xmlns="http://schemas.openxmlformats.org/spreadsheetml/2006/main" count="51" uniqueCount="48">
  <si>
    <t xml:space="preserve">USANDO FUNCIONES EXCEL </t>
  </si>
  <si>
    <t>CONSTRUYA LA TABLA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</si>
  <si>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</si>
  <si>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</si>
  <si>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</si>
  <si>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</si>
  <si>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</si>
  <si>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</si>
  <si>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</si>
  <si>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</si>
  <si>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</si>
  <si>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</si>
  <si>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</si>
  <si>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</si>
  <si>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</si>
  <si>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</si>
  <si>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</si>
  <si>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</si>
  <si>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</si>
  <si>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</si>
  <si>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</si>
  <si>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</si>
  <si>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</si>
  <si>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</si>
  <si>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</si>
  <si>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</si>
  <si>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</si>
  <si>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fi</t>
  </si>
  <si>
    <t>frecuencia absoluta</t>
  </si>
  <si>
    <t>frecuencia absoluta acumulada</t>
  </si>
  <si>
    <t>frecuencia relativa porcentaul</t>
  </si>
  <si>
    <t>frecuencia acumulada relativa</t>
  </si>
  <si>
    <t>Fi</t>
  </si>
  <si>
    <t>hi</t>
  </si>
  <si>
    <t>Hi</t>
  </si>
  <si>
    <t>∑</t>
  </si>
  <si>
    <t>INSERTAR  UN GRAFICO DE BARRA</t>
  </si>
  <si>
    <t>en promedio los alumnos obtuvieron nota 7,6</t>
  </si>
  <si>
    <t>el 50% de los alumnos, obtuvo A LO MÁS un 8.0</t>
  </si>
  <si>
    <t>la mayoría de los alumnos tuvo nota 8 o 9</t>
  </si>
  <si>
    <t>√</t>
  </si>
  <si>
    <t>4 familias tienen 3 hijos</t>
  </si>
  <si>
    <t>75 familias tienen a LO MÁS 2 hijos</t>
  </si>
  <si>
    <t>El 31% de las familias tienen un hijo</t>
  </si>
  <si>
    <t>el 94% de las familias tienen A LO MÁS 2 HIJOS</t>
  </si>
  <si>
    <t>En promedio las familias tienen 1 hijo</t>
  </si>
  <si>
    <t>la mitad (50%) de las familias tienen A LO MÁS 1 hijo</t>
  </si>
  <si>
    <t>la mayoría de las familias no tienen hijos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</si>
</sst>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1"/>
      <color theme="1"/>
      <name val="Calibri"/>
      <family val="2"/>
    </font>
    <font>
      <sz val="18"/>
      <color rgb="FF000000"/>
      <name val="Arial"/>
      <family val="2"/>
    </font>
    <font>
      <sz val="18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2" fillId="0" borderId="0" xfId="0" applyFont="1"/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/>
    <xf numFmtId="0" fontId="11" fillId="0" borderId="0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4" borderId="5" xfId="0" applyFill="1" applyBorder="1" applyAlignment="1">
      <alignment wrapText="1"/>
    </xf>
    <xf numFmtId="0" fontId="11" fillId="0" borderId="0" xfId="0" applyFont="1"/>
    <xf numFmtId="0" fontId="13" fillId="5" borderId="5" xfId="0" applyFont="1" applyFill="1" applyBorder="1" applyAlignment="1">
      <alignment horizontal="center" wrapText="1"/>
    </xf>
    <xf numFmtId="0" fontId="13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6" borderId="5" xfId="0" applyFont="1" applyFill="1" applyBorder="1" applyAlignment="1">
      <alignment horizontal="center"/>
    </xf>
    <xf numFmtId="0" fontId="13" fillId="6" borderId="18" xfId="0" applyFont="1" applyFill="1" applyBorder="1" applyAlignment="1">
      <alignment horizontal="center"/>
    </xf>
    <xf numFmtId="9" fontId="13" fillId="0" borderId="5" xfId="1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164" fontId="13" fillId="6" borderId="18" xfId="0" applyNumberFormat="1" applyFont="1" applyFill="1" applyBorder="1" applyAlignment="1">
      <alignment horizontal="center" vertical="center"/>
    </xf>
    <xf numFmtId="164" fontId="13" fillId="6" borderId="5" xfId="0" applyNumberFormat="1" applyFont="1" applyFill="1" applyBorder="1" applyAlignment="1">
      <alignment horizontal="center" vertical="center" wrapText="1"/>
    </xf>
    <xf numFmtId="164" fontId="13" fillId="7" borderId="5" xfId="0" applyNumberFormat="1" applyFont="1" applyFill="1" applyBorder="1" applyAlignment="1">
      <alignment horizontal="center" vertical="center"/>
    </xf>
    <xf numFmtId="164" fontId="13" fillId="7" borderId="5" xfId="0" applyNumberFormat="1" applyFont="1" applyFill="1" applyBorder="1" applyAlignment="1">
      <alignment horizontal="center" vertical="center"/>
    </xf>
    <xf numFmtId="164" fontId="13" fillId="7" borderId="18" xfId="0" applyNumberFormat="1" applyFont="1" applyFill="1" applyBorder="1" applyAlignment="1">
      <alignment horizontal="center" vertical="center"/>
    </xf>
    <xf numFmtId="0" fontId="13" fillId="11" borderId="19" xfId="0" applyFont="1" applyFill="1" applyBorder="1" applyAlignment="1">
      <alignment horizontal="center"/>
    </xf>
    <xf numFmtId="0" fontId="13" fillId="11" borderId="21" xfId="0" applyFont="1" applyFill="1" applyBorder="1" applyAlignment="1">
      <alignment horizontal="center"/>
    </xf>
    <xf numFmtId="0" fontId="13" fillId="11" borderId="22" xfId="0" applyFont="1" applyFill="1" applyBorder="1" applyAlignment="1">
      <alignment horizontal="center"/>
    </xf>
    <xf numFmtId="164" fontId="13" fillId="11" borderId="19" xfId="0" applyNumberFormat="1" applyFont="1" applyFill="1" applyBorder="1" applyAlignment="1">
      <alignment horizontal="center" vertical="center"/>
    </xf>
    <xf numFmtId="164" fontId="13" fillId="11" borderId="21" xfId="0" applyNumberFormat="1" applyFont="1" applyFill="1" applyBorder="1" applyAlignment="1">
      <alignment horizontal="center" vertical="center"/>
    </xf>
    <xf numFmtId="164" fontId="13" fillId="11" borderId="22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3" fillId="11" borderId="20" xfId="0" applyFont="1" applyFill="1" applyBorder="1" applyAlignment="1">
      <alignment horizontal="center"/>
    </xf>
    <xf numFmtId="0" fontId="11" fillId="0" borderId="5" xfId="0" applyFont="1" applyBorder="1" applyAlignment="1">
      <alignment horizontal="left"/>
    </xf>
    <xf numFmtId="164" fontId="13" fillId="12" borderId="18" xfId="0" applyNumberFormat="1" applyFont="1" applyFill="1" applyBorder="1" applyAlignment="1">
      <alignment horizontal="center" vertical="center"/>
    </xf>
    <xf numFmtId="0" fontId="13" fillId="13" borderId="5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 readingOrder="1"/>
    </xf>
    <xf numFmtId="9" fontId="15" fillId="2" borderId="11" xfId="1" applyFont="1" applyFill="1" applyBorder="1" applyAlignment="1">
      <alignment horizontal="center" vertical="center" wrapText="1" readingOrder="1"/>
    </xf>
    <xf numFmtId="9" fontId="15" fillId="2" borderId="12" xfId="0" applyNumberFormat="1" applyFont="1" applyFill="1" applyBorder="1" applyAlignment="1">
      <alignment horizontal="center" vertical="center" wrapText="1" readingOrder="1"/>
    </xf>
    <xf numFmtId="0" fontId="15" fillId="2" borderId="12" xfId="0" applyFont="1" applyFill="1" applyBorder="1" applyAlignment="1">
      <alignment horizontal="center" vertical="center" wrapText="1" readingOrder="1"/>
    </xf>
    <xf numFmtId="0" fontId="15" fillId="2" borderId="13" xfId="0" applyFont="1" applyFill="1" applyBorder="1" applyAlignment="1">
      <alignment horizontal="center" vertical="center" wrapText="1" readingOrder="1"/>
    </xf>
    <xf numFmtId="9" fontId="15" fillId="2" borderId="14" xfId="0" applyNumberFormat="1" applyFont="1" applyFill="1" applyBorder="1" applyAlignment="1">
      <alignment horizontal="center" vertical="center" wrapText="1" readingOrder="1"/>
    </xf>
    <xf numFmtId="0" fontId="15" fillId="2" borderId="14" xfId="0" applyFont="1" applyFill="1" applyBorder="1" applyAlignment="1">
      <alignment horizontal="center" vertical="center" wrapText="1" readingOrder="1"/>
    </xf>
    <xf numFmtId="0" fontId="15" fillId="2" borderId="15" xfId="0" applyFont="1" applyFill="1" applyBorder="1" applyAlignment="1">
      <alignment horizontal="center" vertical="center" wrapText="1" readingOrder="1"/>
    </xf>
    <xf numFmtId="0" fontId="15" fillId="2" borderId="16" xfId="0" applyFont="1" applyFill="1" applyBorder="1" applyAlignment="1">
      <alignment horizontal="center" vertical="center" wrapText="1" readingOrder="1"/>
    </xf>
    <xf numFmtId="0" fontId="15" fillId="2" borderId="17" xfId="0" applyFont="1" applyFill="1" applyBorder="1" applyAlignment="1">
      <alignment horizontal="center" vertical="center" wrapText="1" readingOrder="1"/>
    </xf>
    <xf numFmtId="0" fontId="15" fillId="2" borderId="0" xfId="0" applyFont="1" applyFill="1" applyAlignment="1">
      <alignment horizontal="center" vertical="center" wrapText="1" readingOrder="1"/>
    </xf>
    <xf numFmtId="0" fontId="15" fillId="2" borderId="5" xfId="0" applyFont="1" applyFill="1" applyBorder="1" applyAlignment="1">
      <alignment horizontal="center" vertical="center" wrapText="1" readingOrder="1"/>
    </xf>
    <xf numFmtId="0" fontId="15" fillId="6" borderId="23" xfId="0" applyFont="1" applyFill="1" applyBorder="1" applyAlignment="1">
      <alignment horizontal="center" vertical="center" wrapText="1" readingOrder="1"/>
    </xf>
    <xf numFmtId="0" fontId="15" fillId="6" borderId="13" xfId="0" applyFont="1" applyFill="1" applyBorder="1" applyAlignment="1">
      <alignment horizontal="center" vertical="center" wrapText="1" readingOrder="1"/>
    </xf>
    <xf numFmtId="0" fontId="16" fillId="2" borderId="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/>
    </xf>
    <xf numFmtId="0" fontId="9" fillId="10" borderId="0" xfId="0" applyFont="1" applyFill="1" applyAlignment="1">
      <alignment horizontal="center"/>
    </xf>
    <xf numFmtId="0" fontId="9" fillId="1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5" fillId="13" borderId="13" xfId="0" applyFont="1" applyFill="1" applyBorder="1" applyAlignment="1">
      <alignment horizontal="center" vertical="center" wrapText="1" readingOrder="1"/>
    </xf>
    <xf numFmtId="0" fontId="15" fillId="10" borderId="13" xfId="0" applyFont="1" applyFill="1" applyBorder="1" applyAlignment="1">
      <alignment horizontal="center" vertical="center" wrapText="1" readingOrder="1"/>
    </xf>
    <xf numFmtId="9" fontId="15" fillId="15" borderId="11" xfId="1" applyFont="1" applyFill="1" applyBorder="1" applyAlignment="1">
      <alignment horizontal="center" vertical="center" wrapText="1" readingOrder="1"/>
    </xf>
    <xf numFmtId="0" fontId="9" fillId="15" borderId="0" xfId="0" applyFont="1" applyFill="1" applyAlignment="1">
      <alignment horizontal="center"/>
    </xf>
    <xf numFmtId="9" fontId="15" fillId="9" borderId="14" xfId="0" applyNumberFormat="1" applyFont="1" applyFill="1" applyBorder="1" applyAlignment="1">
      <alignment horizontal="center" vertical="center" wrapText="1" readingOrder="1"/>
    </xf>
    <xf numFmtId="0" fontId="9" fillId="9" borderId="0" xfId="0" applyFont="1" applyFill="1" applyAlignment="1">
      <alignment horizontal="center"/>
    </xf>
    <xf numFmtId="164" fontId="0" fillId="14" borderId="0" xfId="0" applyNumberFormat="1" applyFill="1" applyAlignment="1">
      <alignment horizontal="center" vertical="center"/>
    </xf>
    <xf numFmtId="164" fontId="0" fillId="14" borderId="0" xfId="0" applyNumberFormat="1" applyFill="1" applyAlignment="1">
      <alignment horizontal="center" vertical="center"/>
    </xf>
    <xf numFmtId="0" fontId="15" fillId="8" borderId="13" xfId="0" applyFont="1" applyFill="1" applyBorder="1" applyAlignment="1">
      <alignment horizontal="center" vertical="center" wrapText="1" readingOrder="1"/>
    </xf>
    <xf numFmtId="9" fontId="15" fillId="8" borderId="14" xfId="0" applyNumberFormat="1" applyFont="1" applyFill="1" applyBorder="1" applyAlignment="1">
      <alignment horizontal="center" vertical="center" wrapText="1" readingOrder="1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5" fillId="16" borderId="11" xfId="0" applyFont="1" applyFill="1" applyBorder="1" applyAlignment="1">
      <alignment horizontal="center" vertical="center" wrapText="1" readingOrder="1"/>
    </xf>
    <xf numFmtId="0" fontId="0" fillId="16" borderId="0" xfId="0" applyFill="1" applyAlignment="1">
      <alignment horizontal="center"/>
    </xf>
    <xf numFmtId="0" fontId="9" fillId="16" borderId="0" xfId="0" applyFon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3784161588747665"/>
          <c:y val="0.19372554160620864"/>
          <c:w val="0.70460316123735511"/>
          <c:h val="0.59737821577910488"/>
        </c:manualLayout>
      </c:layout>
      <c:barChart>
        <c:barDir val="col"/>
        <c:grouping val="clustered"/>
        <c:ser>
          <c:idx val="1"/>
          <c:order val="0"/>
          <c:spPr>
            <a:solidFill>
              <a:srgbClr val="C00000"/>
            </a:solidFill>
          </c:spPr>
          <c:val>
            <c:numRef>
              <c:f>'ACTIVIDAD 1'!$W$15:$W$22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9661952"/>
        <c:axId val="39663488"/>
      </c:barChart>
      <c:catAx>
        <c:axId val="39661952"/>
        <c:scaling>
          <c:orientation val="minMax"/>
        </c:scaling>
        <c:axPos val="b"/>
        <c:title>
          <c:layout/>
        </c:title>
        <c:numFmt formatCode="General" sourceLinked="1"/>
        <c:majorTickMark val="none"/>
        <c:tickLblPos val="nextTo"/>
        <c:crossAx val="39663488"/>
        <c:crosses val="autoZero"/>
        <c:auto val="1"/>
        <c:lblAlgn val="ctr"/>
        <c:lblOffset val="100"/>
      </c:catAx>
      <c:valAx>
        <c:axId val="3966348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39661952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bg2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1"/>
  <c:chart>
    <c:title>
      <c:tx>
        <c:rich>
          <a:bodyPr/>
          <a:lstStyle/>
          <a:p>
            <a:pPr>
              <a:defRPr/>
            </a:pPr>
            <a:r>
              <a:rPr lang="en-US"/>
              <a:t>Número de hijos</a:t>
            </a:r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9295931758530187E-2"/>
          <c:y val="0.23397710702828814"/>
          <c:w val="0.74570122484689416"/>
          <c:h val="0.64767096821230674"/>
        </c:manualLayout>
      </c:layout>
      <c:pie3DChart>
        <c:varyColors val="1"/>
        <c:ser>
          <c:idx val="0"/>
          <c:order val="0"/>
          <c:tx>
            <c:strRef>
              <c:f>'ACTIVIDAD 2'!$D$7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3997</xdr:colOff>
      <xdr:row>35</xdr:row>
      <xdr:rowOff>18649</xdr:rowOff>
    </xdr:from>
    <xdr:to>
      <xdr:col>14</xdr:col>
      <xdr:colOff>242455</xdr:colOff>
      <xdr:row>50</xdr:row>
      <xdr:rowOff>181840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31</xdr:row>
      <xdr:rowOff>38100</xdr:rowOff>
    </xdr:from>
    <xdr:to>
      <xdr:col>7</xdr:col>
      <xdr:colOff>742950</xdr:colOff>
      <xdr:row>45</xdr:row>
      <xdr:rowOff>114300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5"/>
  <sheetViews>
    <sheetView tabSelected="1" topLeftCell="C26" zoomScale="110" zoomScaleNormal="110" workbookViewId="0">
      <selection activeCell="W40" sqref="W40"/>
    </sheetView>
  </sheetViews>
  <sheetFormatPr baseColWidth="10" defaultRowHeight="15"/>
  <cols>
    <col min="3" max="3" width="11.42578125" customWidth="1"/>
    <col min="4" max="7" width="3.7109375" customWidth="1"/>
    <col min="8" max="8" width="21.42578125" customWidth="1"/>
    <col min="9" max="21" width="3.7109375" customWidth="1"/>
    <col min="23" max="23" width="11.85546875" bestFit="1" customWidth="1"/>
  </cols>
  <sheetData>
    <row r="5" spans="3:26" ht="15.75">
      <c r="C5" s="1" t="s">
        <v>24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18">
        <f>4+1</f>
        <v>5</v>
      </c>
      <c r="E7" s="19">
        <v>4</v>
      </c>
      <c r="F7" s="19">
        <v>9</v>
      </c>
      <c r="G7" s="19">
        <v>10</v>
      </c>
      <c r="H7" s="19">
        <v>8</v>
      </c>
      <c r="I7" s="19">
        <v>5</v>
      </c>
      <c r="J7" s="19">
        <v>7</v>
      </c>
      <c r="K7" s="19">
        <v>9</v>
      </c>
      <c r="L7" s="19">
        <v>9</v>
      </c>
      <c r="M7" s="19">
        <v>9</v>
      </c>
      <c r="N7" s="19">
        <v>10</v>
      </c>
      <c r="O7" s="19">
        <v>7</v>
      </c>
      <c r="P7" s="19">
        <v>7</v>
      </c>
      <c r="Q7" s="19">
        <v>7</v>
      </c>
      <c r="R7" s="19">
        <v>6</v>
      </c>
      <c r="S7" s="19">
        <v>8</v>
      </c>
      <c r="T7" s="19">
        <f>S7-1</f>
        <v>7</v>
      </c>
      <c r="U7" s="20">
        <f>T7-2</f>
        <v>5</v>
      </c>
      <c r="W7">
        <f>MAX(datos)</f>
        <v>10</v>
      </c>
    </row>
    <row r="8" spans="3:26">
      <c r="C8" s="2"/>
      <c r="D8" s="21">
        <f>4+1</f>
        <v>5</v>
      </c>
      <c r="E8" s="22">
        <v>5</v>
      </c>
      <c r="F8" s="22">
        <v>9</v>
      </c>
      <c r="G8" s="22">
        <v>3</v>
      </c>
      <c r="H8" s="22">
        <v>8</v>
      </c>
      <c r="I8" s="22">
        <v>8</v>
      </c>
      <c r="J8" s="22">
        <v>8</v>
      </c>
      <c r="K8" s="22">
        <v>8</v>
      </c>
      <c r="L8" s="22">
        <v>8</v>
      </c>
      <c r="M8" s="22">
        <v>10</v>
      </c>
      <c r="N8" s="22">
        <v>9</v>
      </c>
      <c r="O8" s="22">
        <v>7</v>
      </c>
      <c r="P8" s="22">
        <v>8</v>
      </c>
      <c r="Q8" s="22">
        <v>9</v>
      </c>
      <c r="R8" s="22">
        <v>7</v>
      </c>
      <c r="S8" s="22">
        <v>9</v>
      </c>
      <c r="T8" s="22">
        <f t="shared" ref="T8:T9" si="0">S8-1</f>
        <v>8</v>
      </c>
      <c r="U8" s="23">
        <f t="shared" ref="U8:U9" si="1">T8-2</f>
        <v>6</v>
      </c>
      <c r="W8">
        <f>MIN(datos)</f>
        <v>3</v>
      </c>
    </row>
    <row r="9" spans="3:26" ht="15.75" thickBot="1">
      <c r="C9" s="2"/>
      <c r="D9" s="24">
        <f>9+1</f>
        <v>10</v>
      </c>
      <c r="E9" s="25">
        <v>5</v>
      </c>
      <c r="F9" s="25">
        <v>9</v>
      </c>
      <c r="G9" s="25">
        <v>4</v>
      </c>
      <c r="H9" s="25">
        <v>9</v>
      </c>
      <c r="I9" s="25">
        <v>8</v>
      </c>
      <c r="J9" s="25">
        <v>10</v>
      </c>
      <c r="K9" s="25">
        <v>7</v>
      </c>
      <c r="L9" s="25">
        <v>7</v>
      </c>
      <c r="M9" s="25">
        <v>7</v>
      </c>
      <c r="N9" s="25">
        <v>8</v>
      </c>
      <c r="O9" s="25">
        <v>8</v>
      </c>
      <c r="P9" s="25">
        <v>9</v>
      </c>
      <c r="Q9" s="25">
        <v>9</v>
      </c>
      <c r="R9" s="25">
        <v>8</v>
      </c>
      <c r="S9" s="25">
        <v>10</v>
      </c>
      <c r="T9" s="25">
        <f t="shared" si="0"/>
        <v>9</v>
      </c>
      <c r="U9" s="26">
        <f t="shared" si="1"/>
        <v>7</v>
      </c>
    </row>
    <row r="10" spans="3:26">
      <c r="C10" s="2"/>
      <c r="T10" s="2"/>
    </row>
    <row r="13" spans="3:26" ht="45">
      <c r="V13" s="27" t="s">
        <v>25</v>
      </c>
      <c r="W13" s="27" t="s">
        <v>28</v>
      </c>
      <c r="X13" s="27" t="s">
        <v>29</v>
      </c>
      <c r="Y13" s="27" t="s">
        <v>30</v>
      </c>
      <c r="Z13" s="27" t="s">
        <v>31</v>
      </c>
    </row>
    <row r="14" spans="3:26" ht="30" customHeight="1">
      <c r="V14" s="29" t="s">
        <v>26</v>
      </c>
      <c r="W14" s="29" t="s">
        <v>27</v>
      </c>
      <c r="X14" s="29" t="s">
        <v>32</v>
      </c>
      <c r="Y14" s="29" t="s">
        <v>33</v>
      </c>
      <c r="Z14" s="29" t="s">
        <v>34</v>
      </c>
    </row>
    <row r="15" spans="3:26" ht="30" customHeight="1">
      <c r="V15" s="32">
        <v>3</v>
      </c>
      <c r="W15" s="30">
        <f>COUNTIF(datos,V15)</f>
        <v>1</v>
      </c>
      <c r="X15" s="30">
        <v>1</v>
      </c>
      <c r="Y15" s="34">
        <f>W15/$W$23</f>
        <v>1.8518518518518517E-2</v>
      </c>
      <c r="Z15" s="34">
        <v>0.02</v>
      </c>
    </row>
    <row r="16" spans="3:26" ht="30" customHeight="1">
      <c r="V16" s="32">
        <v>4</v>
      </c>
      <c r="W16" s="30">
        <f>COUNTIF(datos,V16)</f>
        <v>2</v>
      </c>
      <c r="X16" s="30">
        <f>X15+W16</f>
        <v>3</v>
      </c>
      <c r="Y16" s="34">
        <f t="shared" ref="Y16:Y22" si="2">W16/$W$23</f>
        <v>3.7037037037037035E-2</v>
      </c>
      <c r="Z16" s="34">
        <f>Z15+Y16</f>
        <v>5.7037037037037039E-2</v>
      </c>
    </row>
    <row r="17" spans="2:26" ht="30" customHeight="1">
      <c r="V17" s="32">
        <v>5</v>
      </c>
      <c r="W17" s="30">
        <f>COUNTIF(datos,V17)</f>
        <v>6</v>
      </c>
      <c r="X17" s="30">
        <f t="shared" ref="X17:X22" si="3">X16+W17</f>
        <v>9</v>
      </c>
      <c r="Y17" s="34">
        <f>W17/$W$23</f>
        <v>0.1111111111111111</v>
      </c>
      <c r="Z17" s="34">
        <f t="shared" ref="Z17:Z22" si="4">Z16+Y17</f>
        <v>0.16814814814814816</v>
      </c>
    </row>
    <row r="18" spans="2:26" ht="30" customHeight="1">
      <c r="V18" s="32">
        <v>6</v>
      </c>
      <c r="W18" s="30">
        <f>COUNTIF(datos,V18)</f>
        <v>2</v>
      </c>
      <c r="X18" s="30">
        <f t="shared" si="3"/>
        <v>11</v>
      </c>
      <c r="Y18" s="34">
        <f t="shared" si="2"/>
        <v>3.7037037037037035E-2</v>
      </c>
      <c r="Z18" s="34">
        <f t="shared" si="4"/>
        <v>0.20518518518518519</v>
      </c>
    </row>
    <row r="19" spans="2:26" ht="30" customHeight="1">
      <c r="V19" s="32">
        <v>7</v>
      </c>
      <c r="W19" s="30">
        <f>COUNTIF(datos,V19)</f>
        <v>11</v>
      </c>
      <c r="X19" s="30">
        <f t="shared" si="3"/>
        <v>22</v>
      </c>
      <c r="Y19" s="34">
        <f t="shared" si="2"/>
        <v>0.20370370370370369</v>
      </c>
      <c r="Z19" s="34">
        <f t="shared" si="4"/>
        <v>0.40888888888888886</v>
      </c>
    </row>
    <row r="20" spans="2:26" ht="30" customHeight="1">
      <c r="V20" s="32">
        <v>8</v>
      </c>
      <c r="W20" s="51">
        <f>COUNTIF(datos,V20)</f>
        <v>13</v>
      </c>
      <c r="X20" s="30">
        <f t="shared" si="3"/>
        <v>35</v>
      </c>
      <c r="Y20" s="34">
        <f t="shared" si="2"/>
        <v>0.24074074074074073</v>
      </c>
      <c r="Z20" s="34">
        <f t="shared" si="4"/>
        <v>0.64962962962962956</v>
      </c>
    </row>
    <row r="21" spans="2:26" ht="30" customHeight="1">
      <c r="V21" s="32">
        <v>9</v>
      </c>
      <c r="W21" s="51">
        <f>COUNTIF(datos,V21)</f>
        <v>13</v>
      </c>
      <c r="X21" s="30">
        <f t="shared" si="3"/>
        <v>48</v>
      </c>
      <c r="Y21" s="34">
        <f t="shared" si="2"/>
        <v>0.24074074074074073</v>
      </c>
      <c r="Z21" s="34">
        <f t="shared" si="4"/>
        <v>0.89037037037037026</v>
      </c>
    </row>
    <row r="22" spans="2:26" ht="30" customHeight="1">
      <c r="V22" s="33">
        <v>10</v>
      </c>
      <c r="W22" s="30">
        <f>COUNTIF(datos,V22)</f>
        <v>6</v>
      </c>
      <c r="X22" s="30">
        <f t="shared" si="3"/>
        <v>54</v>
      </c>
      <c r="Y22" s="34">
        <f t="shared" si="2"/>
        <v>0.1111111111111111</v>
      </c>
      <c r="Z22" s="34">
        <f t="shared" si="4"/>
        <v>1.0014814814814814</v>
      </c>
    </row>
    <row r="23" spans="2:26" ht="30" customHeight="1">
      <c r="V23" s="31" t="s">
        <v>35</v>
      </c>
      <c r="W23" s="30">
        <f>SUM(W15:W22)</f>
        <v>54</v>
      </c>
      <c r="X23" s="15"/>
      <c r="Y23" s="15"/>
      <c r="Z23" s="15"/>
    </row>
    <row r="27" spans="2:26" ht="18">
      <c r="B27" s="15"/>
      <c r="C27" s="16" t="s">
        <v>0</v>
      </c>
      <c r="D27" s="15"/>
      <c r="E27" s="15"/>
      <c r="F27" s="15"/>
      <c r="G27" s="15"/>
      <c r="H27" s="15"/>
      <c r="I27" s="15"/>
      <c r="J27" s="15"/>
      <c r="K27" s="15"/>
      <c r="L27" s="15"/>
    </row>
    <row r="28" spans="2:26" ht="30" customHeight="1">
      <c r="B28" s="11">
        <v>1</v>
      </c>
      <c r="C28" s="47" t="s">
        <v>1</v>
      </c>
      <c r="D28" s="47"/>
      <c r="E28" s="47"/>
      <c r="F28" s="47"/>
      <c r="G28" s="47"/>
      <c r="H28" s="50" t="s">
        <v>40</v>
      </c>
      <c r="I28" s="15"/>
      <c r="J28" s="15"/>
      <c r="K28" s="15"/>
      <c r="L28" s="15"/>
    </row>
    <row r="29" spans="2:26" ht="30" customHeight="1">
      <c r="B29" s="11">
        <v>2</v>
      </c>
      <c r="C29" s="47" t="s">
        <v>19</v>
      </c>
      <c r="D29" s="47"/>
      <c r="E29" s="47"/>
      <c r="F29" s="47"/>
      <c r="G29" s="47"/>
      <c r="H29" s="36">
        <f>AVERAGE(datos)</f>
        <v>7.6111111111111107</v>
      </c>
      <c r="I29" s="17"/>
      <c r="J29" s="17"/>
      <c r="K29" s="17"/>
      <c r="L29" s="17"/>
      <c r="M29" s="28"/>
      <c r="N29" s="28"/>
      <c r="O29" s="28"/>
      <c r="P29" s="28"/>
      <c r="Q29" s="28"/>
      <c r="R29" s="28"/>
    </row>
    <row r="30" spans="2:26" ht="30" customHeight="1">
      <c r="B30" s="11">
        <v>3</v>
      </c>
      <c r="C30" s="47" t="s">
        <v>18</v>
      </c>
      <c r="D30" s="47"/>
      <c r="E30" s="47"/>
      <c r="F30" s="47"/>
      <c r="G30" s="47"/>
      <c r="H30" s="37" t="s">
        <v>37</v>
      </c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</row>
    <row r="31" spans="2:26" ht="30" customHeight="1">
      <c r="B31" s="11">
        <v>4</v>
      </c>
      <c r="C31" s="47" t="s">
        <v>20</v>
      </c>
      <c r="D31" s="47"/>
      <c r="E31" s="47"/>
      <c r="F31" s="47"/>
      <c r="G31" s="47"/>
      <c r="H31" s="38">
        <f>MEDIAN(datos)</f>
        <v>8</v>
      </c>
      <c r="I31" s="15"/>
      <c r="J31" s="15"/>
      <c r="K31" s="15"/>
      <c r="L31" s="15"/>
    </row>
    <row r="32" spans="2:26" ht="30" customHeight="1">
      <c r="B32" s="11">
        <v>5</v>
      </c>
      <c r="C32" s="49" t="s">
        <v>21</v>
      </c>
      <c r="D32" s="49"/>
      <c r="E32" s="49"/>
      <c r="F32" s="49"/>
      <c r="G32" s="49"/>
      <c r="H32" s="49"/>
      <c r="I32" s="40" t="s">
        <v>38</v>
      </c>
      <c r="J32" s="40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</row>
    <row r="33" spans="2:23" ht="30" customHeight="1">
      <c r="B33" s="11">
        <v>6</v>
      </c>
      <c r="C33" s="47" t="s">
        <v>22</v>
      </c>
      <c r="D33" s="47"/>
      <c r="E33" s="47"/>
      <c r="F33" s="47"/>
      <c r="G33" s="47"/>
      <c r="H33" s="48">
        <v>9</v>
      </c>
      <c r="I33" s="42"/>
      <c r="J33" s="43"/>
      <c r="K33" s="41">
        <v>8</v>
      </c>
      <c r="L33" s="42"/>
      <c r="M33" s="43"/>
    </row>
    <row r="34" spans="2:23" ht="30" customHeight="1">
      <c r="B34" s="11">
        <v>7</v>
      </c>
      <c r="C34" s="47" t="s">
        <v>23</v>
      </c>
      <c r="D34" s="47"/>
      <c r="E34" s="47"/>
      <c r="F34" s="47"/>
      <c r="G34" s="47"/>
      <c r="H34" s="44" t="s">
        <v>39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6"/>
    </row>
    <row r="35" spans="2:23" ht="30" customHeight="1">
      <c r="B35" s="35">
        <v>8</v>
      </c>
      <c r="C35" s="49" t="s">
        <v>36</v>
      </c>
      <c r="D35" s="49"/>
      <c r="E35" s="49"/>
      <c r="F35" s="49"/>
      <c r="G35" s="49"/>
      <c r="H35" s="49"/>
      <c r="I35" s="49"/>
      <c r="J35" s="49"/>
      <c r="L35" s="15"/>
    </row>
  </sheetData>
  <mergeCells count="13">
    <mergeCell ref="H30:W30"/>
    <mergeCell ref="I32:X32"/>
    <mergeCell ref="H34:W34"/>
    <mergeCell ref="H33:J33"/>
    <mergeCell ref="K33:M33"/>
    <mergeCell ref="C29:G29"/>
    <mergeCell ref="C28:G28"/>
    <mergeCell ref="C30:G30"/>
    <mergeCell ref="C31:G31"/>
    <mergeCell ref="C32:H32"/>
    <mergeCell ref="C33:G33"/>
    <mergeCell ref="C34:G34"/>
    <mergeCell ref="C35:J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opLeftCell="A19" workbookViewId="0">
      <selection activeCell="N36" sqref="N36"/>
    </sheetView>
  </sheetViews>
  <sheetFormatPr baseColWidth="10" defaultRowHeight="15"/>
  <cols>
    <col min="5" max="5" width="11.42578125" customWidth="1"/>
  </cols>
  <sheetData>
    <row r="4" spans="3:9" ht="15.75">
      <c r="C4" s="4" t="s">
        <v>16</v>
      </c>
      <c r="D4" s="4"/>
      <c r="E4" s="4"/>
      <c r="F4" s="4"/>
      <c r="G4" s="4"/>
      <c r="H4" s="4"/>
      <c r="I4" s="4"/>
    </row>
    <row r="6" spans="3:9" ht="15.75" thickBot="1">
      <c r="G6" s="81"/>
    </row>
    <row r="7" spans="3:9" ht="26.25" thickBot="1">
      <c r="C7" s="12" t="s">
        <v>2</v>
      </c>
      <c r="D7" s="13" t="s">
        <v>3</v>
      </c>
      <c r="E7" s="13" t="s">
        <v>4</v>
      </c>
      <c r="F7" s="14" t="s">
        <v>5</v>
      </c>
      <c r="G7" s="13" t="s">
        <v>6</v>
      </c>
      <c r="H7" s="13" t="s">
        <v>17</v>
      </c>
    </row>
    <row r="8" spans="3:9" ht="24" thickBot="1">
      <c r="C8" s="84">
        <v>0</v>
      </c>
      <c r="D8" s="84">
        <v>30</v>
      </c>
      <c r="E8" s="52">
        <v>30</v>
      </c>
      <c r="F8" s="53">
        <f>D8/$D$14</f>
        <v>0.375</v>
      </c>
      <c r="G8" s="54">
        <f>F8</f>
        <v>0.375</v>
      </c>
      <c r="H8" s="55">
        <f>C8*D8</f>
        <v>0</v>
      </c>
    </row>
    <row r="9" spans="3:9" ht="24" thickBot="1">
      <c r="C9" s="79">
        <v>1</v>
      </c>
      <c r="D9" s="56">
        <v>25</v>
      </c>
      <c r="E9" s="56">
        <f>E8+D9</f>
        <v>55</v>
      </c>
      <c r="F9" s="73">
        <f t="shared" ref="F9:F13" si="0">D9/$D$14</f>
        <v>0.3125</v>
      </c>
      <c r="G9" s="80">
        <f>G8+F9</f>
        <v>0.6875</v>
      </c>
      <c r="H9" s="58">
        <f>C9*D9</f>
        <v>25</v>
      </c>
    </row>
    <row r="10" spans="3:9" ht="24" thickBot="1">
      <c r="C10" s="56">
        <v>2</v>
      </c>
      <c r="D10" s="56">
        <v>20</v>
      </c>
      <c r="E10" s="71">
        <f t="shared" ref="E10:E13" si="1">E9+D10</f>
        <v>75</v>
      </c>
      <c r="F10" s="53">
        <f t="shared" si="0"/>
        <v>0.25</v>
      </c>
      <c r="G10" s="75">
        <f t="shared" ref="G10:G13" si="2">G9+F10</f>
        <v>0.9375</v>
      </c>
      <c r="H10" s="58">
        <f>C10*D10</f>
        <v>40</v>
      </c>
    </row>
    <row r="11" spans="3:9" ht="24" thickBot="1">
      <c r="C11" s="56">
        <v>3</v>
      </c>
      <c r="D11" s="72">
        <v>4</v>
      </c>
      <c r="E11" s="56">
        <f t="shared" si="1"/>
        <v>79</v>
      </c>
      <c r="F11" s="53">
        <f t="shared" si="0"/>
        <v>0.05</v>
      </c>
      <c r="G11" s="57">
        <f t="shared" si="2"/>
        <v>0.98750000000000004</v>
      </c>
      <c r="H11" s="58">
        <f>C11*D11</f>
        <v>12</v>
      </c>
    </row>
    <row r="12" spans="3:9" ht="24" thickBot="1">
      <c r="C12" s="59">
        <v>4</v>
      </c>
      <c r="D12" s="59">
        <v>1</v>
      </c>
      <c r="E12" s="56">
        <f t="shared" si="1"/>
        <v>80</v>
      </c>
      <c r="F12" s="53">
        <f t="shared" si="0"/>
        <v>1.2500000000000001E-2</v>
      </c>
      <c r="G12" s="57">
        <f t="shared" si="2"/>
        <v>1</v>
      </c>
      <c r="H12" s="60">
        <f>C12*D12</f>
        <v>4</v>
      </c>
    </row>
    <row r="13" spans="3:9" ht="24" thickBot="1">
      <c r="C13" s="59">
        <v>5</v>
      </c>
      <c r="D13" s="61">
        <v>0</v>
      </c>
      <c r="E13" s="65">
        <f t="shared" si="1"/>
        <v>80</v>
      </c>
      <c r="F13" s="53">
        <f t="shared" si="0"/>
        <v>0</v>
      </c>
      <c r="G13" s="57">
        <f t="shared" si="2"/>
        <v>1</v>
      </c>
      <c r="H13" s="60">
        <f>C13*D13</f>
        <v>0</v>
      </c>
      <c r="I13" s="2"/>
    </row>
    <row r="14" spans="3:9" ht="24" thickBot="1">
      <c r="C14" s="63" t="s">
        <v>35</v>
      </c>
      <c r="D14" s="64">
        <f>SUM(D8:D13)</f>
        <v>80</v>
      </c>
      <c r="E14" s="62"/>
      <c r="F14" s="62"/>
      <c r="G14" s="66" t="s">
        <v>35</v>
      </c>
      <c r="H14" s="32">
        <f>SUM(H8:H13)</f>
        <v>81</v>
      </c>
      <c r="I14" s="2"/>
    </row>
    <row r="15" spans="3:9" ht="18">
      <c r="C15" s="5"/>
      <c r="D15" s="5"/>
      <c r="E15" s="6"/>
      <c r="F15" s="6"/>
      <c r="G15" s="6"/>
      <c r="I15" s="2"/>
    </row>
    <row r="16" spans="3:9">
      <c r="D16" s="7"/>
    </row>
    <row r="17" spans="2:11" ht="18">
      <c r="C17" s="3" t="s">
        <v>0</v>
      </c>
    </row>
    <row r="18" spans="2:11" ht="18">
      <c r="B18" s="8">
        <v>1</v>
      </c>
      <c r="C18" s="9" t="s">
        <v>7</v>
      </c>
      <c r="D18" s="2"/>
      <c r="E18" s="2"/>
      <c r="F18" s="2"/>
      <c r="G18" s="2"/>
      <c r="H18" s="10"/>
    </row>
    <row r="19" spans="2:11" ht="18">
      <c r="B19" s="8"/>
      <c r="C19" s="9"/>
      <c r="D19" s="2"/>
      <c r="E19" s="2"/>
      <c r="F19" s="2"/>
      <c r="G19" s="2"/>
      <c r="H19" s="10"/>
    </row>
    <row r="20" spans="2:11" ht="23.25">
      <c r="B20" s="8">
        <v>2</v>
      </c>
      <c r="C20" s="68" t="s">
        <v>8</v>
      </c>
      <c r="D20" s="68"/>
      <c r="E20" s="70" t="s">
        <v>41</v>
      </c>
      <c r="F20" s="70"/>
      <c r="G20" s="70"/>
      <c r="H20" s="70"/>
      <c r="I20" s="70"/>
      <c r="J20" s="70"/>
      <c r="K20" s="70"/>
    </row>
    <row r="21" spans="2:11" ht="23.25">
      <c r="B21" s="8">
        <v>3</v>
      </c>
      <c r="C21" s="69" t="s">
        <v>9</v>
      </c>
      <c r="D21" s="69"/>
      <c r="E21" s="70" t="s">
        <v>42</v>
      </c>
      <c r="F21" s="70"/>
      <c r="G21" s="70"/>
      <c r="H21" s="70"/>
      <c r="I21" s="70"/>
      <c r="J21" s="70"/>
      <c r="K21" s="70"/>
    </row>
    <row r="22" spans="2:11" ht="23.25">
      <c r="B22" s="8">
        <v>4</v>
      </c>
      <c r="C22" s="74" t="s">
        <v>10</v>
      </c>
      <c r="D22" s="74"/>
      <c r="E22" s="70" t="s">
        <v>43</v>
      </c>
      <c r="F22" s="70"/>
      <c r="G22" s="70"/>
      <c r="H22" s="70"/>
      <c r="I22" s="70"/>
      <c r="J22" s="70"/>
      <c r="K22" s="70"/>
    </row>
    <row r="23" spans="2:11" ht="23.25">
      <c r="B23" s="8">
        <v>5</v>
      </c>
      <c r="C23" s="76" t="s">
        <v>11</v>
      </c>
      <c r="D23" s="76"/>
      <c r="E23" s="70" t="s">
        <v>44</v>
      </c>
      <c r="F23" s="70"/>
      <c r="G23" s="70"/>
      <c r="H23" s="70"/>
      <c r="I23" s="70"/>
      <c r="J23" s="70"/>
      <c r="K23" s="70"/>
    </row>
    <row r="24" spans="2:11" ht="18">
      <c r="B24" s="8"/>
      <c r="C24" s="8"/>
    </row>
    <row r="25" spans="2:11" ht="18">
      <c r="B25" s="8">
        <v>6</v>
      </c>
      <c r="C25" s="67" t="s">
        <v>12</v>
      </c>
      <c r="D25" s="67"/>
      <c r="E25" s="67"/>
      <c r="F25" s="67"/>
      <c r="G25" s="67"/>
      <c r="H25" s="78">
        <f>H14/D14</f>
        <v>1.0125</v>
      </c>
    </row>
    <row r="26" spans="2:11" ht="18">
      <c r="B26" s="8"/>
      <c r="C26" s="77" t="s">
        <v>45</v>
      </c>
      <c r="D26" s="77"/>
      <c r="E26" s="77"/>
      <c r="F26" s="77"/>
      <c r="G26" s="77"/>
    </row>
    <row r="27" spans="2:11" ht="18">
      <c r="B27" s="8">
        <v>7</v>
      </c>
      <c r="C27" s="67" t="s">
        <v>13</v>
      </c>
      <c r="D27" s="67"/>
      <c r="E27" s="67"/>
      <c r="F27" s="67"/>
      <c r="G27" s="67"/>
      <c r="H27" s="67"/>
      <c r="I27" s="82">
        <v>1</v>
      </c>
    </row>
    <row r="28" spans="2:11" ht="18">
      <c r="B28" s="8"/>
      <c r="C28" s="83" t="s">
        <v>46</v>
      </c>
      <c r="D28" s="83"/>
      <c r="E28" s="83"/>
      <c r="F28" s="83"/>
      <c r="G28" s="83"/>
      <c r="H28" s="83"/>
    </row>
    <row r="29" spans="2:11" ht="18">
      <c r="B29" s="8">
        <v>8</v>
      </c>
      <c r="C29" s="67" t="s">
        <v>14</v>
      </c>
      <c r="D29" s="67"/>
      <c r="E29" s="67"/>
      <c r="F29" s="67"/>
      <c r="G29" s="67"/>
      <c r="H29" s="85">
        <v>0</v>
      </c>
    </row>
    <row r="30" spans="2:11" ht="18">
      <c r="B30" s="8"/>
      <c r="C30" s="86" t="s">
        <v>47</v>
      </c>
      <c r="D30" s="86"/>
      <c r="E30" s="86"/>
      <c r="F30" s="86"/>
      <c r="G30" s="86"/>
      <c r="H30" s="86"/>
    </row>
    <row r="31" spans="2:11" ht="18">
      <c r="B31" s="8">
        <v>9</v>
      </c>
      <c r="C31" s="67" t="s">
        <v>15</v>
      </c>
      <c r="D31" s="67"/>
      <c r="E31" s="67"/>
      <c r="F31" s="67"/>
    </row>
  </sheetData>
  <mergeCells count="15">
    <mergeCell ref="C25:G25"/>
    <mergeCell ref="C27:H27"/>
    <mergeCell ref="C29:G29"/>
    <mergeCell ref="C31:F31"/>
    <mergeCell ref="C26:G26"/>
    <mergeCell ref="C28:H28"/>
    <mergeCell ref="C30:H30"/>
    <mergeCell ref="C20:D20"/>
    <mergeCell ref="C21:D21"/>
    <mergeCell ref="E21:K21"/>
    <mergeCell ref="E20:K20"/>
    <mergeCell ref="E22:K22"/>
    <mergeCell ref="E23:K23"/>
    <mergeCell ref="C22:D22"/>
    <mergeCell ref="C23:D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Endisp15</cp:lastModifiedBy>
  <dcterms:created xsi:type="dcterms:W3CDTF">2022-05-09T04:31:12Z</dcterms:created>
  <dcterms:modified xsi:type="dcterms:W3CDTF">2022-05-12T13:32:15Z</dcterms:modified>
</cp:coreProperties>
</file>