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<sst xmlns="http://schemas.openxmlformats.org/spreadsheetml/2006/main" count="72" uniqueCount="45">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</sst>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5">
    <numFmt numFmtId="44" formatCode="_-&quot;$&quot;\ * #,##0.00_-;\-&quot;$&quot;\ * #,##0.00_-;_-&quot;$&quot;\ * &quot;-&quot;??_-;_-@_-"/>
    <numFmt numFmtId="164" formatCode="0.0"/>
    <numFmt numFmtId="165" formatCode="_-[$$-340A]\ * #,##0.00_-;\-[$$-340A]\ * #,##0.00_-;_-[$$-340A]\ * &quot;-&quot;??_-;_-@_-"/>
    <numFmt numFmtId="169" formatCode="&quot;$&quot;\ #,##0.00"/>
    <numFmt numFmtId="174" formatCode="[$$-340A]\ #,##0.0"/>
  </numFmts>
  <fonts count="9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 applyAlignment="1">
      <alignment horizontal="center"/>
    </xf>
    <xf numFmtId="0" fontId="6" fillId="6" borderId="7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2" fillId="0" borderId="0" xfId="0" applyFont="1" applyFill="1"/>
    <xf numFmtId="0" fontId="0" fillId="0" borderId="0" xfId="0" applyFill="1"/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5" borderId="4" xfId="0" applyFill="1" applyBorder="1" applyAlignment="1">
      <alignment vertical="center" wrapText="1"/>
    </xf>
    <xf numFmtId="0" fontId="0" fillId="0" borderId="0" xfId="0" applyAlignment="1">
      <alignment horizontal="right" vertical="center"/>
    </xf>
    <xf numFmtId="165" fontId="0" fillId="0" borderId="0" xfId="1" applyNumberFormat="1" applyFon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9" fontId="0" fillId="0" borderId="0" xfId="1" applyNumberFormat="1" applyFont="1" applyAlignment="1">
      <alignment horizontal="right" vertical="center"/>
    </xf>
    <xf numFmtId="174" fontId="0" fillId="0" borderId="0" xfId="1" applyNumberFormat="1" applyFont="1" applyAlignment="1">
      <alignment horizontal="right" vertical="center"/>
    </xf>
  </cellXfs>
  <cellStyles count="2">
    <cellStyle name="Moneda" xfId="1" builtinId="4"/>
    <cellStyle name="Normal" xfId="0" builtinId="0"/>
  </cellStyles>
  <dxfs count="7">
    <dxf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ill>
        <patternFill>
          <bgColor rgb="FFFFC7CE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219075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438" y="202406"/>
          <a:ext cx="6667500" cy="35552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5"/>
  <sheetViews>
    <sheetView topLeftCell="A3" workbookViewId="0">
      <selection activeCell="N19" sqref="N19"/>
    </sheetView>
  </sheetViews>
  <sheetFormatPr baseColWidth="10" defaultRowHeight="15.75"/>
  <cols>
    <col min="2" max="2" width="11.875" bestFit="1" customWidth="1"/>
    <col min="3" max="3" width="12" bestFit="1" customWidth="1"/>
    <col min="4" max="4" width="15.875" bestFit="1" customWidth="1"/>
    <col min="5" max="5" width="12.5" bestFit="1" customWidth="1"/>
    <col min="6" max="6" width="9.75" bestFit="1" customWidth="1"/>
    <col min="7" max="7" width="11.625" bestFit="1" customWidth="1"/>
    <col min="8" max="8" width="11.5" bestFit="1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21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21">
      <c r="A4" s="13"/>
      <c r="B4" s="1"/>
      <c r="C4" s="1"/>
      <c r="D4" s="1"/>
      <c r="E4" s="1"/>
      <c r="F4" s="1"/>
      <c r="G4" s="1"/>
      <c r="H4" s="1"/>
      <c r="I4" s="1"/>
      <c r="J4" s="1"/>
    </row>
    <row r="5" spans="1:21">
      <c r="A5" s="13"/>
      <c r="B5" s="1"/>
      <c r="C5" s="1"/>
      <c r="D5" s="1"/>
      <c r="E5" s="1"/>
      <c r="F5" s="1"/>
      <c r="G5" s="1"/>
      <c r="H5" s="1"/>
      <c r="I5" s="1"/>
      <c r="J5" s="1"/>
    </row>
    <row r="6" spans="1:21">
      <c r="A6" s="13"/>
      <c r="B6" s="1"/>
      <c r="C6" s="1"/>
      <c r="D6" s="1"/>
      <c r="E6" s="1"/>
      <c r="F6" s="1"/>
      <c r="G6" s="1"/>
      <c r="H6" s="1"/>
      <c r="I6" s="1"/>
      <c r="J6" s="1"/>
    </row>
    <row r="7" spans="1:21">
      <c r="A7" s="13"/>
      <c r="B7" s="1"/>
      <c r="C7" s="1"/>
      <c r="D7" s="1"/>
      <c r="E7" s="1"/>
      <c r="F7" s="1"/>
      <c r="G7" s="1"/>
      <c r="H7" s="1"/>
      <c r="I7" s="1"/>
      <c r="J7" s="1"/>
    </row>
    <row r="8" spans="1:21">
      <c r="A8" s="13"/>
      <c r="B8" s="1"/>
      <c r="C8" s="1"/>
      <c r="D8" s="1"/>
      <c r="E8" s="1"/>
      <c r="F8" s="1"/>
      <c r="G8" s="1"/>
      <c r="H8" s="1"/>
      <c r="I8" s="1"/>
      <c r="J8" s="1"/>
    </row>
    <row r="9" spans="1:21">
      <c r="A9" s="13"/>
      <c r="B9" s="1"/>
      <c r="C9" s="1"/>
      <c r="D9" s="1"/>
      <c r="E9" s="1"/>
      <c r="F9" s="1"/>
      <c r="G9" s="1"/>
      <c r="H9" s="1"/>
      <c r="I9" s="1"/>
      <c r="J9" s="1"/>
    </row>
    <row r="10" spans="1:21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21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21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21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21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M14" s="21"/>
      <c r="N14" s="22"/>
      <c r="O14" s="22"/>
      <c r="P14" s="22"/>
      <c r="Q14" s="22"/>
      <c r="R14" s="22"/>
      <c r="S14" s="22"/>
      <c r="T14" s="22"/>
      <c r="U14" s="22"/>
    </row>
    <row r="15" spans="1:21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M15" s="23"/>
      <c r="N15" s="22"/>
      <c r="O15" s="22"/>
      <c r="P15" s="22"/>
      <c r="Q15" s="22"/>
      <c r="R15" s="22"/>
      <c r="S15" s="22"/>
      <c r="T15" s="22"/>
      <c r="U15" s="22"/>
    </row>
    <row r="16" spans="1:21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M16" s="23"/>
      <c r="N16" s="23"/>
      <c r="O16" s="23"/>
      <c r="P16" s="23"/>
      <c r="Q16" s="23"/>
      <c r="R16" s="23"/>
      <c r="S16" s="23"/>
      <c r="T16" s="23"/>
      <c r="U16" s="23"/>
    </row>
    <row r="17" spans="1:2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M17" s="23"/>
      <c r="N17" s="23"/>
      <c r="O17" s="23"/>
      <c r="P17" s="23"/>
      <c r="Q17" s="23"/>
      <c r="R17" s="23"/>
      <c r="S17" s="23"/>
      <c r="T17" s="23"/>
      <c r="U17" s="23"/>
    </row>
    <row r="18" spans="1:2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M18" s="23"/>
      <c r="N18" s="23"/>
      <c r="O18" s="23"/>
      <c r="P18" s="23"/>
      <c r="Q18" s="23"/>
      <c r="R18" s="23"/>
      <c r="S18" s="23"/>
      <c r="T18" s="23"/>
      <c r="U18" s="23"/>
    </row>
    <row r="19" spans="1:2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M19" s="23"/>
      <c r="N19" s="24"/>
      <c r="O19" s="23"/>
      <c r="P19" s="23"/>
      <c r="Q19" s="23"/>
      <c r="R19" s="23"/>
      <c r="S19" s="23"/>
      <c r="T19" s="23"/>
      <c r="U19" s="23"/>
    </row>
    <row r="21" spans="1:21">
      <c r="H21" s="4"/>
      <c r="I21" s="4"/>
    </row>
    <row r="22" spans="1:21">
      <c r="H22" s="4"/>
    </row>
    <row r="23" spans="1:21">
      <c r="J23" s="11" t="s">
        <v>1</v>
      </c>
      <c r="K23" s="8"/>
      <c r="L23" s="8"/>
      <c r="M23" s="8"/>
      <c r="N23" s="8"/>
      <c r="O23" s="8"/>
      <c r="P23" s="8"/>
      <c r="Q23" s="8"/>
      <c r="R23" s="8"/>
    </row>
    <row r="24" spans="1:21">
      <c r="J24" s="10" t="s">
        <v>2</v>
      </c>
      <c r="K24" s="8"/>
      <c r="L24" s="8"/>
      <c r="M24" s="8"/>
      <c r="N24" s="8"/>
      <c r="O24" s="8"/>
      <c r="P24" s="8"/>
      <c r="Q24" s="8"/>
      <c r="R24" s="8"/>
    </row>
    <row r="25" spans="1:21">
      <c r="D25" s="15">
        <v>0.35</v>
      </c>
      <c r="E25" s="15">
        <v>0.25</v>
      </c>
      <c r="F25" s="15">
        <v>0.1</v>
      </c>
      <c r="G25" s="15">
        <v>0.3</v>
      </c>
      <c r="J25" s="10" t="s">
        <v>3</v>
      </c>
      <c r="K25" s="10"/>
      <c r="L25" s="10"/>
      <c r="M25" s="10"/>
      <c r="N25" s="10"/>
      <c r="O25" s="10"/>
      <c r="P25" s="10"/>
      <c r="Q25" s="10"/>
      <c r="R25" s="10"/>
    </row>
    <row r="26" spans="1:21" ht="21" customHeigh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  <c r="J26" s="10" t="s">
        <v>4</v>
      </c>
      <c r="K26" s="10"/>
      <c r="L26" s="10"/>
      <c r="M26" s="10"/>
      <c r="N26" s="10"/>
      <c r="O26" s="10"/>
      <c r="P26" s="10"/>
      <c r="Q26" s="10"/>
      <c r="R26" s="10"/>
    </row>
    <row r="27" spans="1:21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5">
        <f>D27*$D$25+E27*$E$25+F27*$F$25+G27*$G$25</f>
        <v>8.3550000000000004</v>
      </c>
      <c r="J27" s="10" t="s">
        <v>5</v>
      </c>
      <c r="K27" s="10"/>
      <c r="L27" s="10"/>
      <c r="M27" s="10"/>
      <c r="N27" s="10"/>
      <c r="O27" s="10"/>
      <c r="P27" s="10"/>
      <c r="Q27" s="10"/>
      <c r="R27" s="10"/>
    </row>
    <row r="28" spans="1:21">
      <c r="B28" s="19" t="s">
        <v>28</v>
      </c>
      <c r="C28" s="19" t="s">
        <v>29</v>
      </c>
      <c r="D28" s="19">
        <v>8.9</v>
      </c>
      <c r="E28" s="19">
        <v>8</v>
      </c>
      <c r="F28" s="19">
        <v>8.9</v>
      </c>
      <c r="G28" s="19">
        <v>6.7</v>
      </c>
      <c r="H28" s="25">
        <f>D28*$D$25+E28*$E$25+F28*$F$25+G28*$G$25</f>
        <v>8.0150000000000006</v>
      </c>
      <c r="J28" s="10" t="s">
        <v>6</v>
      </c>
      <c r="K28" s="10"/>
      <c r="L28" s="10"/>
      <c r="M28" s="10"/>
      <c r="N28" s="10"/>
      <c r="O28" s="10"/>
      <c r="P28" s="10"/>
      <c r="Q28" s="10"/>
      <c r="R28" s="10"/>
    </row>
    <row r="29" spans="1:21">
      <c r="B29" s="19" t="s">
        <v>14</v>
      </c>
      <c r="C29" s="19" t="s">
        <v>15</v>
      </c>
      <c r="D29" s="19">
        <v>8</v>
      </c>
      <c r="E29" s="19">
        <v>9.5</v>
      </c>
      <c r="F29" s="19">
        <v>5.8</v>
      </c>
      <c r="G29" s="19">
        <v>7.5</v>
      </c>
      <c r="H29" s="25">
        <f>D29*$D$25+E29*$E$25+F29*$F$25+G29*$G$25</f>
        <v>8.004999999999999</v>
      </c>
    </row>
    <row r="30" spans="1:21">
      <c r="B30" s="19" t="s">
        <v>16</v>
      </c>
      <c r="C30" s="19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21">
      <c r="B31" s="19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21"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>
      <c r="B34" s="19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4" priority="4" operator="lessThan">
      <formula>6</formula>
    </cfRule>
  </conditionalFormatting>
  <conditionalFormatting sqref="H27:H34">
    <cfRule type="cellIs" dxfId="0" priority="3" operator="greaterThan">
      <formula>8</formula>
    </cfRule>
    <cfRule type="cellIs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4" workbookViewId="0">
      <selection activeCell="K24" sqref="K24"/>
    </sheetView>
  </sheetViews>
  <sheetFormatPr baseColWidth="10" defaultRowHeight="15.75"/>
  <cols>
    <col min="4" max="4" width="10.625" customWidth="1"/>
    <col min="5" max="5" width="11" customWidth="1"/>
    <col min="6" max="6" width="11.125" customWidth="1"/>
    <col min="7" max="7" width="15.375" customWidth="1"/>
    <col min="8" max="8" width="15.5" customWidth="1"/>
    <col min="9" max="9" width="12" customWidth="1"/>
    <col min="10" max="10" width="10.875" customWidth="1"/>
    <col min="11" max="11" width="15.5" customWidth="1"/>
    <col min="12" max="12" width="1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 ht="31.5">
      <c r="C28" s="27" t="s">
        <v>33</v>
      </c>
      <c r="D28" s="28"/>
      <c r="E28" s="26" t="s">
        <v>34</v>
      </c>
      <c r="F28" s="26" t="s">
        <v>35</v>
      </c>
      <c r="G28" s="26" t="s">
        <v>36</v>
      </c>
      <c r="H28" s="26" t="s">
        <v>37</v>
      </c>
      <c r="I28" s="29" t="s">
        <v>38</v>
      </c>
      <c r="J28" s="26" t="s">
        <v>32</v>
      </c>
      <c r="K28" s="31" t="s">
        <v>39</v>
      </c>
      <c r="L28" s="30"/>
    </row>
    <row r="29" spans="1:14">
      <c r="C29" s="7" t="s">
        <v>14</v>
      </c>
      <c r="D29" s="7" t="s">
        <v>15</v>
      </c>
      <c r="E29" s="7" t="s">
        <v>30</v>
      </c>
      <c r="F29" s="7">
        <v>2</v>
      </c>
      <c r="G29" s="32">
        <v>680000</v>
      </c>
      <c r="H29" s="33">
        <f>G29+G29*10%*F29</f>
        <v>816000</v>
      </c>
      <c r="I29" s="35">
        <f>IF(E29="FONASA",H29*$G$24,H29*$G$25)</f>
        <v>57120.000000000007</v>
      </c>
      <c r="J29" s="36">
        <f>H29*$G$26</f>
        <v>97920</v>
      </c>
      <c r="K29" s="34">
        <f>H29-I29-J29</f>
        <v>660960</v>
      </c>
    </row>
    <row r="30" spans="1:14">
      <c r="C30" s="7" t="s">
        <v>16</v>
      </c>
      <c r="D30" s="7" t="s">
        <v>17</v>
      </c>
      <c r="E30" s="7" t="s">
        <v>31</v>
      </c>
      <c r="F30" s="7">
        <v>3</v>
      </c>
      <c r="G30" s="32">
        <v>780000</v>
      </c>
      <c r="H30" s="33">
        <f t="shared" ref="H30:H36" si="0">G30+G30*10%*F30</f>
        <v>1014000</v>
      </c>
      <c r="I30" s="35">
        <f t="shared" ref="I30:I36" si="1">IF(E30="FONASA",H30*$G$24,H30*$G$25)</f>
        <v>81120</v>
      </c>
      <c r="J30" s="36">
        <f t="shared" ref="J30:J36" si="2">H30*$G$26</f>
        <v>121680</v>
      </c>
      <c r="K30" s="34">
        <f t="shared" ref="K30:K36" si="3">H30-I30-J30</f>
        <v>811200</v>
      </c>
    </row>
    <row r="31" spans="1:14">
      <c r="C31" s="7" t="s">
        <v>18</v>
      </c>
      <c r="D31" s="7" t="s">
        <v>19</v>
      </c>
      <c r="E31" s="7" t="s">
        <v>31</v>
      </c>
      <c r="F31" s="7">
        <v>1</v>
      </c>
      <c r="G31" s="32">
        <v>1200000</v>
      </c>
      <c r="H31" s="33">
        <f t="shared" si="0"/>
        <v>1320000</v>
      </c>
      <c r="I31" s="35">
        <f t="shared" si="1"/>
        <v>105600</v>
      </c>
      <c r="J31" s="36">
        <f t="shared" si="2"/>
        <v>158400</v>
      </c>
      <c r="K31" s="34">
        <f t="shared" si="3"/>
        <v>1056000</v>
      </c>
    </row>
    <row r="32" spans="1:14">
      <c r="C32" s="7" t="s">
        <v>20</v>
      </c>
      <c r="D32" s="7" t="s">
        <v>21</v>
      </c>
      <c r="E32" s="7" t="s">
        <v>30</v>
      </c>
      <c r="F32" s="7">
        <v>3</v>
      </c>
      <c r="G32" s="32">
        <v>890000</v>
      </c>
      <c r="H32" s="33">
        <f t="shared" si="0"/>
        <v>1157000</v>
      </c>
      <c r="I32" s="35">
        <f t="shared" si="1"/>
        <v>80990.000000000015</v>
      </c>
      <c r="J32" s="36">
        <f t="shared" si="2"/>
        <v>138840</v>
      </c>
      <c r="K32" s="34">
        <f t="shared" si="3"/>
        <v>937170</v>
      </c>
    </row>
    <row r="33" spans="3:11">
      <c r="C33" s="7" t="s">
        <v>22</v>
      </c>
      <c r="D33" s="7" t="s">
        <v>23</v>
      </c>
      <c r="E33" s="7" t="s">
        <v>30</v>
      </c>
      <c r="F33" s="7">
        <v>2</v>
      </c>
      <c r="G33" s="32">
        <v>680000</v>
      </c>
      <c r="H33" s="33">
        <f t="shared" si="0"/>
        <v>816000</v>
      </c>
      <c r="I33" s="35">
        <f t="shared" si="1"/>
        <v>57120.000000000007</v>
      </c>
      <c r="J33" s="36">
        <f t="shared" si="2"/>
        <v>97920</v>
      </c>
      <c r="K33" s="34">
        <f t="shared" si="3"/>
        <v>660960</v>
      </c>
    </row>
    <row r="34" spans="3:11">
      <c r="C34" s="7" t="s">
        <v>24</v>
      </c>
      <c r="D34" s="7" t="s">
        <v>25</v>
      </c>
      <c r="E34" s="7" t="s">
        <v>31</v>
      </c>
      <c r="F34" s="7">
        <v>4</v>
      </c>
      <c r="G34" s="32">
        <v>580000</v>
      </c>
      <c r="H34" s="33">
        <f t="shared" si="0"/>
        <v>812000</v>
      </c>
      <c r="I34" s="35">
        <f t="shared" si="1"/>
        <v>64960</v>
      </c>
      <c r="J34" s="36">
        <f t="shared" si="2"/>
        <v>97440</v>
      </c>
      <c r="K34" s="34">
        <f t="shared" si="3"/>
        <v>649600</v>
      </c>
    </row>
    <row r="35" spans="3:11">
      <c r="C35" s="7" t="s">
        <v>26</v>
      </c>
      <c r="D35" s="7" t="s">
        <v>27</v>
      </c>
      <c r="E35" s="7" t="s">
        <v>31</v>
      </c>
      <c r="F35" s="7">
        <v>3</v>
      </c>
      <c r="G35" s="32">
        <v>780000</v>
      </c>
      <c r="H35" s="33">
        <f t="shared" si="0"/>
        <v>1014000</v>
      </c>
      <c r="I35" s="35">
        <f t="shared" si="1"/>
        <v>81120</v>
      </c>
      <c r="J35" s="36">
        <f t="shared" si="2"/>
        <v>121680</v>
      </c>
      <c r="K35" s="34">
        <f t="shared" si="3"/>
        <v>811200</v>
      </c>
    </row>
    <row r="36" spans="3:11">
      <c r="C36" s="7" t="s">
        <v>28</v>
      </c>
      <c r="D36" s="7" t="s">
        <v>29</v>
      </c>
      <c r="E36" s="7" t="s">
        <v>31</v>
      </c>
      <c r="F36" s="7">
        <v>5</v>
      </c>
      <c r="G36" s="32">
        <v>890000</v>
      </c>
      <c r="H36" s="33">
        <f t="shared" si="0"/>
        <v>1335000</v>
      </c>
      <c r="I36" s="35">
        <f t="shared" si="1"/>
        <v>106800</v>
      </c>
      <c r="J36" s="36">
        <f t="shared" si="2"/>
        <v>160200</v>
      </c>
      <c r="K36" s="3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2022-04-05T16:24:22Z</dcterms:modified>
</cp:coreProperties>
</file>