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3021150\AppData\Local\Microsoft\Windows\INetCache\Content.Outlook\QN4U4T36\"/>
    </mc:Choice>
  </mc:AlternateContent>
  <xr:revisionPtr revIDLastSave="0" documentId="8_{B38067FF-A31F-45D7-B142-C326AC4E83D8}" xr6:coauthVersionLast="36" xr6:coauthVersionMax="36" xr10:uidLastSave="{00000000-0000-0000-0000-000000000000}"/>
  <bookViews>
    <workbookView xWindow="0" yWindow="0" windowWidth="28800" windowHeight="12105" activeTab="2" xr2:uid="{638400F5-8D10-4596-B76C-AFC2E1D12427}"/>
  </bookViews>
  <sheets>
    <sheet name="Resumen General" sheetId="6" r:id="rId1"/>
    <sheet name="Tribuna VIP" sheetId="1" r:id="rId2"/>
    <sheet name="Tribuna Roja" sheetId="2" r:id="rId3"/>
    <sheet name="Tribuna Celeste" sheetId="3" r:id="rId4"/>
    <sheet name="Tribuna Verde" sheetId="4" r:id="rId5"/>
    <sheet name="Tribuna Amarilla" sheetId="5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" i="1" l="1"/>
  <c r="E8" i="6" l="1"/>
  <c r="G7" i="6"/>
  <c r="G6" i="6"/>
  <c r="T3" i="2"/>
  <c r="T2" i="2"/>
  <c r="G5" i="6" l="1"/>
  <c r="C8" i="6"/>
  <c r="M40" i="3" l="1"/>
  <c r="L40" i="3"/>
  <c r="K40" i="3"/>
  <c r="E6" i="5" l="1"/>
  <c r="F6" i="4"/>
  <c r="F5" i="1"/>
  <c r="K30" i="1"/>
  <c r="F4" i="1" s="1"/>
  <c r="J30" i="1"/>
  <c r="F3" i="1" s="1"/>
  <c r="L116" i="2"/>
  <c r="G5" i="2" s="1"/>
  <c r="K116" i="2"/>
  <c r="G4" i="2" s="1"/>
  <c r="J116" i="2"/>
  <c r="G3" i="2" s="1"/>
  <c r="G5" i="3"/>
  <c r="G4" i="3"/>
  <c r="G3" i="3"/>
</calcChain>
</file>

<file path=xl/sharedStrings.xml><?xml version="1.0" encoding="utf-8"?>
<sst xmlns="http://schemas.openxmlformats.org/spreadsheetml/2006/main" count="1458" uniqueCount="831">
  <si>
    <t>TRIBUNA VIP</t>
  </si>
  <si>
    <t>GRADO</t>
  </si>
  <si>
    <t>VOC.</t>
  </si>
  <si>
    <t>NOMBRE</t>
  </si>
  <si>
    <t>APELLIDO 1</t>
  </si>
  <si>
    <t>APELLIDO 2</t>
  </si>
  <si>
    <t>CARGO</t>
  </si>
  <si>
    <t xml:space="preserve">TELEFONO </t>
  </si>
  <si>
    <t>MAIL</t>
  </si>
  <si>
    <t>Su Excelencia</t>
  </si>
  <si>
    <t>Señor</t>
  </si>
  <si>
    <t>Presidente de la República</t>
  </si>
  <si>
    <t>Ministra</t>
  </si>
  <si>
    <t>Señora</t>
  </si>
  <si>
    <t>/ 2 26899019 / 229379919</t>
  </si>
  <si>
    <t>Almirante</t>
  </si>
  <si>
    <t>De La Maza</t>
  </si>
  <si>
    <t>Larraín</t>
  </si>
  <si>
    <t>Comandante en Jefe de la Armada</t>
  </si>
  <si>
    <t>6049 Andreita</t>
  </si>
  <si>
    <t>Honorable Senador</t>
  </si>
  <si>
    <t>García</t>
  </si>
  <si>
    <t xml:space="preserve">32-2504134 sec: Lisette Mery 
2 251966712 sec Stgo: Carmen Paz </t>
  </si>
  <si>
    <t>Excelentísimo</t>
  </si>
  <si>
    <t>Herrera</t>
  </si>
  <si>
    <t>2 28735212    2 28735227 Sec: Jazmín</t>
  </si>
  <si>
    <t>Honorable  Diputada</t>
  </si>
  <si>
    <t>Presidenta de la Cámara de Diputadas y Diputados</t>
  </si>
  <si>
    <t>2 26747801 sec: Lilian González + 56 9 94488262/ Ma. Teresa  32 2505536</t>
  </si>
  <si>
    <t>Soltera</t>
  </si>
  <si>
    <t>Presidente del Tribunal Constitucional</t>
  </si>
  <si>
    <t>2 2-27219289 Livia María Grácola Leiva</t>
  </si>
  <si>
    <t>Dorothy</t>
  </si>
  <si>
    <t>Pérez</t>
  </si>
  <si>
    <t>Gutiérrez</t>
  </si>
  <si>
    <t xml:space="preserve">2 32401379 Ma. Angélica </t>
  </si>
  <si>
    <t>Sr. Fabián López Paredes</t>
  </si>
  <si>
    <t>Ángel</t>
  </si>
  <si>
    <t>Valencia</t>
  </si>
  <si>
    <t>Vásquez</t>
  </si>
  <si>
    <t>Fiscal Nacional del Ministerio Público</t>
  </si>
  <si>
    <t>2 29659504 / 2 29659512 Susana Avilés</t>
  </si>
  <si>
    <t>Sra. María José Taladriz de Valencia</t>
  </si>
  <si>
    <t>General de Ejército</t>
  </si>
  <si>
    <t>Javier</t>
  </si>
  <si>
    <t>Comandante en Jefe del Ejército</t>
  </si>
  <si>
    <t>02-26934314</t>
  </si>
  <si>
    <t>General del Aire</t>
  </si>
  <si>
    <t>Hugo</t>
  </si>
  <si>
    <t>Rodríguez</t>
  </si>
  <si>
    <t>González</t>
  </si>
  <si>
    <t>Comandante en Jefe de la Fuerza Aérea</t>
  </si>
  <si>
    <t>2 29765001 sec: Gemita</t>
  </si>
  <si>
    <t>Sra. Louise María Araujo de Rodríguez</t>
  </si>
  <si>
    <t>General Director</t>
  </si>
  <si>
    <t xml:space="preserve">General Director de Carabineros </t>
  </si>
  <si>
    <t>2 29220036 C1° Marisela Salazar</t>
  </si>
  <si>
    <t>Director General</t>
  </si>
  <si>
    <t>Eduardo</t>
  </si>
  <si>
    <t>Cerna</t>
  </si>
  <si>
    <t>Lozano</t>
  </si>
  <si>
    <t xml:space="preserve">Director General Policía de Investigaciones </t>
  </si>
  <si>
    <t>2 27080156</t>
  </si>
  <si>
    <t>Jefe del Estado Mayor Conjunto de las Fuerzas Armadas</t>
  </si>
  <si>
    <t>2 23465006 Sec: Romina Castillo</t>
  </si>
  <si>
    <t>Marcelo</t>
  </si>
  <si>
    <t>Araya</t>
  </si>
  <si>
    <t>Zapata</t>
  </si>
  <si>
    <t>Sra. Janet Morales de Araya</t>
  </si>
  <si>
    <t>INVITADOS TRIBUNA CELESTE</t>
  </si>
  <si>
    <t>EX COMANDANTES EN JEFES</t>
  </si>
  <si>
    <t>Miguel Ángel</t>
  </si>
  <si>
    <t xml:space="preserve">Vergara </t>
  </si>
  <si>
    <t>Villalobos</t>
  </si>
  <si>
    <t>Ex - Comandante en Jefe de la Armada</t>
  </si>
  <si>
    <t>32-2683475 / 32-2328844</t>
  </si>
  <si>
    <t>vergara441@gmail.com</t>
  </si>
  <si>
    <t>Sra. Maxie Iturriaga de Vergara</t>
  </si>
  <si>
    <t>Jorge Patricio</t>
  </si>
  <si>
    <t xml:space="preserve">Arancibia </t>
  </si>
  <si>
    <t>Reyes</t>
  </si>
  <si>
    <t>(33)2449020</t>
  </si>
  <si>
    <t>turcopapa@gmail.com</t>
  </si>
  <si>
    <t>Sra. Mónica Salomón de Arancibia</t>
  </si>
  <si>
    <t>Rodolfo</t>
  </si>
  <si>
    <t>Codina</t>
  </si>
  <si>
    <t>Díaz</t>
  </si>
  <si>
    <t>codinarodolfo@gmail.com</t>
  </si>
  <si>
    <t>Sra. Verónica Yavar de Codina</t>
  </si>
  <si>
    <t>Edmundo</t>
  </si>
  <si>
    <t>Robles</t>
  </si>
  <si>
    <t>edmundog190@gmail.com</t>
  </si>
  <si>
    <t>Sra. Patricia Corssen de González</t>
  </si>
  <si>
    <t>Enrique</t>
  </si>
  <si>
    <t>Larrañaga</t>
  </si>
  <si>
    <t>Martín</t>
  </si>
  <si>
    <t xml:space="preserve"> 07-8413 cel:956994785</t>
  </si>
  <si>
    <t>elarranaga@directemar.cl</t>
  </si>
  <si>
    <t>Sra. Jannette Silva de Larrañaga</t>
  </si>
  <si>
    <t>Julio</t>
  </si>
  <si>
    <t>Leiva</t>
  </si>
  <si>
    <t>Molina</t>
  </si>
  <si>
    <t>32 2968020 / llico 9250</t>
  </si>
  <si>
    <t>directorejecutivo@fundacioncondell.cl</t>
  </si>
  <si>
    <t>Sra. Marcela Larrañaga de Leiva</t>
  </si>
  <si>
    <t>General de División</t>
  </si>
  <si>
    <t>2 26932203</t>
  </si>
  <si>
    <t>Cristian</t>
  </si>
  <si>
    <t>2 26683002</t>
  </si>
  <si>
    <t>General de Aviación</t>
  </si>
  <si>
    <t>Leonardo</t>
  </si>
  <si>
    <t>Romanini</t>
  </si>
  <si>
    <t>Venegas</t>
  </si>
  <si>
    <t>Raggio</t>
  </si>
  <si>
    <t>Monrás</t>
  </si>
  <si>
    <t>Álvarez</t>
  </si>
  <si>
    <t>Director Nacional de Orden y Seguridad</t>
  </si>
  <si>
    <t>Prefecto General</t>
  </si>
  <si>
    <t>MINISTROS</t>
  </si>
  <si>
    <t xml:space="preserve">2 24863911 Sec: Pamela Pinto </t>
  </si>
  <si>
    <t>Ministro</t>
  </si>
  <si>
    <t>Ministro de Relaciones Exteriores</t>
  </si>
  <si>
    <t xml:space="preserve">   2 28274006 Sec: Mercedes</t>
  </si>
  <si>
    <t>Ministro de Hacienda</t>
  </si>
  <si>
    <t xml:space="preserve">  2 28282001 Jacqueline Sandoval Bahamondes</t>
  </si>
  <si>
    <t>2 26904692     Kelly Rocco León</t>
  </si>
  <si>
    <t>Camila</t>
  </si>
  <si>
    <t xml:space="preserve">
2 24733408 Sec: Deisy Martínez Morales </t>
  </si>
  <si>
    <t>Ministra de Desarrollo Social y Familia</t>
  </si>
  <si>
    <t>2 26904366  / 2 26751432 Anita Aliste Verdejo</t>
  </si>
  <si>
    <t>Ministro de Educación</t>
  </si>
  <si>
    <t xml:space="preserve">
2 24066011 sec: Angela González Sepúlveda</t>
  </si>
  <si>
    <t>Jaime</t>
  </si>
  <si>
    <t>Ministro de Justicia y Derechos Humanos</t>
  </si>
  <si>
    <t>2 26743246 Sec: Soraya Ríos Muñoz</t>
  </si>
  <si>
    <t>2 2 7530500
2 27530515  Sec: Alejandra Castro Maldonado</t>
  </si>
  <si>
    <t xml:space="preserve">Ministra de Obras Públicas </t>
  </si>
  <si>
    <t xml:space="preserve">2 24493023 Sec: Cecilia Espinoza Latú
</t>
  </si>
  <si>
    <t>Ximena</t>
  </si>
  <si>
    <t>Ministra de Salud</t>
  </si>
  <si>
    <t xml:space="preserve">2 25740417 Sandra Vélez
</t>
  </si>
  <si>
    <t xml:space="preserve">Ministro de la Vivienda y Urbanismo </t>
  </si>
  <si>
    <t>2 29011401 Mariela Valenzuela</t>
  </si>
  <si>
    <t>Valenzuela</t>
  </si>
  <si>
    <t xml:space="preserve">2 23935103 Patricia Chandía 
</t>
  </si>
  <si>
    <t>Juan Carlos</t>
  </si>
  <si>
    <t>Muñoz</t>
  </si>
  <si>
    <t>Ministro de Transportes y Telecomunicaciones</t>
  </si>
  <si>
    <t xml:space="preserve">2 24213303 Cecilia Moreno Escobar </t>
  </si>
  <si>
    <t>Francisco</t>
  </si>
  <si>
    <t>Figueroa</t>
  </si>
  <si>
    <t>Ministro de Bienes Nacionales</t>
  </si>
  <si>
    <t>2 29375209 Sec: Ana Ayala</t>
  </si>
  <si>
    <t>Diego</t>
  </si>
  <si>
    <t>Ministro de Energía</t>
  </si>
  <si>
    <t xml:space="preserve">2 23656815 anexo 284 Sec: Verena Acevedo Ludwig </t>
  </si>
  <si>
    <t>Ministra del Medio Ambiente</t>
  </si>
  <si>
    <t>2 25735750 Cathryn Roblero Arias</t>
  </si>
  <si>
    <t>2 29161923 Sec: Myriam Alvarado G.</t>
  </si>
  <si>
    <t>Ministra de la Mujer y Equidad de Género</t>
  </si>
  <si>
    <t xml:space="preserve"> 2 25196492 Sec: Gloria</t>
  </si>
  <si>
    <t>Ministro de la Cultura, las Artes y el Patrimonio</t>
  </si>
  <si>
    <t>2 26180111 - 32 2326423 Sec: Ivonne Toro</t>
  </si>
  <si>
    <t>2 26945423 sec: Blanca Carvacho Sarmiento</t>
  </si>
  <si>
    <t>EMBAJADORES EXTRANJEROS</t>
  </si>
  <si>
    <t>Excelentísima</t>
  </si>
  <si>
    <t>Susanne</t>
  </si>
  <si>
    <t>Fries-Gaier</t>
  </si>
  <si>
    <t>Embajadora de Alemania en Chile</t>
  </si>
  <si>
    <t>2-24632500 Fax: 4632525</t>
  </si>
  <si>
    <t xml:space="preserve">Excelentísimo </t>
  </si>
  <si>
    <t>Jorge Marcelo</t>
  </si>
  <si>
    <t>Faurie</t>
  </si>
  <si>
    <t>Embajador de  Argentina en Chile</t>
  </si>
  <si>
    <t>2- 2582 2513 - 14 fax: 6393321</t>
  </si>
  <si>
    <t>Andrew James</t>
  </si>
  <si>
    <t>Barrit</t>
  </si>
  <si>
    <t>Martin</t>
  </si>
  <si>
    <t>Embajador de Australia en Chile</t>
  </si>
  <si>
    <t>22550 3500 fax: 5503560</t>
  </si>
  <si>
    <t>Werner</t>
  </si>
  <si>
    <t>Senfter</t>
  </si>
  <si>
    <t xml:space="preserve"> </t>
  </si>
  <si>
    <t>Embajador de Austria en Chile</t>
  </si>
  <si>
    <t>2223 4774 - 223 4281 fax: 204 9382</t>
  </si>
  <si>
    <t>De Lannoy</t>
  </si>
  <si>
    <t>Embajador de Bélgica en Chile</t>
  </si>
  <si>
    <t>226940400  fax: 2321073</t>
  </si>
  <si>
    <t>Paulo</t>
  </si>
  <si>
    <t>Soares</t>
  </si>
  <si>
    <t>Pacheco</t>
  </si>
  <si>
    <t>Embajador de Brasil en Chile</t>
  </si>
  <si>
    <t xml:space="preserve">Excelentísima </t>
  </si>
  <si>
    <t>Karolina Linda</t>
  </si>
  <si>
    <t>Guay</t>
  </si>
  <si>
    <t>Embajadora de Canadá en Chile</t>
  </si>
  <si>
    <t>2652 3800 fax: 6523912</t>
  </si>
  <si>
    <t>Sebastián</t>
  </si>
  <si>
    <t>Guanumen</t>
  </si>
  <si>
    <t>Parra</t>
  </si>
  <si>
    <t>Embajador de Colombia  en Chile</t>
  </si>
  <si>
    <t>2 22206273</t>
  </si>
  <si>
    <t>Hak</t>
  </si>
  <si>
    <t>Jae Kim</t>
  </si>
  <si>
    <t>Embajador de Corea en Chile</t>
  </si>
  <si>
    <t>2 27293999</t>
  </si>
  <si>
    <t>Mira</t>
  </si>
  <si>
    <t>Martinec</t>
  </si>
  <si>
    <t>Embajadora de Croacia en Chile</t>
  </si>
  <si>
    <t>2 2269 6141 / 22 696081</t>
  </si>
  <si>
    <t>Henrik</t>
  </si>
  <si>
    <t>Bramsen</t>
  </si>
  <si>
    <t>Hahn</t>
  </si>
  <si>
    <t>Embajador de Dinamarca en Chile</t>
  </si>
  <si>
    <t>2941 51002 24054453</t>
  </si>
  <si>
    <t>Andrade</t>
  </si>
  <si>
    <t>Abdo</t>
  </si>
  <si>
    <t>Embajadora de Ecuador en Chile</t>
  </si>
  <si>
    <t>2 2235 2754 - 2235 2755 Rocío Pérez del Campo</t>
  </si>
  <si>
    <t>Honorable</t>
  </si>
  <si>
    <t>2 23303379 Michelle Smith-Gillespie</t>
  </si>
  <si>
    <t>Celeste</t>
  </si>
  <si>
    <t>Vinzon-Balatbat</t>
  </si>
  <si>
    <t>Embajadora de Filipinas en Chile</t>
  </si>
  <si>
    <t>2 208 1313 - 208 1939  fax. 2081400</t>
  </si>
  <si>
    <t>Johanna</t>
  </si>
  <si>
    <t>Kotkajarvi</t>
  </si>
  <si>
    <t>Embajadora de Finlandia de Chile</t>
  </si>
  <si>
    <t>263 4917 - 263 4918 fax:    263 4701</t>
  </si>
  <si>
    <t>Cyrille</t>
  </si>
  <si>
    <t>Rogeau</t>
  </si>
  <si>
    <t xml:space="preserve"> Embajador de Francia en Chile</t>
  </si>
  <si>
    <t xml:space="preserve">2- 2470 8000 </t>
  </si>
  <si>
    <t>Nikolaos</t>
  </si>
  <si>
    <t>Piperigkos</t>
  </si>
  <si>
    <t>Embajador de Grecia en Chile</t>
  </si>
  <si>
    <t xml:space="preserve">2 - 22128 365 </t>
  </si>
  <si>
    <t>Abhilasha</t>
  </si>
  <si>
    <t>Joshi</t>
  </si>
  <si>
    <t>Embajadora de la República de la India en Chile</t>
  </si>
  <si>
    <t>22284141 fax: 23217217</t>
  </si>
  <si>
    <t>2 2207 6266 / 2 22077623</t>
  </si>
  <si>
    <t>Colum</t>
  </si>
  <si>
    <t>Hatchell</t>
  </si>
  <si>
    <t>Embajador de Irlanda en Chile</t>
  </si>
  <si>
    <t>2 33046600</t>
  </si>
  <si>
    <t>Valeria</t>
  </si>
  <si>
    <t>Biagiotti</t>
  </si>
  <si>
    <t>Embajadora de Italia en Chile</t>
  </si>
  <si>
    <t>2 24708084 fax: 2 2232467</t>
  </si>
  <si>
    <t>22321807- fax: 232 1812</t>
  </si>
  <si>
    <t>Abang Abdul</t>
  </si>
  <si>
    <t>Rasyid Bing Abang Yusop</t>
  </si>
  <si>
    <t>Primer Secretario Encargado de Negocios A.I. de  Malasia en Chile</t>
  </si>
  <si>
    <t>2 26949800 fax: 22343853</t>
  </si>
  <si>
    <t>Kenza</t>
  </si>
  <si>
    <t>El Ghali</t>
  </si>
  <si>
    <t>Embajadora de Marruecos en Chile</t>
  </si>
  <si>
    <t>2 2121766  2 23792260</t>
  </si>
  <si>
    <t>Laura Beatriz</t>
  </si>
  <si>
    <t>Moreno</t>
  </si>
  <si>
    <t>Embajadora de México en Chile</t>
  </si>
  <si>
    <t>2 25838400</t>
  </si>
  <si>
    <t>Per</t>
  </si>
  <si>
    <t>Pollen</t>
  </si>
  <si>
    <t>Nilsen</t>
  </si>
  <si>
    <t>Embajador de Noruega en Chile</t>
  </si>
  <si>
    <t>2 24842000</t>
  </si>
  <si>
    <t>Daniela</t>
  </si>
  <si>
    <t>Rigoli</t>
  </si>
  <si>
    <t>Embajadora de Nueva Zelandia en Chile</t>
  </si>
  <si>
    <t>2 26163000 fax: 29516138</t>
  </si>
  <si>
    <t>Elke</t>
  </si>
  <si>
    <t>Schaapveld</t>
  </si>
  <si>
    <t>E/V Merks</t>
  </si>
  <si>
    <t>Embajadora de Los Países Bajos en Chile</t>
  </si>
  <si>
    <t xml:space="preserve"> 2 27569226 Mónica Barendse</t>
  </si>
  <si>
    <t>Espinoza</t>
  </si>
  <si>
    <t>2 2339 26201 fax: 22352053</t>
  </si>
  <si>
    <t>María Helena</t>
  </si>
  <si>
    <t>De Oliveira</t>
  </si>
  <si>
    <t>Bicho</t>
  </si>
  <si>
    <t xml:space="preserve">Embajador de Portugal en Chile </t>
  </si>
  <si>
    <t>2 22030542  22030543      fax 22030545</t>
  </si>
  <si>
    <t>2370 4100 fax: 23704160</t>
  </si>
  <si>
    <t>2- 2953 5750 – 51 - 52fax: 29535758</t>
  </si>
  <si>
    <t>Niu</t>
  </si>
  <si>
    <t>Qingbao</t>
  </si>
  <si>
    <t>Embajador de la República Popular China en Chile</t>
  </si>
  <si>
    <t>22339880 fax: 2341129</t>
  </si>
  <si>
    <t>Mirjana</t>
  </si>
  <si>
    <t>Kotlajic</t>
  </si>
  <si>
    <t>Embajadora de Serbia en Chile</t>
  </si>
  <si>
    <t>George</t>
  </si>
  <si>
    <t>Monyemangene</t>
  </si>
  <si>
    <t>Embajador de la República de Sudáfrica en Chile</t>
  </si>
  <si>
    <t>2 228200300 celular: 89018259</t>
  </si>
  <si>
    <t>Tomas</t>
  </si>
  <si>
    <t>Wiklund</t>
  </si>
  <si>
    <t>Embajador del Reino de Suecia en Chile</t>
  </si>
  <si>
    <t xml:space="preserve">2 2940 1721   29401700 </t>
  </si>
  <si>
    <t>Vimolbajra</t>
  </si>
  <si>
    <t>Ruksakiati</t>
  </si>
  <si>
    <t>Embajadora de Tailandia en Chile</t>
  </si>
  <si>
    <t>2 27173959  fax: 27173758</t>
  </si>
  <si>
    <t>Ahmet</t>
  </si>
  <si>
    <t>Ihsan</t>
  </si>
  <si>
    <t>Kiziltan</t>
  </si>
  <si>
    <t>Embajador de la República de Türkiye en Chile</t>
  </si>
  <si>
    <t>2 2320224</t>
  </si>
  <si>
    <t>Claudia</t>
  </si>
  <si>
    <t>Monika</t>
  </si>
  <si>
    <t>Gintersdorfer</t>
  </si>
  <si>
    <t xml:space="preserve">Embajadora de la Delegación de la Unión Europea </t>
  </si>
  <si>
    <t>2 224286802</t>
  </si>
  <si>
    <t>Ana Inés</t>
  </si>
  <si>
    <t>Rocanova</t>
  </si>
  <si>
    <t xml:space="preserve">2 2204 7988 - </t>
  </si>
  <si>
    <t>Senador V región Cordillera</t>
  </si>
  <si>
    <t>Soltero</t>
  </si>
  <si>
    <t>Senador V región Costa</t>
  </si>
  <si>
    <t xml:space="preserve">COMISIÓN DE DEFENSA NACIONAL </t>
  </si>
  <si>
    <t>Comisión de Defensa Nacional</t>
  </si>
  <si>
    <t>32 2504763</t>
  </si>
  <si>
    <t>32 2504601 /4602 Sec: Marcela Saavedra</t>
  </si>
  <si>
    <t>32 2504692</t>
  </si>
  <si>
    <t xml:space="preserve">32 2504773 Mónica / 32 250 4426 </t>
  </si>
  <si>
    <t>Chiara</t>
  </si>
  <si>
    <t>Barchiesi</t>
  </si>
  <si>
    <t>Chávez</t>
  </si>
  <si>
    <t>Diputada Región Valparaíso</t>
  </si>
  <si>
    <t>32 2505717 Sebastian Zamora</t>
  </si>
  <si>
    <t>Sr. Felipe Cabrera Vargas</t>
  </si>
  <si>
    <t>Señorita</t>
  </si>
  <si>
    <t>María Francisca</t>
  </si>
  <si>
    <t>Bello</t>
  </si>
  <si>
    <t>Campos</t>
  </si>
  <si>
    <t>32-2505388 Katty Villagrán</t>
  </si>
  <si>
    <t>Flores</t>
  </si>
  <si>
    <t>Oporto</t>
  </si>
  <si>
    <t>Diputada Región de Valparaíso</t>
  </si>
  <si>
    <t>Honorable  Diputado</t>
  </si>
  <si>
    <t>Ibáñez</t>
  </si>
  <si>
    <t>Cotroneo</t>
  </si>
  <si>
    <t>Diputado Región de Valparaíso</t>
  </si>
  <si>
    <t>32- 2505894</t>
  </si>
  <si>
    <t>Andrés</t>
  </si>
  <si>
    <t>Longton</t>
  </si>
  <si>
    <t xml:space="preserve">32-2505418 sec: </t>
  </si>
  <si>
    <t xml:space="preserve">32 2505291 Ana Luisa Lizama </t>
  </si>
  <si>
    <t>Sánchez</t>
  </si>
  <si>
    <t xml:space="preserve">32 2505933 Marisol Henríquez </t>
  </si>
  <si>
    <t>Nelson</t>
  </si>
  <si>
    <t>Salazar</t>
  </si>
  <si>
    <t>32 2505000</t>
  </si>
  <si>
    <t>Jorge</t>
  </si>
  <si>
    <t>Celis</t>
  </si>
  <si>
    <t>Montt</t>
  </si>
  <si>
    <t>32 2505696 Verónica Cifuentes</t>
  </si>
  <si>
    <t>Luis Alberto</t>
  </si>
  <si>
    <t>Cuello</t>
  </si>
  <si>
    <t>Peña y Lillo</t>
  </si>
  <si>
    <t>32 2505000 Cecilia</t>
  </si>
  <si>
    <t>32-2505000</t>
  </si>
  <si>
    <t>32 2505386 / +56 9 83430993</t>
  </si>
  <si>
    <t>Ossa</t>
  </si>
  <si>
    <t>Hotuiti</t>
  </si>
  <si>
    <t>Teao</t>
  </si>
  <si>
    <t>Drago</t>
  </si>
  <si>
    <t>32-2505257 sec: katherine</t>
  </si>
  <si>
    <t>Sra. Francisca Ayala de Teao</t>
  </si>
  <si>
    <t>Undurraga</t>
  </si>
  <si>
    <t>Tomás</t>
  </si>
  <si>
    <t>Gazitúa</t>
  </si>
  <si>
    <t>Barros</t>
  </si>
  <si>
    <t>Honorable Diputado</t>
  </si>
  <si>
    <t>Integrante de la Comisión de Defensa Nacional</t>
  </si>
  <si>
    <t>32 2505104 Roxana Riveros   9 344667425</t>
  </si>
  <si>
    <t>32-2505256 Ma. Soledad Valle       9 96485194</t>
  </si>
  <si>
    <t>32-2505433 Daniela Suárez</t>
  </si>
  <si>
    <t>32-2505859 Yolanda Olfos</t>
  </si>
  <si>
    <t>32-2505905</t>
  </si>
  <si>
    <t xml:space="preserve"> Comisión de Defensa Nacional</t>
  </si>
  <si>
    <t>32-2505552/ 32 2505379 Juana Marambio</t>
  </si>
  <si>
    <t>32-2505909 Carolina Olavarría</t>
  </si>
  <si>
    <t>Subsecretario</t>
  </si>
  <si>
    <t>Subsecretario de Defensa</t>
  </si>
  <si>
    <t xml:space="preserve"> 2 26908202 Andrea Villegas</t>
  </si>
  <si>
    <t>Subsecretario para las Fuerzas Armadas</t>
  </si>
  <si>
    <t>2 29379948 Álvaro Garrido</t>
  </si>
  <si>
    <t>casado</t>
  </si>
  <si>
    <t>EMBAJADORES</t>
  </si>
  <si>
    <t>SENADORES</t>
  </si>
  <si>
    <t>DIPUTADOS</t>
  </si>
  <si>
    <t>SUBSECRETARIOS</t>
  </si>
  <si>
    <t>Rodrigo</t>
  </si>
  <si>
    <t>Jefe del Estado Mayor General del Ejército</t>
  </si>
  <si>
    <t>C/sra</t>
  </si>
  <si>
    <t>OFICIALES GENERALES FF.AA. ORDEN Y SEGURIDAD</t>
  </si>
  <si>
    <t>Gatica</t>
  </si>
  <si>
    <t>Aliaga</t>
  </si>
  <si>
    <t>Olea</t>
  </si>
  <si>
    <t>Luis</t>
  </si>
  <si>
    <t>INVITADOS TRIBUNA ROJA</t>
  </si>
  <si>
    <t xml:space="preserve">Ministro del Interior </t>
  </si>
  <si>
    <t>Comandante del Comando Logístico</t>
  </si>
  <si>
    <t>Haeger</t>
  </si>
  <si>
    <t>Bórquez</t>
  </si>
  <si>
    <t>2 22312015 - 2 2231 5073 f</t>
  </si>
  <si>
    <t>Lotty Farah</t>
  </si>
  <si>
    <t>Castro</t>
  </si>
  <si>
    <t>Ministro del Trabajo y Previsión Social</t>
  </si>
  <si>
    <t>Pamela</t>
  </si>
  <si>
    <t>Rubio</t>
  </si>
  <si>
    <t>Catalina</t>
  </si>
  <si>
    <t>Sr. Tomás Jordán</t>
  </si>
  <si>
    <t xml:space="preserve">Arzobispo </t>
  </si>
  <si>
    <t>Monseñor</t>
  </si>
  <si>
    <t>Fernando</t>
  </si>
  <si>
    <t>Chomali</t>
  </si>
  <si>
    <t>Garib</t>
  </si>
  <si>
    <t>Arzobispo de Santiago</t>
  </si>
  <si>
    <t>Obispo</t>
  </si>
  <si>
    <t>Alto Representante de las Iglesias Evangélicas</t>
  </si>
  <si>
    <t>Presidente del Tribunal Calificador de Elecciones</t>
  </si>
  <si>
    <t>Arturo</t>
  </si>
  <si>
    <t>Prado</t>
  </si>
  <si>
    <t>Puga</t>
  </si>
  <si>
    <t>Presidenta del Consejo Directivo del Servicio Electoral</t>
  </si>
  <si>
    <t>2 27315513 Ma. Eugenia</t>
  </si>
  <si>
    <t>28763400 (01) Ana Claudia</t>
  </si>
  <si>
    <t>Camino</t>
  </si>
  <si>
    <t>Cannock</t>
  </si>
  <si>
    <t>Excelent´simo</t>
  </si>
  <si>
    <t>Juan Alberto</t>
  </si>
  <si>
    <t>Cohen</t>
  </si>
  <si>
    <t>Sander</t>
  </si>
  <si>
    <t>Embajador de la República Dominicana  en Chile</t>
  </si>
  <si>
    <t>en Pareja</t>
  </si>
  <si>
    <t>Subjefe del Estado Mayor Conjunto</t>
  </si>
  <si>
    <t>Claudio</t>
  </si>
  <si>
    <t>Marzi</t>
  </si>
  <si>
    <t>Contralor General de la República</t>
  </si>
  <si>
    <t>Embajador de Perú en Chile</t>
  </si>
  <si>
    <t>Juan</t>
  </si>
  <si>
    <t>Guillermo</t>
  </si>
  <si>
    <t>Natalia</t>
  </si>
  <si>
    <t>Morales</t>
  </si>
  <si>
    <t>José Antonio</t>
  </si>
  <si>
    <t>Kast</t>
  </si>
  <si>
    <t>Rist</t>
  </si>
  <si>
    <t>Sra.                                                                                                                                                                                                                                                                                                                                                                                                                                                                                                                                                                                                                                                                                                                                                                                                                                                                                                                                                                                                                                                                                                                                                                                                                                                                                                                                                                                                                                                                                                                                                                                                                                                                                                                                                                                                                                                                                                                                                                                                                                                                                                                                                                                                                                                                                                                                                                                                                                                                                                                                                                                                                                                                                                                                                                                                                                                                                                                                                María Pía Adriasola de Kast</t>
  </si>
  <si>
    <t>Honorable Senadora</t>
  </si>
  <si>
    <t>Paulina</t>
  </si>
  <si>
    <t>Nuñez</t>
  </si>
  <si>
    <t>Urrutia</t>
  </si>
  <si>
    <t>Presidenta del Senado</t>
  </si>
  <si>
    <t>Sr. Cristián Monckeberg Bruner</t>
  </si>
  <si>
    <t>Cabrera</t>
  </si>
  <si>
    <t>Sra. Roxana Mery de Cabrera</t>
  </si>
  <si>
    <t>Gloria Ana</t>
  </si>
  <si>
    <t>Ruíz</t>
  </si>
  <si>
    <t>Presidenta Excelentísima Corte Suprema de Justicia</t>
  </si>
  <si>
    <t>Sr. Carlos Gajardo (pareja)</t>
  </si>
  <si>
    <t>Alessandri</t>
  </si>
  <si>
    <t>Vergara</t>
  </si>
  <si>
    <t>Sra. Teresita García de la Huerta de Alessandri</t>
  </si>
  <si>
    <t>Pedro</t>
  </si>
  <si>
    <t>Varela</t>
  </si>
  <si>
    <t>Sabando</t>
  </si>
  <si>
    <t xml:space="preserve">Sra. Paola Thibaut de Varela </t>
  </si>
  <si>
    <t>Sra. Verónica Jofré de Romanini</t>
  </si>
  <si>
    <t>Sra. Leila Caldera Figueroa</t>
  </si>
  <si>
    <t xml:space="preserve">             CEREMONIA CONMEMORACIÓN DEL 147° ANIVERSARIO DE LAS COMBATE NAVAL DE IQUIQUE Y DÍA DE LAS GLORIAS NAVALES</t>
  </si>
  <si>
    <t>Tocornal</t>
  </si>
  <si>
    <t>Ministro de Defensa Nacional</t>
  </si>
  <si>
    <t>Sra. Natalia Vial Echeverría</t>
  </si>
  <si>
    <t>Alvarado</t>
  </si>
  <si>
    <t>José Francisco</t>
  </si>
  <si>
    <t>Mackenna</t>
  </si>
  <si>
    <t>Quiroz</t>
  </si>
  <si>
    <t>María Trinidad</t>
  </si>
  <si>
    <t>Steinert</t>
  </si>
  <si>
    <t>Ministra de Seguridad Pública</t>
  </si>
  <si>
    <t>José</t>
  </si>
  <si>
    <t>Ruminot</t>
  </si>
  <si>
    <t>Ministro Secretario General de la Presidencia</t>
  </si>
  <si>
    <t xml:space="preserve"> 2 447711501 Pía Monsalves</t>
  </si>
  <si>
    <t>Mara</t>
  </si>
  <si>
    <t>Sedini</t>
  </si>
  <si>
    <t>Viancos</t>
  </si>
  <si>
    <t>Ministra Secretaria General de Gobierno</t>
  </si>
  <si>
    <t>2 26904161     Jacqueline Bascoli                 2 26904891</t>
  </si>
  <si>
    <t xml:space="preserve">Daniel </t>
  </si>
  <si>
    <t>Mas</t>
  </si>
  <si>
    <t>Valdés</t>
  </si>
  <si>
    <t xml:space="preserve">Ministro de Economía y Minería </t>
  </si>
  <si>
    <t xml:space="preserve">María Jesús </t>
  </si>
  <si>
    <t>Wulf</t>
  </si>
  <si>
    <t>Le May</t>
  </si>
  <si>
    <t>María Paz</t>
  </si>
  <si>
    <t>Arzola</t>
  </si>
  <si>
    <t>Rabat</t>
  </si>
  <si>
    <t>Rau</t>
  </si>
  <si>
    <t>Binder</t>
  </si>
  <si>
    <t>Arrau</t>
  </si>
  <si>
    <t>García-Huidobro</t>
  </si>
  <si>
    <t>May</t>
  </si>
  <si>
    <t>Chomalí</t>
  </si>
  <si>
    <t xml:space="preserve">Iván </t>
  </si>
  <si>
    <t>Poduje</t>
  </si>
  <si>
    <t>Capdeville</t>
  </si>
  <si>
    <t>Quiroga</t>
  </si>
  <si>
    <t>Ministra de Agricultura</t>
  </si>
  <si>
    <t>Louis</t>
  </si>
  <si>
    <t>De Grange</t>
  </si>
  <si>
    <t>Concha</t>
  </si>
  <si>
    <t>Parot</t>
  </si>
  <si>
    <t>Donoso</t>
  </si>
  <si>
    <t>Rincón</t>
  </si>
  <si>
    <t xml:space="preserve">Francisca </t>
  </si>
  <si>
    <t>Toledo</t>
  </si>
  <si>
    <t>Echegaray</t>
  </si>
  <si>
    <t>Duco</t>
  </si>
  <si>
    <t>Soler</t>
  </si>
  <si>
    <t>Ministra del Deporte</t>
  </si>
  <si>
    <t>Judith</t>
  </si>
  <si>
    <t>Marín</t>
  </si>
  <si>
    <t>Lincolao</t>
  </si>
  <si>
    <t>Pilquian</t>
  </si>
  <si>
    <t>Ministro Ciencia, Tecnología, Conocimiento e Innovación</t>
  </si>
  <si>
    <t>Sra. Ángela Andrade de Alvarado</t>
  </si>
  <si>
    <t>Sra. María Teresa Ojeda de Pérez</t>
  </si>
  <si>
    <t>Sra. Doralisa Escobar de García</t>
  </si>
  <si>
    <t>Sra. Caroline Iribarne de Poduje</t>
  </si>
  <si>
    <t>Sr. Guillermo Toro Harnecker</t>
  </si>
  <si>
    <t>Laura</t>
  </si>
  <si>
    <t>Oroz</t>
  </si>
  <si>
    <t>Ulibarri</t>
  </si>
  <si>
    <t>Brandon</t>
  </si>
  <si>
    <t>Judd</t>
  </si>
  <si>
    <t>Embajador de Estados Unidos de América en Chile</t>
  </si>
  <si>
    <t>Honorable Ministro Consejero</t>
  </si>
  <si>
    <t>Agus</t>
  </si>
  <si>
    <t>Badrul</t>
  </si>
  <si>
    <t>Jamal</t>
  </si>
  <si>
    <t>Encargado de Asuntos Políticos y Jefe de Cancillería de Indonesia en Chile</t>
  </si>
  <si>
    <t>Sone</t>
  </si>
  <si>
    <t>Kenko</t>
  </si>
  <si>
    <t>Embajador de Japón en Chile</t>
  </si>
  <si>
    <t>Jiménez</t>
  </si>
  <si>
    <t>Boyd</t>
  </si>
  <si>
    <t>2 22281687</t>
  </si>
  <si>
    <t xml:space="preserve"> John Peter</t>
  </si>
  <si>
    <t>David William</t>
  </si>
  <si>
    <t>Concar</t>
  </si>
  <si>
    <t>Embajador del Reino Unido de Gran Bretaña e Irlanda del Norte en Chile</t>
  </si>
  <si>
    <t>Karol</t>
  </si>
  <si>
    <t>Cariola</t>
  </si>
  <si>
    <t>Oliva</t>
  </si>
  <si>
    <t>Senadora V región Costa</t>
  </si>
  <si>
    <t>Senadora V región Cordillera</t>
  </si>
  <si>
    <t>Squella</t>
  </si>
  <si>
    <t>Ovalle</t>
  </si>
  <si>
    <t>Sofía</t>
  </si>
  <si>
    <t>Cortés</t>
  </si>
  <si>
    <t>Olivares</t>
  </si>
  <si>
    <t>Pardo</t>
  </si>
  <si>
    <t>Benjamín</t>
  </si>
  <si>
    <t>Lorca</t>
  </si>
  <si>
    <t xml:space="preserve">Cristián </t>
  </si>
  <si>
    <t>Mella</t>
  </si>
  <si>
    <t>Bassa</t>
  </si>
  <si>
    <t>Luis Fernando</t>
  </si>
  <si>
    <t>Zamora</t>
  </si>
  <si>
    <t>Aguirre</t>
  </si>
  <si>
    <t>Bolivar</t>
  </si>
  <si>
    <t>Romero</t>
  </si>
  <si>
    <t>Christian</t>
  </si>
  <si>
    <t>Juan Andrés</t>
  </si>
  <si>
    <t>secretario@patromonio.cl /atomo2020@gmail.com</t>
  </si>
  <si>
    <t>Sra. Ma. Teresa Vergara de De La Maza</t>
  </si>
  <si>
    <t>Altamirano</t>
  </si>
  <si>
    <t>Sra. Claudia Izquierdo de Altamirano</t>
  </si>
  <si>
    <t>Comandante de Operaciones Especiales</t>
  </si>
  <si>
    <t xml:space="preserve">Juan </t>
  </si>
  <si>
    <t>Solari</t>
  </si>
  <si>
    <t>Elzo</t>
  </si>
  <si>
    <t xml:space="preserve">García -Huidobro </t>
  </si>
  <si>
    <t>Sra. Ilse Bottner de García -Huidobro</t>
  </si>
  <si>
    <t xml:space="preserve">Máximo </t>
  </si>
  <si>
    <t>Comandante el Comando de Combate</t>
  </si>
  <si>
    <t xml:space="preserve">Miguel </t>
  </si>
  <si>
    <t>Stange</t>
  </si>
  <si>
    <t xml:space="preserve">Andrés </t>
  </si>
  <si>
    <t>Divasto</t>
  </si>
  <si>
    <t>Comandante del Comando Personal</t>
  </si>
  <si>
    <t>General  Inspector</t>
  </si>
  <si>
    <t xml:space="preserve">Enrique </t>
  </si>
  <si>
    <t>General Subdirector de Carabineros de Chile</t>
  </si>
  <si>
    <t>Sra. Cristina Vera de Monrás</t>
  </si>
  <si>
    <t xml:space="preserve">Ricardo </t>
  </si>
  <si>
    <t>Subdirector de Personal  y Soporte a las Operaciones</t>
  </si>
  <si>
    <t xml:space="preserve">Subdirector de Investigación Policial </t>
  </si>
  <si>
    <t xml:space="preserve">Ariel </t>
  </si>
  <si>
    <t>Oñate</t>
  </si>
  <si>
    <t>Director Nacional de Personal</t>
  </si>
  <si>
    <t>ALMIRANTES ALTO MANDO EN LA ZONA  Y DE OTRAS RAMAS DE LAS FF.AA. (PRIZONA)</t>
  </si>
  <si>
    <t>AGREGADOS NAVALES - CONCEJALES - DECANOS CUERPO CONSULAR</t>
  </si>
  <si>
    <t>TRIBUNA VERDE</t>
  </si>
  <si>
    <t>TRIBUNA AMARILLA</t>
  </si>
  <si>
    <t xml:space="preserve">FAMILIARES DE LOS HÉROES- SOM (10) - OTROS INVITADOS </t>
  </si>
  <si>
    <t>Vicealmirante</t>
  </si>
  <si>
    <t>Romay</t>
  </si>
  <si>
    <t>Jefe del Estado Mayor General de la Armada de la Argentina</t>
  </si>
  <si>
    <t>Álvaro</t>
  </si>
  <si>
    <t>Carter</t>
  </si>
  <si>
    <t>Fernández</t>
  </si>
  <si>
    <t>Presidente de la Comisión de Defensa Nacional</t>
  </si>
  <si>
    <t>Marcos</t>
  </si>
  <si>
    <t xml:space="preserve">Gómez </t>
  </si>
  <si>
    <t>Mercado</t>
  </si>
  <si>
    <t>Brito</t>
  </si>
  <si>
    <t>Hasbún</t>
  </si>
  <si>
    <t>Carlos</t>
  </si>
  <si>
    <t>Cuadrado</t>
  </si>
  <si>
    <t>Prats</t>
  </si>
  <si>
    <t xml:space="preserve">Tomás </t>
  </si>
  <si>
    <t>Sommerhoff</t>
  </si>
  <si>
    <t>Daniel</t>
  </si>
  <si>
    <t>Hans</t>
  </si>
  <si>
    <t>Marowski</t>
  </si>
  <si>
    <t>Cuevas</t>
  </si>
  <si>
    <t>Avendaño</t>
  </si>
  <si>
    <t>Omar</t>
  </si>
  <si>
    <t>Sabal</t>
  </si>
  <si>
    <t>Guzmán</t>
  </si>
  <si>
    <t>Soto</t>
  </si>
  <si>
    <t>SOLOS</t>
  </si>
  <si>
    <t>Sra. Susana Alvarado de Olivares</t>
  </si>
  <si>
    <t>Viudo</t>
  </si>
  <si>
    <t>Sra. Bárbara Orostica de Lorca</t>
  </si>
  <si>
    <t>Sra. Camila Cox de Mella</t>
  </si>
  <si>
    <t>Separado</t>
  </si>
  <si>
    <t>Sra. Bárbara Sepúlveda de Bassa</t>
  </si>
  <si>
    <t>Sra. Sussy Arancibia de Cuello</t>
  </si>
  <si>
    <t>Sra. María del Pilar Carvallo de Sánchez</t>
  </si>
  <si>
    <t>Divorciado</t>
  </si>
  <si>
    <t>Sra. Mariana Arellano de Brito</t>
  </si>
  <si>
    <t>Natalia Pérez de Cuadrado</t>
  </si>
  <si>
    <t>Sra. Catalina Campos de Marowski</t>
  </si>
  <si>
    <t>Sra. Mónica Ríos de Quiroz</t>
  </si>
  <si>
    <t>Sr. Martín Krauss</t>
  </si>
  <si>
    <t>Sra. Macarena Pizarro de Mas</t>
  </si>
  <si>
    <t>Sra. Lucía Hiriart de Rabat</t>
  </si>
  <si>
    <t>Sra. Luz María Izquierdo de Arrau</t>
  </si>
  <si>
    <t>Sra. Yasmín Abad de Campos</t>
  </si>
  <si>
    <t>Divorciada</t>
  </si>
  <si>
    <t>Sr. Esteban Pérez</t>
  </si>
  <si>
    <t>Sra. Paulina Dressel de Undurraga</t>
  </si>
  <si>
    <t>Con Sra. O acompañante a balcón</t>
  </si>
  <si>
    <t>COMISIÓN DE DEFENSA NACIONAL  SENADO</t>
  </si>
  <si>
    <t>Sra. Agostina Mari Guañabens</t>
  </si>
  <si>
    <t>Sra. Ma. De los Ángeles Vial de Aquella</t>
  </si>
  <si>
    <t>Henríquez</t>
  </si>
  <si>
    <t>Sainz</t>
  </si>
  <si>
    <t>Inzunza</t>
  </si>
  <si>
    <t>Embajadora  de la  República Oriental del  Uruguay en Chile</t>
  </si>
  <si>
    <t>Barraza</t>
  </si>
  <si>
    <t>Huenchumilla</t>
  </si>
  <si>
    <t>Saavedra</t>
  </si>
  <si>
    <t>Jaramillo</t>
  </si>
  <si>
    <t>Guerrero</t>
  </si>
  <si>
    <t>Gastón</t>
  </si>
  <si>
    <t>Vial</t>
  </si>
  <si>
    <t>Chandía</t>
  </si>
  <si>
    <t>Maceratta</t>
  </si>
  <si>
    <t>Sra. Ma. Antonieta Suarez de Huenchumilla</t>
  </si>
  <si>
    <t>Sra. Patricia Bachmann de Saavedra</t>
  </si>
  <si>
    <t>Sra. Danica Miranda de Vial</t>
  </si>
  <si>
    <t>Sr. Fernando Atal</t>
  </si>
  <si>
    <t>Juan Ricardo</t>
  </si>
  <si>
    <t>Rozo</t>
  </si>
  <si>
    <t>Obregón</t>
  </si>
  <si>
    <t>Embajador de Panamá en Chile</t>
  </si>
  <si>
    <t xml:space="preserve">CC. Sra. Liliana Beatriz Triple </t>
  </si>
  <si>
    <t>Sra. María Andrea Rivas</t>
  </si>
  <si>
    <t>Casado</t>
  </si>
  <si>
    <t>Carvajal</t>
  </si>
  <si>
    <t>Raúl</t>
  </si>
  <si>
    <t>Subdirectora de Inteligencia, Crimen Organizado y Seguridad Migratoria</t>
  </si>
  <si>
    <t>Prefecta Genera</t>
  </si>
  <si>
    <t>En espera de Designación</t>
  </si>
  <si>
    <t>Nayib</t>
  </si>
  <si>
    <t>Bukele</t>
  </si>
  <si>
    <t>Ortez</t>
  </si>
  <si>
    <t>Presidente de la República de El Salvador</t>
  </si>
  <si>
    <t>Sra. Gabriela Rodríguez de Bukele</t>
  </si>
  <si>
    <t>Héctor</t>
  </si>
  <si>
    <t>Cancino</t>
  </si>
  <si>
    <t>del Valle</t>
  </si>
  <si>
    <t>Ministro Vicealmirante</t>
  </si>
  <si>
    <t>René</t>
  </si>
  <si>
    <t>Merino</t>
  </si>
  <si>
    <t>Monroy</t>
  </si>
  <si>
    <t>Ministro de Defensa de El Salvador</t>
  </si>
  <si>
    <t>Andaur</t>
  </si>
  <si>
    <t>Chevesich (Quevesich)</t>
  </si>
  <si>
    <t>Comandante de la Armada de Colombia</t>
  </si>
  <si>
    <t xml:space="preserve">ASISTE </t>
  </si>
  <si>
    <t>SI</t>
  </si>
  <si>
    <t>C/SRA</t>
  </si>
  <si>
    <t>NO</t>
  </si>
  <si>
    <t>Confirma</t>
  </si>
  <si>
    <t>Fecha</t>
  </si>
  <si>
    <t>ACOMPAÑA JEFE GABINETE</t>
  </si>
  <si>
    <t>ÉL</t>
  </si>
  <si>
    <t>Más Jefe Gabinete</t>
  </si>
  <si>
    <t>Observaciones</t>
  </si>
  <si>
    <t>Beatriz</t>
  </si>
  <si>
    <t>Participará Ceremonia IQQ.</t>
  </si>
  <si>
    <t>Mathieu</t>
  </si>
  <si>
    <t>Marcelina</t>
  </si>
  <si>
    <t>Secr. Corte Suprema</t>
  </si>
  <si>
    <t>Lionel</t>
  </si>
  <si>
    <t xml:space="preserve">Comandante Batallón de los Marinos Bomberos de Marsella </t>
  </si>
  <si>
    <t>Susana</t>
  </si>
  <si>
    <t>Lorena</t>
  </si>
  <si>
    <t>Karin</t>
  </si>
  <si>
    <t>Él</t>
  </si>
  <si>
    <t>Andrea</t>
  </si>
  <si>
    <t>Carmen Gloria</t>
  </si>
  <si>
    <t>Daniela Latrille</t>
  </si>
  <si>
    <t>Alvaro</t>
  </si>
  <si>
    <t>Alejandra</t>
  </si>
  <si>
    <t>Macarena</t>
  </si>
  <si>
    <t>Crll. Araya</t>
  </si>
  <si>
    <t>Katty</t>
  </si>
  <si>
    <t>Rosa</t>
  </si>
  <si>
    <t>Ma. Alejandra</t>
  </si>
  <si>
    <t>Mónica</t>
  </si>
  <si>
    <t>Ma. Angélica</t>
  </si>
  <si>
    <t>Sonia</t>
  </si>
  <si>
    <t>Vivian</t>
  </si>
  <si>
    <t>Nicole</t>
  </si>
  <si>
    <t>Ana Patricia</t>
  </si>
  <si>
    <t>21 Alto Mando c/sra</t>
  </si>
  <si>
    <t>5 Oficiales Generales de las FF.AA. Y de Orden Regional c/sra</t>
  </si>
  <si>
    <t>2 Agregados</t>
  </si>
  <si>
    <t>C/sras.</t>
  </si>
  <si>
    <t>Solos</t>
  </si>
  <si>
    <t xml:space="preserve">Total Invitados CJA </t>
  </si>
  <si>
    <t>SOLO</t>
  </si>
  <si>
    <t>Total Invitados PRIZONA</t>
  </si>
  <si>
    <t>Presidencia</t>
  </si>
  <si>
    <t>Acompaña Matías Vargas Börgel</t>
  </si>
  <si>
    <t>ASISTE</t>
  </si>
  <si>
    <t>NO ASISTE</t>
  </si>
  <si>
    <t>Bernardita</t>
  </si>
  <si>
    <t>casada</t>
  </si>
  <si>
    <t>acompañante</t>
  </si>
  <si>
    <t>Ángela</t>
  </si>
  <si>
    <t>Ana Pitty</t>
  </si>
  <si>
    <t>INVITADOS CJA</t>
  </si>
  <si>
    <t>José Ignacio</t>
  </si>
  <si>
    <t>Mujica</t>
  </si>
  <si>
    <t>Vicepresidente CORFO</t>
  </si>
  <si>
    <t>VA</t>
  </si>
  <si>
    <t xml:space="preserve">Ronald </t>
  </si>
  <si>
    <t xml:space="preserve">Mc Intyre </t>
  </si>
  <si>
    <t>Astorga</t>
  </si>
  <si>
    <t>Director ANI</t>
  </si>
  <si>
    <t>Alberto</t>
  </si>
  <si>
    <t>Comisionado de la Macrozona Norte</t>
  </si>
  <si>
    <t>Lecaros</t>
  </si>
  <si>
    <t>Lobo</t>
  </si>
  <si>
    <t>Gerente FISA</t>
  </si>
  <si>
    <t>Bunster</t>
  </si>
  <si>
    <t>Bárbara</t>
  </si>
  <si>
    <t>Jefa Gabinete Subsecfa</t>
  </si>
  <si>
    <t>Otros invitados (SOLOS)</t>
  </si>
  <si>
    <t xml:space="preserve">RESUMEN </t>
  </si>
  <si>
    <t>C.J.A.</t>
  </si>
  <si>
    <t>PRIZONA</t>
  </si>
  <si>
    <t>TOTAL</t>
  </si>
  <si>
    <t>CONFIRMADOS</t>
  </si>
  <si>
    <t>EXCUSADOS</t>
  </si>
  <si>
    <t>RESUMEN CONFIRMACIONES</t>
  </si>
  <si>
    <t>PENDIENTES POR CONF. CJA</t>
  </si>
  <si>
    <t>147° ANIVERSARIO COMBATE NAVAL DE IQUIQUE</t>
  </si>
  <si>
    <t>TOTAL INVITADOS C.J.A. / PRIZONA</t>
  </si>
  <si>
    <t>c/ familia</t>
  </si>
  <si>
    <t>Lijia</t>
  </si>
  <si>
    <t xml:space="preserve">Ministro Consejero </t>
  </si>
  <si>
    <t xml:space="preserve">Neki </t>
  </si>
  <si>
    <t>Representa Courteny Rose</t>
  </si>
  <si>
    <t>Nataly</t>
  </si>
  <si>
    <t>Stphan</t>
  </si>
  <si>
    <t>Correo</t>
  </si>
  <si>
    <t>Leslie</t>
  </si>
  <si>
    <t>Por Msje</t>
  </si>
  <si>
    <t>Braulio</t>
  </si>
  <si>
    <t>Sgto. Puga</t>
  </si>
  <si>
    <t>Constanza</t>
  </si>
  <si>
    <t>Isa</t>
  </si>
  <si>
    <t>Segio</t>
  </si>
  <si>
    <t>Baeza</t>
  </si>
  <si>
    <t>COTRAPORCHI</t>
  </si>
  <si>
    <t>Carolina</t>
  </si>
  <si>
    <t>Elizabeth</t>
  </si>
  <si>
    <t>Representa Consul Guillermina B'Onofre</t>
  </si>
  <si>
    <t>Javiera</t>
  </si>
  <si>
    <t>?</t>
  </si>
  <si>
    <t>Verónica</t>
  </si>
  <si>
    <t>Mercedes</t>
  </si>
  <si>
    <t>Michelle</t>
  </si>
  <si>
    <t>Anna</t>
  </si>
  <si>
    <t>Enviará Representante</t>
  </si>
  <si>
    <t>Maite</t>
  </si>
  <si>
    <t>Embajadora de España en Chile</t>
  </si>
  <si>
    <t>Rocío</t>
  </si>
  <si>
    <t>Embajador de Israel en Chile</t>
  </si>
  <si>
    <t>Peleg</t>
  </si>
  <si>
    <t>Lewi</t>
  </si>
  <si>
    <t>SO Araya</t>
  </si>
  <si>
    <t>Ella</t>
  </si>
  <si>
    <t xml:space="preserve">Juan Carlos </t>
  </si>
  <si>
    <t>De la Llera</t>
  </si>
  <si>
    <t>Rector PUCC</t>
  </si>
  <si>
    <t>Roxana</t>
  </si>
  <si>
    <t>Marcela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</si>
</sst>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3" tint="-0.249977111117893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u/>
      <sz val="11"/>
      <color theme="10"/>
      <name val="Calibri"/>
      <family val="2"/>
    </font>
    <font>
      <b/>
      <sz val="12"/>
      <name val="Arial Narrow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3"/>
      <color theme="1"/>
      <name val="Arial"/>
      <family val="2"/>
    </font>
    <font>
      <b/>
      <sz val="11"/>
      <color theme="3" tint="-0.249977111117893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3" tint="-0.249977111117893"/>
      <name val="Arial"/>
      <family val="2"/>
    </font>
    <font>
      <u/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rgb="FF0000FF"/>
      <name val="Arial"/>
      <family val="2"/>
    </font>
    <font>
      <b/>
      <sz val="14"/>
      <color theme="0"/>
      <name val="Arial"/>
      <family val="2"/>
    </font>
    <font>
      <b/>
      <sz val="12"/>
      <color theme="4" tint="-0.249977111117893"/>
      <name val="Arial"/>
      <family val="2"/>
    </font>
    <font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Bookman Old Style"/>
      <family val="1"/>
    </font>
    <font>
      <b/>
      <sz val="11"/>
      <color rgb="FFC00000"/>
      <name val="Arial"/>
      <family val="2"/>
    </font>
    <font>
      <sz val="11"/>
      <color rgb="FFC00000"/>
      <name val="Calibri"/>
      <family val="2"/>
      <scheme val="minor"/>
    </font>
    <font>
      <sz val="12"/>
      <color rgb="FFC00000"/>
      <name val="Arial Black"/>
      <family val="2"/>
    </font>
    <font>
      <sz val="11"/>
      <color rgb="FFC00000"/>
      <name val="Arial Black"/>
      <family val="2"/>
    </font>
    <font>
      <b/>
      <sz val="10"/>
      <color theme="3" tint="-0.249977111117893"/>
      <name val="Arial"/>
      <family val="2"/>
    </font>
    <font>
      <sz val="10"/>
      <color theme="1"/>
      <name val="Arial Narrow"/>
      <family val="2"/>
    </font>
    <font>
      <sz val="11"/>
      <color theme="1"/>
      <name val="Arial Black"/>
      <family val="2"/>
    </font>
    <font>
      <sz val="12"/>
      <color rgb="FF002060"/>
      <name val="Arial Black"/>
      <family val="2"/>
    </font>
    <font>
      <b/>
      <sz val="12"/>
      <color rgb="FFC00000"/>
      <name val="Arial"/>
      <family val="2"/>
    </font>
    <font>
      <b/>
      <sz val="14"/>
      <color rgb="FFC00000"/>
      <name val="Arial Black"/>
      <family val="2"/>
    </font>
    <font>
      <sz val="14"/>
      <color theme="1"/>
      <name val="Arial Black"/>
      <family val="2"/>
    </font>
    <font>
      <b/>
      <sz val="10"/>
      <color theme="4" tint="-0.249977111117893"/>
      <name val="Arial Narrow"/>
      <family val="2"/>
    </font>
    <font>
      <sz val="14"/>
      <color rgb="FFC00000"/>
      <name val="Arial Black"/>
      <family val="2"/>
    </font>
    <font>
      <b/>
      <sz val="12"/>
      <color rgb="FFC00000"/>
      <name val="Arial Narrow"/>
      <family val="2"/>
    </font>
    <font>
      <b/>
      <sz val="12"/>
      <color rgb="FF002060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11"/>
      <color theme="1"/>
      <name val="Arial"/>
      <family val="2"/>
    </font>
    <font>
      <b/>
      <sz val="11"/>
      <color rgb="FF002060"/>
      <name val="Arial"/>
      <family val="2"/>
    </font>
    <font>
      <b/>
      <sz val="11"/>
      <color theme="5" tint="-0.499984740745262"/>
      <name val="Arial"/>
      <family val="2"/>
    </font>
    <font>
      <b/>
      <sz val="12"/>
      <color rgb="FFC00000"/>
      <name val="Arial Black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sz val="10"/>
      <color rgb="FFFF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9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5" fillId="0" borderId="1" xfId="1" applyFont="1" applyBorder="1" applyAlignment="1" applyProtection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3" fillId="0" borderId="1" xfId="1" applyFont="1" applyBorder="1" applyAlignment="1" applyProtection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24" fillId="0" borderId="0" xfId="0" applyFont="1" applyAlignment="1">
      <alignment vertical="center" wrapText="1"/>
    </xf>
    <xf numFmtId="0" fontId="19" fillId="0" borderId="0" xfId="0" applyFont="1"/>
    <xf numFmtId="0" fontId="18" fillId="0" borderId="0" xfId="0" applyFont="1"/>
    <xf numFmtId="0" fontId="25" fillId="0" borderId="4" xfId="0" applyFont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8" fillId="8" borderId="1" xfId="0" applyFont="1" applyFill="1" applyBorder="1" applyAlignment="1">
      <alignment horizontal="center" vertical="center" wrapText="1"/>
    </xf>
    <xf numFmtId="0" fontId="28" fillId="8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30" fillId="0" borderId="0" xfId="0" applyFont="1" applyAlignment="1">
      <alignment wrapText="1"/>
    </xf>
    <xf numFmtId="0" fontId="31" fillId="0" borderId="0" xfId="0" applyFont="1" applyAlignment="1"/>
    <xf numFmtId="0" fontId="18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8" fillId="9" borderId="5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 wrapText="1"/>
    </xf>
    <xf numFmtId="0" fontId="43" fillId="6" borderId="1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 wrapText="1"/>
    </xf>
    <xf numFmtId="0" fontId="34" fillId="0" borderId="0" xfId="0" applyFont="1"/>
    <xf numFmtId="0" fontId="27" fillId="0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26" fillId="0" borderId="0" xfId="0" applyFont="1" applyFill="1" applyBorder="1" applyAlignment="1">
      <alignment horizontal="center" vertical="center" wrapText="1"/>
    </xf>
    <xf numFmtId="0" fontId="45" fillId="5" borderId="1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6" fillId="5" borderId="1" xfId="0" applyFont="1" applyFill="1" applyBorder="1" applyAlignment="1">
      <alignment horizontal="center" vertical="center" wrapText="1"/>
    </xf>
    <xf numFmtId="0" fontId="46" fillId="5" borderId="1" xfId="0" applyFont="1" applyFill="1" applyBorder="1" applyAlignment="1">
      <alignment horizontal="center" vertical="center"/>
    </xf>
    <xf numFmtId="0" fontId="47" fillId="6" borderId="1" xfId="0" applyFont="1" applyFill="1" applyBorder="1" applyAlignment="1">
      <alignment horizontal="center" vertical="center"/>
    </xf>
    <xf numFmtId="0" fontId="42" fillId="5" borderId="1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/>
    </xf>
    <xf numFmtId="0" fontId="48" fillId="0" borderId="1" xfId="0" applyFont="1" applyBorder="1"/>
    <xf numFmtId="0" fontId="0" fillId="0" borderId="9" xfId="0" applyBorder="1" applyAlignment="1"/>
    <xf numFmtId="0" fontId="1" fillId="0" borderId="0" xfId="0" applyFont="1"/>
    <xf numFmtId="0" fontId="15" fillId="2" borderId="6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/>
    </xf>
    <xf numFmtId="0" fontId="32" fillId="0" borderId="0" xfId="0" applyFont="1" applyFill="1" applyAlignment="1">
      <alignment vertical="center"/>
    </xf>
    <xf numFmtId="0" fontId="49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50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53" fillId="5" borderId="1" xfId="0" applyFont="1" applyFill="1" applyBorder="1" applyAlignment="1">
      <alignment horizontal="center" vertical="center" wrapText="1"/>
    </xf>
    <xf numFmtId="0" fontId="53" fillId="5" borderId="1" xfId="0" applyFont="1" applyFill="1" applyBorder="1" applyAlignment="1">
      <alignment horizontal="center" vertical="center"/>
    </xf>
    <xf numFmtId="0" fontId="49" fillId="6" borderId="1" xfId="0" applyFont="1" applyFill="1" applyBorder="1" applyAlignment="1">
      <alignment horizontal="center" vertical="center"/>
    </xf>
    <xf numFmtId="0" fontId="54" fillId="0" borderId="1" xfId="0" applyFont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wrapText="1"/>
    </xf>
    <xf numFmtId="0" fontId="42" fillId="5" borderId="8" xfId="0" applyFont="1" applyFill="1" applyBorder="1" applyAlignment="1">
      <alignment horizontal="center" wrapText="1"/>
    </xf>
    <xf numFmtId="0" fontId="43" fillId="6" borderId="8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1" fillId="5" borderId="6" xfId="0" applyFont="1" applyFill="1" applyBorder="1" applyAlignment="1">
      <alignment horizontal="center" vertical="center" wrapText="1"/>
    </xf>
    <xf numFmtId="0" fontId="41" fillId="5" borderId="8" xfId="0" applyFont="1" applyFill="1" applyBorder="1" applyAlignment="1">
      <alignment horizontal="center"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44" fillId="0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6" fillId="4" borderId="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27" fillId="0" borderId="6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8" fillId="7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Hipervínculo" xfId="1" builtinId="8"/>
    <cellStyle name="Hipervínculo 2" xfId="3" xr:uid="{81E01355-65F6-4634-9567-719C655354F5}"/>
    <cellStyle name="Normal" xfId="0" builtinId="0"/>
    <cellStyle name="Normal 2" xfId="2" xr:uid="{5BAAD03A-960B-4279-B078-758C48011581}"/>
  </cellStyles>
  <dxfs count="0"/>
  <tableStyles count="0" defaultTableStyle="TableStyleMedium2" defaultPivotStyle="PivotStyleLight16"/>
  <colors>
    <mruColors>
      <color rgb="FF660066"/>
      <color rgb="FF3399FF"/>
      <color rgb="FFFF33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7</xdr:row>
      <xdr:rowOff>123825</xdr:rowOff>
    </xdr:from>
    <xdr:to>
      <xdr:col>6</xdr:col>
      <xdr:colOff>628650</xdr:colOff>
      <xdr:row>7</xdr:row>
      <xdr:rowOff>542925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3B19E00B-24AA-49D6-949D-5B6976A03256}"/>
            </a:ext>
          </a:extLst>
        </xdr:cNvPr>
        <xdr:cNvCxnSpPr/>
      </xdr:nvCxnSpPr>
      <xdr:spPr>
        <a:xfrm flipV="1">
          <a:off x="6448425" y="3467100"/>
          <a:ext cx="552450" cy="419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tomo2020@gmail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3EF30-6ED5-4FDE-B6B0-33702B9CED42}">
  <sheetPr>
    <tabColor rgb="FF660066"/>
  </sheetPr>
  <dimension ref="B1:G8"/>
  <sheetViews>
    <sheetView workbookViewId="0">
      <selection activeCell="B22" sqref="B22"/>
    </sheetView>
  </sheetViews>
  <sheetFormatPr baseColWidth="10" defaultRowHeight="15" x14ac:dyDescent="0.25"/>
  <cols>
    <col min="2" max="2" width="38.42578125" customWidth="1"/>
    <col min="3" max="3" width="9.140625" customWidth="1"/>
    <col min="4" max="4" width="8.85546875" customWidth="1"/>
    <col min="5" max="5" width="10.85546875" customWidth="1"/>
    <col min="6" max="6" width="9.7109375" customWidth="1"/>
  </cols>
  <sheetData>
    <row r="1" spans="2:7" ht="25.5" customHeight="1" x14ac:dyDescent="0.25">
      <c r="B1" s="115" t="s">
        <v>787</v>
      </c>
      <c r="C1" s="115"/>
      <c r="D1" s="115"/>
      <c r="E1" s="115"/>
      <c r="F1" s="115"/>
      <c r="G1" s="115"/>
    </row>
    <row r="2" spans="2:7" ht="24.75" customHeight="1" x14ac:dyDescent="0.25">
      <c r="B2" s="115" t="s">
        <v>789</v>
      </c>
      <c r="C2" s="115"/>
      <c r="D2" s="115"/>
      <c r="E2" s="115"/>
      <c r="F2" s="115"/>
      <c r="G2" s="115"/>
    </row>
    <row r="4" spans="2:7" ht="50.1" customHeight="1" x14ac:dyDescent="0.25">
      <c r="B4" s="101" t="s">
        <v>781</v>
      </c>
      <c r="C4" s="105" t="s">
        <v>782</v>
      </c>
      <c r="D4" s="105" t="s">
        <v>711</v>
      </c>
      <c r="E4" s="105" t="s">
        <v>783</v>
      </c>
      <c r="F4" s="105" t="s">
        <v>711</v>
      </c>
      <c r="G4" s="105" t="s">
        <v>784</v>
      </c>
    </row>
    <row r="5" spans="2:7" ht="50.1" customHeight="1" x14ac:dyDescent="0.25">
      <c r="B5" s="102" t="s">
        <v>790</v>
      </c>
      <c r="C5" s="66">
        <v>152</v>
      </c>
      <c r="D5" s="66">
        <v>101</v>
      </c>
      <c r="E5" s="66">
        <v>126</v>
      </c>
      <c r="F5" s="66">
        <v>53</v>
      </c>
      <c r="G5" s="100">
        <f>C5+D5+E5+F5</f>
        <v>432</v>
      </c>
    </row>
    <row r="6" spans="2:7" ht="50.1" customHeight="1" x14ac:dyDescent="0.25">
      <c r="B6" s="103" t="s">
        <v>785</v>
      </c>
      <c r="C6" s="66">
        <v>61</v>
      </c>
      <c r="D6" s="66">
        <v>29</v>
      </c>
      <c r="E6" s="66">
        <v>26</v>
      </c>
      <c r="F6" s="66">
        <v>11</v>
      </c>
      <c r="G6" s="82">
        <f>C6+D6+E6+F6</f>
        <v>127</v>
      </c>
    </row>
    <row r="7" spans="2:7" ht="50.1" customHeight="1" x14ac:dyDescent="0.25">
      <c r="B7" s="104" t="s">
        <v>786</v>
      </c>
      <c r="C7" s="66">
        <v>17</v>
      </c>
      <c r="D7" s="66">
        <v>4</v>
      </c>
      <c r="E7" s="66">
        <v>18</v>
      </c>
      <c r="F7" s="66"/>
      <c r="G7" s="106">
        <f>C7+D7+E7</f>
        <v>39</v>
      </c>
    </row>
    <row r="8" spans="2:7" ht="50.1" customHeight="1" x14ac:dyDescent="0.25">
      <c r="B8" s="102" t="s">
        <v>788</v>
      </c>
      <c r="C8" s="66">
        <f>155-(C6+C7)</f>
        <v>77</v>
      </c>
      <c r="D8" s="66"/>
      <c r="E8" s="66">
        <f>189-(E6+E7)</f>
        <v>145</v>
      </c>
      <c r="F8" s="66"/>
      <c r="G8" s="99"/>
    </row>
  </sheetData>
  <mergeCells count="2">
    <mergeCell ref="B1:G1"/>
    <mergeCell ref="B2:G2"/>
  </mergeCells>
  <pageMargins left="0.7" right="0.7" top="0.75" bottom="0.75" header="0.3" footer="0.3"/>
  <pageSetup paperSize="256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F0F5A-1470-4F97-B073-2AAE0B7640A4}">
  <sheetPr>
    <tabColor rgb="FFCCECFF"/>
  </sheetPr>
  <dimension ref="A1:R37"/>
  <sheetViews>
    <sheetView topLeftCell="A25" zoomScaleNormal="100" workbookViewId="0">
      <selection activeCell="F14" sqref="F14"/>
    </sheetView>
  </sheetViews>
  <sheetFormatPr baseColWidth="10" defaultRowHeight="15" x14ac:dyDescent="0.25"/>
  <cols>
    <col min="1" max="1" width="4.85546875" customWidth="1"/>
    <col min="2" max="2" width="15.28515625" customWidth="1"/>
    <col min="3" max="3" width="13.28515625" customWidth="1"/>
    <col min="4" max="4" width="16" customWidth="1"/>
    <col min="5" max="5" width="15.7109375" customWidth="1"/>
    <col min="6" max="6" width="13.28515625" bestFit="1" customWidth="1"/>
    <col min="7" max="7" width="30.5703125" customWidth="1"/>
    <col min="8" max="8" width="6.140625" hidden="1" customWidth="1"/>
    <col min="9" max="9" width="35.5703125" bestFit="1" customWidth="1"/>
    <col min="10" max="10" width="7" customWidth="1"/>
    <col min="11" max="11" width="7.42578125" customWidth="1"/>
    <col min="12" max="12" width="7.140625" customWidth="1"/>
    <col min="13" max="13" width="10.5703125" customWidth="1"/>
    <col min="14" max="14" width="9.140625" customWidth="1"/>
    <col min="15" max="15" width="13.42578125" customWidth="1"/>
  </cols>
  <sheetData>
    <row r="1" spans="1:18" ht="30" customHeight="1" x14ac:dyDescent="0.25">
      <c r="A1" s="120" t="s">
        <v>473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21"/>
      <c r="O1" s="21"/>
      <c r="P1" s="6"/>
    </row>
    <row r="2" spans="1:18" ht="24" customHeight="1" x14ac:dyDescent="0.25">
      <c r="A2" s="54"/>
      <c r="B2" s="54"/>
      <c r="C2" s="54"/>
      <c r="D2" s="54"/>
      <c r="E2" s="54"/>
      <c r="F2" s="54"/>
      <c r="G2" s="84"/>
      <c r="H2" s="84"/>
      <c r="I2" s="84"/>
      <c r="J2" s="54"/>
      <c r="K2" s="21"/>
      <c r="L2" s="21"/>
      <c r="M2" s="21"/>
      <c r="N2" s="21"/>
      <c r="O2" s="21"/>
      <c r="P2" s="118" t="s">
        <v>751</v>
      </c>
      <c r="Q2" s="116">
        <v>22</v>
      </c>
      <c r="R2" s="92"/>
    </row>
    <row r="3" spans="1:18" ht="24" customHeight="1" x14ac:dyDescent="0.25">
      <c r="A3" s="54"/>
      <c r="B3" s="54"/>
      <c r="C3" s="54"/>
      <c r="D3" s="54"/>
      <c r="E3" s="86" t="s">
        <v>756</v>
      </c>
      <c r="F3" s="89">
        <f>J30</f>
        <v>18</v>
      </c>
      <c r="G3" s="84"/>
      <c r="H3" s="84"/>
      <c r="I3" s="84"/>
      <c r="J3" s="54"/>
      <c r="K3" s="21"/>
      <c r="L3" s="21"/>
      <c r="M3" s="21"/>
      <c r="N3" s="21"/>
      <c r="O3" s="21"/>
      <c r="P3" s="119"/>
      <c r="Q3" s="117"/>
      <c r="R3" s="92"/>
    </row>
    <row r="4" spans="1:18" ht="24" customHeight="1" x14ac:dyDescent="0.25">
      <c r="A4" s="7"/>
      <c r="B4" s="1"/>
      <c r="C4" s="1"/>
      <c r="D4" s="1"/>
      <c r="E4" s="87" t="s">
        <v>711</v>
      </c>
      <c r="F4" s="90">
        <f>K30</f>
        <v>11</v>
      </c>
      <c r="G4" s="85"/>
      <c r="H4" s="85"/>
      <c r="I4" s="85"/>
      <c r="J4" s="1"/>
      <c r="K4" s="1"/>
      <c r="P4" s="77" t="s">
        <v>749</v>
      </c>
      <c r="Q4" s="76">
        <v>19</v>
      </c>
      <c r="R4" s="92"/>
    </row>
    <row r="5" spans="1:18" ht="24" customHeight="1" x14ac:dyDescent="0.25">
      <c r="A5" s="7"/>
      <c r="B5" s="1"/>
      <c r="C5" s="1"/>
      <c r="D5" s="1"/>
      <c r="E5" s="88" t="s">
        <v>757</v>
      </c>
      <c r="F5" s="74">
        <f>L30</f>
        <v>2</v>
      </c>
      <c r="G5" s="1"/>
      <c r="H5" s="1"/>
      <c r="I5" s="1"/>
      <c r="J5" s="1"/>
      <c r="K5" s="1"/>
      <c r="P5" s="77" t="s">
        <v>750</v>
      </c>
      <c r="Q5" s="76">
        <v>3</v>
      </c>
    </row>
    <row r="6" spans="1:18" ht="16.5" x14ac:dyDescent="0.25">
      <c r="A6" s="121" t="s">
        <v>0</v>
      </c>
      <c r="B6" s="121"/>
      <c r="C6" s="121"/>
      <c r="D6" s="121"/>
      <c r="E6" s="121"/>
      <c r="F6" s="1"/>
      <c r="G6" s="1"/>
      <c r="H6" s="1"/>
      <c r="I6" s="1"/>
      <c r="J6" s="122" t="s">
        <v>709</v>
      </c>
      <c r="K6" s="122"/>
    </row>
    <row r="7" spans="1:18" ht="26.25" customHeight="1" x14ac:dyDescent="0.25">
      <c r="A7" s="2"/>
      <c r="B7" s="8" t="s">
        <v>1</v>
      </c>
      <c r="C7" s="8" t="s">
        <v>2</v>
      </c>
      <c r="D7" s="8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9" t="s">
        <v>660</v>
      </c>
      <c r="J7" s="55" t="s">
        <v>710</v>
      </c>
      <c r="K7" s="55" t="s">
        <v>711</v>
      </c>
      <c r="L7" s="8" t="s">
        <v>712</v>
      </c>
      <c r="M7" s="8" t="s">
        <v>713</v>
      </c>
      <c r="N7" s="8" t="s">
        <v>714</v>
      </c>
      <c r="O7" s="64" t="s">
        <v>718</v>
      </c>
    </row>
    <row r="8" spans="1:18" ht="50.1" customHeight="1" x14ac:dyDescent="0.25">
      <c r="A8" s="13">
        <v>1</v>
      </c>
      <c r="B8" s="14" t="s">
        <v>9</v>
      </c>
      <c r="C8" s="14" t="s">
        <v>10</v>
      </c>
      <c r="D8" s="15" t="s">
        <v>448</v>
      </c>
      <c r="E8" s="16" t="s">
        <v>449</v>
      </c>
      <c r="F8" s="15" t="s">
        <v>450</v>
      </c>
      <c r="G8" s="14" t="s">
        <v>11</v>
      </c>
      <c r="H8" s="14"/>
      <c r="I8" s="15" t="s">
        <v>451</v>
      </c>
      <c r="J8" s="60" t="s">
        <v>710</v>
      </c>
      <c r="K8" s="62" t="s">
        <v>710</v>
      </c>
      <c r="L8" s="91"/>
      <c r="M8" s="59"/>
      <c r="N8" s="73">
        <v>46153</v>
      </c>
      <c r="O8" s="110" t="s">
        <v>791</v>
      </c>
    </row>
    <row r="9" spans="1:18" ht="50.1" customHeight="1" x14ac:dyDescent="0.25">
      <c r="A9" s="13">
        <v>2</v>
      </c>
      <c r="B9" s="14" t="s">
        <v>120</v>
      </c>
      <c r="C9" s="14" t="s">
        <v>10</v>
      </c>
      <c r="D9" s="14" t="s">
        <v>418</v>
      </c>
      <c r="E9" s="17" t="s">
        <v>374</v>
      </c>
      <c r="F9" s="14" t="s">
        <v>474</v>
      </c>
      <c r="G9" s="14" t="s">
        <v>475</v>
      </c>
      <c r="H9" s="14" t="s">
        <v>14</v>
      </c>
      <c r="I9" s="14" t="s">
        <v>476</v>
      </c>
      <c r="J9" s="62" t="s">
        <v>710</v>
      </c>
      <c r="K9" s="62"/>
      <c r="L9" s="91"/>
      <c r="M9" s="59"/>
      <c r="N9" s="73"/>
      <c r="O9" s="59"/>
    </row>
    <row r="10" spans="1:18" ht="50.1" customHeight="1" x14ac:dyDescent="0.25">
      <c r="A10" s="13">
        <v>3</v>
      </c>
      <c r="B10" s="14" t="s">
        <v>15</v>
      </c>
      <c r="C10" s="14" t="s">
        <v>10</v>
      </c>
      <c r="D10" s="14" t="s">
        <v>418</v>
      </c>
      <c r="E10" s="17" t="s">
        <v>458</v>
      </c>
      <c r="F10" s="14" t="s">
        <v>353</v>
      </c>
      <c r="G10" s="14" t="s">
        <v>18</v>
      </c>
      <c r="H10" s="14" t="s">
        <v>19</v>
      </c>
      <c r="I10" s="14" t="s">
        <v>459</v>
      </c>
      <c r="J10" s="62" t="s">
        <v>710</v>
      </c>
      <c r="K10" s="62" t="s">
        <v>710</v>
      </c>
      <c r="L10" s="91"/>
      <c r="M10" s="59"/>
      <c r="N10" s="73"/>
      <c r="O10" s="59"/>
    </row>
    <row r="11" spans="1:18" ht="50.1" customHeight="1" x14ac:dyDescent="0.25">
      <c r="A11" s="13">
        <v>4</v>
      </c>
      <c r="B11" s="14" t="s">
        <v>9</v>
      </c>
      <c r="C11" s="14" t="s">
        <v>10</v>
      </c>
      <c r="D11" s="14" t="s">
        <v>693</v>
      </c>
      <c r="E11" s="17" t="s">
        <v>694</v>
      </c>
      <c r="F11" s="14" t="s">
        <v>695</v>
      </c>
      <c r="G11" s="14" t="s">
        <v>696</v>
      </c>
      <c r="H11" s="14"/>
      <c r="I11" s="53" t="s">
        <v>697</v>
      </c>
      <c r="J11" s="62"/>
      <c r="K11" s="62"/>
      <c r="L11" s="67" t="s">
        <v>712</v>
      </c>
      <c r="M11" s="59"/>
      <c r="N11" s="73"/>
      <c r="O11" s="59"/>
    </row>
    <row r="12" spans="1:18" ht="50.1" customHeight="1" x14ac:dyDescent="0.25">
      <c r="A12" s="13">
        <v>5</v>
      </c>
      <c r="B12" s="15" t="s">
        <v>452</v>
      </c>
      <c r="C12" s="15" t="s">
        <v>13</v>
      </c>
      <c r="D12" s="15" t="s">
        <v>453</v>
      </c>
      <c r="E12" s="18" t="s">
        <v>454</v>
      </c>
      <c r="F12" s="14" t="s">
        <v>455</v>
      </c>
      <c r="G12" s="14" t="s">
        <v>456</v>
      </c>
      <c r="H12" s="14" t="s">
        <v>22</v>
      </c>
      <c r="I12" s="15" t="s">
        <v>457</v>
      </c>
      <c r="J12" s="62" t="s">
        <v>710</v>
      </c>
      <c r="K12" s="62" t="s">
        <v>710</v>
      </c>
      <c r="L12" s="67"/>
      <c r="M12" s="59" t="s">
        <v>727</v>
      </c>
      <c r="N12" s="73">
        <v>46141</v>
      </c>
      <c r="O12" s="59"/>
    </row>
    <row r="13" spans="1:18" ht="50.1" customHeight="1" x14ac:dyDescent="0.25">
      <c r="A13" s="13">
        <v>6</v>
      </c>
      <c r="B13" s="14" t="s">
        <v>165</v>
      </c>
      <c r="C13" s="14" t="s">
        <v>13</v>
      </c>
      <c r="D13" s="15" t="s">
        <v>460</v>
      </c>
      <c r="E13" s="16" t="s">
        <v>707</v>
      </c>
      <c r="F13" s="15" t="s">
        <v>461</v>
      </c>
      <c r="G13" s="15" t="s">
        <v>462</v>
      </c>
      <c r="H13" s="14" t="s">
        <v>25</v>
      </c>
      <c r="I13" s="15" t="s">
        <v>463</v>
      </c>
      <c r="J13" s="62" t="s">
        <v>710</v>
      </c>
      <c r="K13" s="62"/>
      <c r="L13" s="67"/>
      <c r="M13" s="59" t="s">
        <v>723</v>
      </c>
      <c r="N13" s="73">
        <v>46142</v>
      </c>
      <c r="O13" s="59"/>
    </row>
    <row r="14" spans="1:18" ht="50.1" customHeight="1" x14ac:dyDescent="0.25">
      <c r="A14" s="13">
        <v>7</v>
      </c>
      <c r="B14" s="14" t="s">
        <v>341</v>
      </c>
      <c r="C14" s="14" t="s">
        <v>10</v>
      </c>
      <c r="D14" s="14" t="s">
        <v>355</v>
      </c>
      <c r="E14" s="17" t="s">
        <v>464</v>
      </c>
      <c r="F14" s="14" t="s">
        <v>465</v>
      </c>
      <c r="G14" s="14" t="s">
        <v>27</v>
      </c>
      <c r="H14" s="14" t="s">
        <v>28</v>
      </c>
      <c r="I14" s="15" t="s">
        <v>466</v>
      </c>
      <c r="J14" s="62" t="s">
        <v>710</v>
      </c>
      <c r="K14" s="62" t="s">
        <v>812</v>
      </c>
      <c r="L14" s="67"/>
      <c r="M14" s="59" t="s">
        <v>818</v>
      </c>
      <c r="N14" s="73">
        <v>46154</v>
      </c>
      <c r="O14" s="59"/>
    </row>
    <row r="15" spans="1:18" ht="50.1" customHeight="1" x14ac:dyDescent="0.25">
      <c r="A15" s="13">
        <v>8</v>
      </c>
      <c r="B15" s="19" t="s">
        <v>416</v>
      </c>
      <c r="C15" s="19" t="s">
        <v>417</v>
      </c>
      <c r="D15" s="19" t="s">
        <v>418</v>
      </c>
      <c r="E15" s="20" t="s">
        <v>419</v>
      </c>
      <c r="F15" s="19" t="s">
        <v>420</v>
      </c>
      <c r="G15" s="19" t="s">
        <v>421</v>
      </c>
      <c r="H15" s="19"/>
      <c r="I15" s="19" t="s">
        <v>752</v>
      </c>
      <c r="J15" s="62" t="s">
        <v>710</v>
      </c>
      <c r="K15" s="62"/>
      <c r="L15" s="67"/>
      <c r="M15" s="59" t="s">
        <v>742</v>
      </c>
      <c r="N15" s="73">
        <v>46141</v>
      </c>
      <c r="O15" s="59"/>
    </row>
    <row r="16" spans="1:18" ht="50.1" customHeight="1" x14ac:dyDescent="0.25">
      <c r="A16" s="13">
        <v>9</v>
      </c>
      <c r="B16" s="32" t="s">
        <v>422</v>
      </c>
      <c r="C16" s="32" t="s">
        <v>10</v>
      </c>
      <c r="D16" s="32" t="s">
        <v>698</v>
      </c>
      <c r="E16" s="16" t="s">
        <v>699</v>
      </c>
      <c r="F16" s="32" t="s">
        <v>700</v>
      </c>
      <c r="G16" s="32" t="s">
        <v>423</v>
      </c>
      <c r="H16" s="32"/>
      <c r="I16" s="32" t="s">
        <v>752</v>
      </c>
      <c r="J16" s="63" t="s">
        <v>710</v>
      </c>
      <c r="K16" s="62"/>
      <c r="L16" s="67"/>
      <c r="M16" s="59" t="s">
        <v>440</v>
      </c>
      <c r="N16" s="73">
        <v>46153</v>
      </c>
      <c r="O16" s="59"/>
    </row>
    <row r="17" spans="1:15" ht="50.1" customHeight="1" x14ac:dyDescent="0.25">
      <c r="A17" s="13">
        <v>10</v>
      </c>
      <c r="B17" s="14"/>
      <c r="C17" s="14" t="s">
        <v>13</v>
      </c>
      <c r="D17" s="14" t="s">
        <v>268</v>
      </c>
      <c r="E17" s="17" t="s">
        <v>441</v>
      </c>
      <c r="F17" s="14" t="s">
        <v>146</v>
      </c>
      <c r="G17" s="14" t="s">
        <v>30</v>
      </c>
      <c r="H17" s="14" t="s">
        <v>31</v>
      </c>
      <c r="I17" s="14" t="s">
        <v>29</v>
      </c>
      <c r="J17" s="62" t="s">
        <v>710</v>
      </c>
      <c r="K17" s="62" t="s">
        <v>710</v>
      </c>
      <c r="L17" s="67"/>
      <c r="M17" s="59" t="s">
        <v>754</v>
      </c>
      <c r="N17" s="73">
        <v>46148</v>
      </c>
      <c r="O17" s="59" t="s">
        <v>755</v>
      </c>
    </row>
    <row r="18" spans="1:15" ht="50.1" customHeight="1" x14ac:dyDescent="0.25">
      <c r="A18" s="13">
        <v>11</v>
      </c>
      <c r="B18" s="14"/>
      <c r="C18" s="14" t="s">
        <v>13</v>
      </c>
      <c r="D18" s="14" t="s">
        <v>32</v>
      </c>
      <c r="E18" s="17" t="s">
        <v>33</v>
      </c>
      <c r="F18" s="14" t="s">
        <v>34</v>
      </c>
      <c r="G18" s="14" t="s">
        <v>442</v>
      </c>
      <c r="H18" s="14" t="s">
        <v>35</v>
      </c>
      <c r="I18" s="14" t="s">
        <v>36</v>
      </c>
      <c r="J18" s="62" t="s">
        <v>710</v>
      </c>
      <c r="K18" s="62" t="s">
        <v>710</v>
      </c>
      <c r="L18" s="67"/>
      <c r="M18" s="59" t="s">
        <v>800</v>
      </c>
      <c r="N18" s="59"/>
      <c r="O18" s="59"/>
    </row>
    <row r="19" spans="1:15" ht="50.1" customHeight="1" x14ac:dyDescent="0.25">
      <c r="A19" s="13">
        <v>12</v>
      </c>
      <c r="B19" s="14"/>
      <c r="C19" s="14" t="s">
        <v>10</v>
      </c>
      <c r="D19" s="14" t="s">
        <v>37</v>
      </c>
      <c r="E19" s="17" t="s">
        <v>38</v>
      </c>
      <c r="F19" s="14" t="s">
        <v>39</v>
      </c>
      <c r="G19" s="14" t="s">
        <v>40</v>
      </c>
      <c r="H19" s="14" t="s">
        <v>41</v>
      </c>
      <c r="I19" s="14" t="s">
        <v>42</v>
      </c>
      <c r="J19" s="62"/>
      <c r="K19" s="62"/>
      <c r="L19" s="67"/>
      <c r="M19" s="59"/>
      <c r="N19" s="59"/>
      <c r="O19" s="59"/>
    </row>
    <row r="20" spans="1:15" ht="50.1" customHeight="1" x14ac:dyDescent="0.25">
      <c r="A20" s="13">
        <v>13</v>
      </c>
      <c r="B20" s="32"/>
      <c r="C20" s="32" t="s">
        <v>10</v>
      </c>
      <c r="D20" s="32" t="s">
        <v>425</v>
      </c>
      <c r="E20" s="16" t="s">
        <v>426</v>
      </c>
      <c r="F20" s="32" t="s">
        <v>427</v>
      </c>
      <c r="G20" s="32" t="s">
        <v>424</v>
      </c>
      <c r="H20" s="32"/>
      <c r="I20" s="14" t="s">
        <v>687</v>
      </c>
      <c r="J20" s="63" t="s">
        <v>710</v>
      </c>
      <c r="K20" s="62" t="s">
        <v>710</v>
      </c>
      <c r="L20" s="67"/>
      <c r="M20" s="59" t="s">
        <v>734</v>
      </c>
      <c r="N20" s="73">
        <v>46153</v>
      </c>
      <c r="O20" s="59"/>
    </row>
    <row r="21" spans="1:15" ht="50.1" customHeight="1" x14ac:dyDescent="0.25">
      <c r="A21" s="13">
        <v>14</v>
      </c>
      <c r="B21" s="19"/>
      <c r="C21" s="19" t="s">
        <v>10</v>
      </c>
      <c r="D21" s="19" t="s">
        <v>412</v>
      </c>
      <c r="E21" s="20" t="s">
        <v>150</v>
      </c>
      <c r="F21" s="19" t="s">
        <v>413</v>
      </c>
      <c r="G21" s="19" t="s">
        <v>428</v>
      </c>
      <c r="H21" s="19" t="s">
        <v>429</v>
      </c>
      <c r="I21" s="19" t="s">
        <v>415</v>
      </c>
      <c r="J21" s="62"/>
      <c r="K21" s="62"/>
      <c r="L21" s="67"/>
      <c r="M21" s="59"/>
      <c r="N21" s="59"/>
      <c r="O21" s="59"/>
    </row>
    <row r="22" spans="1:15" ht="50.1" customHeight="1" x14ac:dyDescent="0.25">
      <c r="A22" s="13">
        <v>15</v>
      </c>
      <c r="B22" s="48" t="s">
        <v>701</v>
      </c>
      <c r="C22" s="48" t="s">
        <v>10</v>
      </c>
      <c r="D22" s="48" t="s">
        <v>702</v>
      </c>
      <c r="E22" s="49" t="s">
        <v>703</v>
      </c>
      <c r="F22" s="48" t="s">
        <v>704</v>
      </c>
      <c r="G22" s="48" t="s">
        <v>705</v>
      </c>
      <c r="H22" s="48"/>
      <c r="I22" s="48" t="s">
        <v>752</v>
      </c>
      <c r="J22" s="63"/>
      <c r="K22" s="62"/>
      <c r="L22" s="67" t="s">
        <v>712</v>
      </c>
      <c r="M22" s="59"/>
      <c r="N22" s="59"/>
      <c r="O22" s="59"/>
    </row>
    <row r="23" spans="1:15" ht="50.1" customHeight="1" x14ac:dyDescent="0.25">
      <c r="A23" s="13">
        <v>16</v>
      </c>
      <c r="B23" s="14" t="s">
        <v>43</v>
      </c>
      <c r="C23" s="14" t="s">
        <v>10</v>
      </c>
      <c r="D23" s="14" t="s">
        <v>467</v>
      </c>
      <c r="E23" s="17" t="s">
        <v>468</v>
      </c>
      <c r="F23" s="14" t="s">
        <v>469</v>
      </c>
      <c r="G23" s="14" t="s">
        <v>45</v>
      </c>
      <c r="H23" s="14" t="s">
        <v>46</v>
      </c>
      <c r="I23" s="15" t="s">
        <v>470</v>
      </c>
      <c r="J23" s="62" t="s">
        <v>710</v>
      </c>
      <c r="K23" s="62" t="s">
        <v>710</v>
      </c>
      <c r="L23" s="67"/>
      <c r="M23" s="59" t="s">
        <v>736</v>
      </c>
      <c r="N23" s="73">
        <v>46147</v>
      </c>
      <c r="O23" s="59"/>
    </row>
    <row r="24" spans="1:15" ht="50.1" customHeight="1" x14ac:dyDescent="0.25">
      <c r="A24" s="13">
        <v>17</v>
      </c>
      <c r="B24" s="14" t="s">
        <v>47</v>
      </c>
      <c r="C24" s="14" t="s">
        <v>10</v>
      </c>
      <c r="D24" s="14" t="s">
        <v>48</v>
      </c>
      <c r="E24" s="17" t="s">
        <v>49</v>
      </c>
      <c r="F24" s="14" t="s">
        <v>50</v>
      </c>
      <c r="G24" s="14" t="s">
        <v>51</v>
      </c>
      <c r="H24" s="14" t="s">
        <v>52</v>
      </c>
      <c r="I24" s="14" t="s">
        <v>53</v>
      </c>
      <c r="J24" s="62" t="s">
        <v>710</v>
      </c>
      <c r="K24" s="62" t="s">
        <v>710</v>
      </c>
      <c r="L24" s="67"/>
      <c r="M24" s="59" t="s">
        <v>792</v>
      </c>
      <c r="N24" s="73">
        <v>46153</v>
      </c>
      <c r="O24" s="59"/>
    </row>
    <row r="25" spans="1:15" ht="50.1" customHeight="1" x14ac:dyDescent="0.25">
      <c r="A25" s="13">
        <v>18</v>
      </c>
      <c r="B25" s="14" t="s">
        <v>54</v>
      </c>
      <c r="C25" s="14" t="s">
        <v>10</v>
      </c>
      <c r="D25" s="14" t="s">
        <v>65</v>
      </c>
      <c r="E25" s="17" t="s">
        <v>66</v>
      </c>
      <c r="F25" s="14" t="s">
        <v>67</v>
      </c>
      <c r="G25" s="14" t="s">
        <v>55</v>
      </c>
      <c r="H25" s="14" t="s">
        <v>56</v>
      </c>
      <c r="I25" s="14" t="s">
        <v>68</v>
      </c>
      <c r="J25" s="62" t="s">
        <v>710</v>
      </c>
      <c r="K25" s="62" t="s">
        <v>710</v>
      </c>
      <c r="L25" s="67"/>
      <c r="M25" s="59" t="s">
        <v>738</v>
      </c>
      <c r="N25" s="73">
        <v>46146</v>
      </c>
      <c r="O25" s="59"/>
    </row>
    <row r="26" spans="1:15" ht="50.1" customHeight="1" x14ac:dyDescent="0.25">
      <c r="A26" s="13">
        <v>19</v>
      </c>
      <c r="B26" s="14" t="s">
        <v>57</v>
      </c>
      <c r="C26" s="14" t="s">
        <v>10</v>
      </c>
      <c r="D26" s="14" t="s">
        <v>58</v>
      </c>
      <c r="E26" s="17" t="s">
        <v>59</v>
      </c>
      <c r="F26" s="14" t="s">
        <v>60</v>
      </c>
      <c r="G26" s="14" t="s">
        <v>61</v>
      </c>
      <c r="H26" s="14" t="s">
        <v>62</v>
      </c>
      <c r="I26" s="14" t="s">
        <v>472</v>
      </c>
      <c r="J26" s="62" t="s">
        <v>710</v>
      </c>
      <c r="K26" s="62" t="s">
        <v>710</v>
      </c>
      <c r="L26" s="67"/>
      <c r="M26" s="59" t="s">
        <v>801</v>
      </c>
      <c r="N26" s="73">
        <v>46153</v>
      </c>
      <c r="O26" s="59"/>
    </row>
    <row r="27" spans="1:15" ht="50.1" customHeight="1" x14ac:dyDescent="0.25">
      <c r="A27" s="13">
        <v>20</v>
      </c>
      <c r="B27" s="48" t="s">
        <v>612</v>
      </c>
      <c r="C27" s="48" t="s">
        <v>10</v>
      </c>
      <c r="D27" s="48" t="s">
        <v>145</v>
      </c>
      <c r="E27" s="49" t="s">
        <v>613</v>
      </c>
      <c r="F27" s="48"/>
      <c r="G27" s="48" t="s">
        <v>614</v>
      </c>
      <c r="H27" s="48"/>
      <c r="I27" s="48" t="s">
        <v>685</v>
      </c>
      <c r="J27" s="63" t="s">
        <v>710</v>
      </c>
      <c r="K27" s="62" t="s">
        <v>710</v>
      </c>
      <c r="L27" s="67"/>
      <c r="M27" s="59"/>
      <c r="N27" s="59"/>
      <c r="O27" s="59"/>
    </row>
    <row r="28" spans="1:15" ht="50.1" customHeight="1" x14ac:dyDescent="0.25">
      <c r="A28" s="13">
        <v>21</v>
      </c>
      <c r="B28" s="48" t="s">
        <v>15</v>
      </c>
      <c r="C28" s="48" t="s">
        <v>10</v>
      </c>
      <c r="D28" s="48" t="s">
        <v>681</v>
      </c>
      <c r="E28" s="49" t="s">
        <v>682</v>
      </c>
      <c r="F28" s="48" t="s">
        <v>683</v>
      </c>
      <c r="G28" s="48" t="s">
        <v>708</v>
      </c>
      <c r="H28" s="50"/>
      <c r="I28" s="51" t="s">
        <v>686</v>
      </c>
      <c r="J28" s="63" t="s">
        <v>710</v>
      </c>
      <c r="K28" s="62"/>
      <c r="L28" s="67"/>
      <c r="M28" s="59"/>
      <c r="N28" s="59"/>
      <c r="O28" s="59"/>
    </row>
    <row r="29" spans="1:15" ht="54.95" customHeight="1" x14ac:dyDescent="0.25">
      <c r="A29" s="13">
        <v>22</v>
      </c>
      <c r="B29" s="48" t="s">
        <v>109</v>
      </c>
      <c r="C29" s="48" t="s">
        <v>10</v>
      </c>
      <c r="D29" s="48" t="s">
        <v>110</v>
      </c>
      <c r="E29" s="49" t="s">
        <v>111</v>
      </c>
      <c r="F29" s="48" t="s">
        <v>34</v>
      </c>
      <c r="G29" s="48" t="s">
        <v>63</v>
      </c>
      <c r="H29" s="48" t="s">
        <v>64</v>
      </c>
      <c r="I29" s="52" t="s">
        <v>471</v>
      </c>
      <c r="J29" s="63" t="s">
        <v>710</v>
      </c>
      <c r="K29" s="62" t="s">
        <v>812</v>
      </c>
      <c r="L29" s="67"/>
      <c r="M29" s="59" t="s">
        <v>811</v>
      </c>
      <c r="N29" s="73">
        <v>46153</v>
      </c>
      <c r="O29" s="59"/>
    </row>
    <row r="30" spans="1:15" ht="26.25" customHeight="1" x14ac:dyDescent="0.25">
      <c r="J30" s="82">
        <f>COUNTIF(J8:J29,"si")</f>
        <v>18</v>
      </c>
      <c r="K30" s="82">
        <f>COUNTIF(K8:K29,"si")</f>
        <v>11</v>
      </c>
      <c r="L30" s="83">
        <f>COUNTIF(L8:L29,"no")</f>
        <v>2</v>
      </c>
    </row>
    <row r="31" spans="1:15" ht="15" customHeight="1" x14ac:dyDescent="0.25"/>
    <row r="33" spans="1:10" x14ac:dyDescent="0.25">
      <c r="B33" s="46"/>
      <c r="C33" s="46"/>
      <c r="D33" s="46"/>
      <c r="E33" s="46"/>
      <c r="F33" s="46"/>
      <c r="G33" s="46"/>
      <c r="H33" s="46"/>
      <c r="I33" s="46"/>
      <c r="J33" s="46"/>
    </row>
    <row r="35" spans="1:10" x14ac:dyDescent="0.25">
      <c r="C35" s="47"/>
      <c r="D35" s="47"/>
      <c r="E35" s="47"/>
      <c r="F35" s="47"/>
      <c r="G35" s="47"/>
      <c r="H35" s="47"/>
      <c r="I35" s="47"/>
    </row>
    <row r="36" spans="1:10" x14ac:dyDescent="0.25">
      <c r="A36" s="98"/>
      <c r="B36" s="98"/>
      <c r="C36" s="98"/>
      <c r="D36" s="98"/>
      <c r="E36" s="98"/>
      <c r="F36" s="98"/>
      <c r="G36" s="98"/>
      <c r="H36" s="98"/>
      <c r="I36" s="98"/>
      <c r="J36" s="98"/>
    </row>
    <row r="37" spans="1:10" x14ac:dyDescent="0.25">
      <c r="A37" s="98"/>
      <c r="B37" s="98"/>
      <c r="C37" s="98"/>
      <c r="D37" s="98"/>
      <c r="E37" s="98"/>
      <c r="F37" s="98"/>
      <c r="G37" s="98"/>
      <c r="H37" s="98"/>
      <c r="I37" s="98"/>
      <c r="J37" s="98"/>
    </row>
  </sheetData>
  <mergeCells count="5">
    <mergeCell ref="Q2:Q3"/>
    <mergeCell ref="P2:P3"/>
    <mergeCell ref="A1:M1"/>
    <mergeCell ref="A6:E6"/>
    <mergeCell ref="J6:K6"/>
  </mergeCells>
  <pageMargins left="0.70866141732283472" right="0.70866141732283472" top="0.74803149606299213" bottom="0.74803149606299213" header="0.31496062992125984" footer="0.31496062992125984"/>
  <pageSetup paperSize="400" scale="80" orientation="landscape" r:id="rId1"/>
  <rowBreaks count="1" manualBreakCount="1">
    <brk id="17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639E-E121-4F77-89CD-A4982E695DD8}">
  <sheetPr>
    <tabColor rgb="FFC00000"/>
    <pageSetUpPr fitToPage="1"/>
  </sheetPr>
  <dimension ref="A1:T116"/>
  <sheetViews>
    <sheetView tabSelected="1" topLeftCell="A82" workbookViewId="0">
      <selection activeCell="F86" sqref="F86"/>
    </sheetView>
  </sheetViews>
  <sheetFormatPr baseColWidth="10" defaultRowHeight="15" x14ac:dyDescent="0.25"/>
  <cols>
    <col min="1" max="1" width="6.140625" customWidth="1"/>
    <col min="2" max="2" width="15.85546875" customWidth="1"/>
    <col min="3" max="3" width="14.28515625" customWidth="1"/>
    <col min="4" max="4" width="15.7109375" customWidth="1"/>
    <col min="5" max="5" width="18.85546875" customWidth="1"/>
    <col min="6" max="6" width="18" customWidth="1"/>
    <col min="7" max="7" width="22.140625" customWidth="1"/>
    <col min="8" max="8" width="31" hidden="1" customWidth="1"/>
    <col min="9" max="9" width="26.5703125" customWidth="1"/>
    <col min="10" max="10" width="6.7109375" customWidth="1"/>
    <col min="11" max="11" width="6.85546875" customWidth="1"/>
    <col min="12" max="12" width="6.7109375" customWidth="1"/>
    <col min="13" max="13" width="10.7109375" customWidth="1"/>
    <col min="14" max="14" width="9.28515625" customWidth="1"/>
    <col min="15" max="15" width="9.85546875" customWidth="1"/>
    <col min="17" max="17" width="6.140625" customWidth="1"/>
    <col min="18" max="18" width="5.85546875" customWidth="1"/>
  </cols>
  <sheetData>
    <row r="1" spans="1:20" ht="24" customHeight="1" x14ac:dyDescent="0.25">
      <c r="A1" s="127" t="s">
        <v>403</v>
      </c>
      <c r="B1" s="127"/>
      <c r="C1" s="127"/>
      <c r="D1" s="127"/>
      <c r="E1" s="127"/>
      <c r="F1" s="127"/>
      <c r="G1" s="127"/>
      <c r="H1" s="127"/>
      <c r="I1" s="127"/>
      <c r="J1" s="127"/>
      <c r="P1" s="128" t="s">
        <v>783</v>
      </c>
      <c r="Q1" s="128"/>
      <c r="R1" s="128"/>
      <c r="S1" s="128"/>
      <c r="T1" s="128"/>
    </row>
    <row r="2" spans="1:20" ht="20.100000000000001" customHeight="1" x14ac:dyDescent="0.25">
      <c r="A2" s="81"/>
      <c r="B2" s="81"/>
      <c r="C2" s="81"/>
      <c r="D2" s="81"/>
      <c r="E2" s="81"/>
      <c r="F2" s="81"/>
      <c r="G2" s="81"/>
      <c r="H2" s="81"/>
      <c r="I2" s="81"/>
      <c r="J2" s="81"/>
      <c r="M2" s="118" t="s">
        <v>751</v>
      </c>
      <c r="N2" s="116">
        <v>101</v>
      </c>
      <c r="P2" s="118" t="s">
        <v>753</v>
      </c>
      <c r="Q2" s="116">
        <v>31</v>
      </c>
      <c r="S2" s="86" t="s">
        <v>756</v>
      </c>
      <c r="T2" s="89">
        <f>Y115</f>
        <v>0</v>
      </c>
    </row>
    <row r="3" spans="1:20" ht="20.100000000000001" customHeight="1" x14ac:dyDescent="0.25">
      <c r="A3" s="81"/>
      <c r="B3" s="81"/>
      <c r="C3" s="81"/>
      <c r="D3" s="81"/>
      <c r="F3" s="86" t="s">
        <v>756</v>
      </c>
      <c r="G3" s="89">
        <f>J116</f>
        <v>28</v>
      </c>
      <c r="H3" s="81"/>
      <c r="I3" s="81"/>
      <c r="J3" s="81"/>
      <c r="M3" s="119"/>
      <c r="N3" s="117"/>
      <c r="P3" s="119"/>
      <c r="Q3" s="117"/>
      <c r="S3" s="87" t="s">
        <v>711</v>
      </c>
      <c r="T3" s="90">
        <f>Z115</f>
        <v>0</v>
      </c>
    </row>
    <row r="4" spans="1:20" ht="20.100000000000001" customHeight="1" x14ac:dyDescent="0.25">
      <c r="A4" s="81"/>
      <c r="B4" s="81"/>
      <c r="C4" s="81"/>
      <c r="D4" s="81"/>
      <c r="F4" s="87" t="s">
        <v>711</v>
      </c>
      <c r="G4" s="90">
        <f>K116</f>
        <v>8</v>
      </c>
      <c r="H4" s="81"/>
      <c r="I4" s="81"/>
      <c r="J4" s="81"/>
      <c r="M4" s="77" t="s">
        <v>749</v>
      </c>
      <c r="N4" s="76">
        <v>64</v>
      </c>
      <c r="P4" s="77" t="s">
        <v>749</v>
      </c>
      <c r="Q4" s="76">
        <v>27</v>
      </c>
      <c r="S4" s="88" t="s">
        <v>757</v>
      </c>
      <c r="T4" s="74">
        <v>2</v>
      </c>
    </row>
    <row r="5" spans="1:20" ht="20.100000000000001" customHeight="1" x14ac:dyDescent="0.25">
      <c r="A5" s="81"/>
      <c r="B5" s="81"/>
      <c r="C5" s="81"/>
      <c r="D5" s="81"/>
      <c r="F5" s="88" t="s">
        <v>757</v>
      </c>
      <c r="G5" s="74">
        <f>L116</f>
        <v>11</v>
      </c>
      <c r="H5" s="81"/>
      <c r="I5" s="81"/>
      <c r="J5" s="81"/>
      <c r="M5" s="77" t="s">
        <v>750</v>
      </c>
      <c r="N5" s="76">
        <v>42</v>
      </c>
      <c r="P5" s="77" t="s">
        <v>750</v>
      </c>
      <c r="Q5" s="76">
        <v>4</v>
      </c>
    </row>
    <row r="6" spans="1:20" ht="20.100000000000001" customHeight="1" x14ac:dyDescent="0.25">
      <c r="A6" s="81"/>
      <c r="B6" s="81"/>
      <c r="C6" s="81"/>
      <c r="D6" s="81"/>
      <c r="E6" s="81"/>
      <c r="F6" s="81"/>
      <c r="G6" s="81"/>
      <c r="H6" s="81"/>
      <c r="I6" s="81"/>
      <c r="J6" s="81"/>
    </row>
    <row r="7" spans="1:20" ht="24.75" customHeight="1" x14ac:dyDescent="0.25">
      <c r="A7" s="125" t="s">
        <v>118</v>
      </c>
      <c r="B7" s="125"/>
      <c r="C7" s="125"/>
      <c r="D7" s="125"/>
      <c r="E7" s="125"/>
      <c r="F7" s="5"/>
      <c r="G7" s="5"/>
      <c r="H7" s="5"/>
      <c r="I7" s="5"/>
      <c r="J7" s="122" t="s">
        <v>709</v>
      </c>
      <c r="K7" s="122"/>
    </row>
    <row r="8" spans="1:20" ht="30" x14ac:dyDescent="0.25">
      <c r="A8" s="8"/>
      <c r="B8" s="23" t="s">
        <v>1</v>
      </c>
      <c r="C8" s="23" t="s">
        <v>2</v>
      </c>
      <c r="D8" s="23" t="s">
        <v>3</v>
      </c>
      <c r="E8" s="23" t="s">
        <v>4</v>
      </c>
      <c r="F8" s="23" t="s">
        <v>5</v>
      </c>
      <c r="G8" s="23" t="s">
        <v>6</v>
      </c>
      <c r="H8" s="23" t="s">
        <v>7</v>
      </c>
      <c r="I8" s="9" t="s">
        <v>660</v>
      </c>
      <c r="J8" s="55" t="s">
        <v>710</v>
      </c>
      <c r="K8" s="55" t="s">
        <v>711</v>
      </c>
      <c r="L8" s="8" t="s">
        <v>712</v>
      </c>
      <c r="M8" s="8" t="s">
        <v>713</v>
      </c>
      <c r="N8" s="8" t="s">
        <v>714</v>
      </c>
      <c r="O8" s="64" t="s">
        <v>718</v>
      </c>
    </row>
    <row r="9" spans="1:20" ht="54.95" customHeight="1" x14ac:dyDescent="0.25">
      <c r="A9" s="15">
        <v>1</v>
      </c>
      <c r="B9" s="15" t="s">
        <v>120</v>
      </c>
      <c r="C9" s="15" t="s">
        <v>10</v>
      </c>
      <c r="D9" s="24" t="s">
        <v>440</v>
      </c>
      <c r="E9" s="25" t="s">
        <v>477</v>
      </c>
      <c r="F9" s="24" t="s">
        <v>215</v>
      </c>
      <c r="G9" s="15" t="s">
        <v>404</v>
      </c>
      <c r="H9" s="15" t="s">
        <v>119</v>
      </c>
      <c r="I9" s="15" t="s">
        <v>531</v>
      </c>
      <c r="J9" s="62"/>
      <c r="K9" s="62"/>
      <c r="L9" s="67" t="s">
        <v>712</v>
      </c>
      <c r="M9" s="56" t="s">
        <v>719</v>
      </c>
      <c r="N9" s="56"/>
      <c r="O9" s="65" t="s">
        <v>720</v>
      </c>
    </row>
    <row r="10" spans="1:20" ht="54.95" customHeight="1" x14ac:dyDescent="0.25">
      <c r="A10" s="15">
        <v>2</v>
      </c>
      <c r="B10" s="15" t="s">
        <v>120</v>
      </c>
      <c r="C10" s="15" t="s">
        <v>10</v>
      </c>
      <c r="D10" s="15" t="s">
        <v>478</v>
      </c>
      <c r="E10" s="18" t="s">
        <v>33</v>
      </c>
      <c r="F10" s="15" t="s">
        <v>479</v>
      </c>
      <c r="G10" s="15" t="s">
        <v>121</v>
      </c>
      <c r="H10" s="15" t="s">
        <v>122</v>
      </c>
      <c r="I10" s="15" t="s">
        <v>532</v>
      </c>
      <c r="J10" s="62" t="s">
        <v>710</v>
      </c>
      <c r="K10" s="62" t="s">
        <v>710</v>
      </c>
      <c r="L10" s="67"/>
      <c r="M10" s="56" t="s">
        <v>814</v>
      </c>
      <c r="N10" s="72">
        <v>46154</v>
      </c>
      <c r="O10" s="57"/>
    </row>
    <row r="11" spans="1:20" ht="54.95" customHeight="1" x14ac:dyDescent="0.25">
      <c r="A11" s="15">
        <v>3</v>
      </c>
      <c r="B11" s="15" t="s">
        <v>120</v>
      </c>
      <c r="C11" s="15" t="s">
        <v>10</v>
      </c>
      <c r="D11" s="15" t="s">
        <v>355</v>
      </c>
      <c r="E11" s="18" t="s">
        <v>480</v>
      </c>
      <c r="F11" s="15" t="s">
        <v>410</v>
      </c>
      <c r="G11" s="15" t="s">
        <v>123</v>
      </c>
      <c r="H11" s="15" t="s">
        <v>124</v>
      </c>
      <c r="I11" s="15" t="s">
        <v>651</v>
      </c>
      <c r="J11" s="62"/>
      <c r="K11" s="62"/>
      <c r="L11" s="67"/>
      <c r="M11" s="56"/>
      <c r="N11" s="56"/>
      <c r="O11" s="57"/>
    </row>
    <row r="12" spans="1:20" ht="54.95" customHeight="1" x14ac:dyDescent="0.25">
      <c r="A12" s="15">
        <v>4</v>
      </c>
      <c r="B12" s="15" t="s">
        <v>12</v>
      </c>
      <c r="C12" s="15" t="s">
        <v>13</v>
      </c>
      <c r="D12" s="15" t="s">
        <v>481</v>
      </c>
      <c r="E12" s="25" t="s">
        <v>482</v>
      </c>
      <c r="F12" s="24" t="s">
        <v>24</v>
      </c>
      <c r="G12" s="15" t="s">
        <v>483</v>
      </c>
      <c r="H12" s="15" t="s">
        <v>487</v>
      </c>
      <c r="I12" s="15" t="s">
        <v>760</v>
      </c>
      <c r="J12" s="62" t="s">
        <v>710</v>
      </c>
      <c r="K12" s="62" t="s">
        <v>710</v>
      </c>
      <c r="L12" s="67"/>
      <c r="M12" s="56"/>
      <c r="N12" s="56"/>
      <c r="O12" s="112" t="s">
        <v>715</v>
      </c>
    </row>
    <row r="13" spans="1:20" ht="54.95" customHeight="1" x14ac:dyDescent="0.25">
      <c r="A13" s="15">
        <v>5</v>
      </c>
      <c r="B13" s="15" t="s">
        <v>120</v>
      </c>
      <c r="C13" s="15" t="s">
        <v>10</v>
      </c>
      <c r="D13" s="24" t="s">
        <v>484</v>
      </c>
      <c r="E13" s="25" t="s">
        <v>21</v>
      </c>
      <c r="F13" s="24" t="s">
        <v>485</v>
      </c>
      <c r="G13" s="15" t="s">
        <v>486</v>
      </c>
      <c r="H13" s="15" t="s">
        <v>125</v>
      </c>
      <c r="I13" s="15" t="s">
        <v>533</v>
      </c>
      <c r="J13" s="62"/>
      <c r="K13" s="62"/>
      <c r="L13" s="67"/>
      <c r="M13" s="56"/>
      <c r="N13" s="56"/>
      <c r="O13" s="57"/>
    </row>
    <row r="14" spans="1:20" ht="54.95" customHeight="1" x14ac:dyDescent="0.25">
      <c r="A14" s="15">
        <v>6</v>
      </c>
      <c r="B14" s="15" t="s">
        <v>12</v>
      </c>
      <c r="C14" s="15" t="s">
        <v>13</v>
      </c>
      <c r="D14" s="15" t="s">
        <v>488</v>
      </c>
      <c r="E14" s="18" t="s">
        <v>489</v>
      </c>
      <c r="F14" s="15" t="s">
        <v>490</v>
      </c>
      <c r="G14" s="15" t="s">
        <v>491</v>
      </c>
      <c r="H14" s="15" t="s">
        <v>492</v>
      </c>
      <c r="I14" s="15" t="s">
        <v>652</v>
      </c>
      <c r="J14" s="62" t="s">
        <v>710</v>
      </c>
      <c r="K14" s="62"/>
      <c r="L14" s="67"/>
      <c r="M14" s="56" t="s">
        <v>758</v>
      </c>
      <c r="N14" s="72">
        <v>46148</v>
      </c>
      <c r="O14" s="57"/>
    </row>
    <row r="15" spans="1:20" ht="54.95" customHeight="1" x14ac:dyDescent="0.25">
      <c r="A15" s="15">
        <v>7</v>
      </c>
      <c r="B15" s="15" t="s">
        <v>120</v>
      </c>
      <c r="C15" s="15" t="s">
        <v>10</v>
      </c>
      <c r="D15" s="15" t="s">
        <v>493</v>
      </c>
      <c r="E15" s="18" t="s">
        <v>494</v>
      </c>
      <c r="F15" s="15" t="s">
        <v>495</v>
      </c>
      <c r="G15" s="14" t="s">
        <v>496</v>
      </c>
      <c r="H15" s="14" t="s">
        <v>127</v>
      </c>
      <c r="I15" s="15" t="s">
        <v>653</v>
      </c>
      <c r="J15" s="62"/>
      <c r="K15" s="62"/>
      <c r="L15" s="67"/>
      <c r="M15" s="56"/>
      <c r="N15" s="56"/>
      <c r="O15" s="57"/>
    </row>
    <row r="16" spans="1:20" ht="54.95" customHeight="1" x14ac:dyDescent="0.25">
      <c r="A16" s="15">
        <v>8</v>
      </c>
      <c r="B16" s="15" t="s">
        <v>12</v>
      </c>
      <c r="C16" s="15" t="s">
        <v>13</v>
      </c>
      <c r="D16" s="15" t="s">
        <v>497</v>
      </c>
      <c r="E16" s="18" t="s">
        <v>498</v>
      </c>
      <c r="F16" s="15" t="s">
        <v>499</v>
      </c>
      <c r="G16" s="15" t="s">
        <v>128</v>
      </c>
      <c r="H16" s="15" t="s">
        <v>129</v>
      </c>
      <c r="I16" s="15" t="s">
        <v>759</v>
      </c>
      <c r="J16" s="62"/>
      <c r="K16" s="62"/>
      <c r="L16" s="67"/>
      <c r="M16" s="56"/>
      <c r="N16" s="56"/>
      <c r="O16" s="57"/>
    </row>
    <row r="17" spans="1:15" ht="54.95" customHeight="1" x14ac:dyDescent="0.25">
      <c r="A17" s="15">
        <v>9</v>
      </c>
      <c r="B17" s="13" t="s">
        <v>120</v>
      </c>
      <c r="C17" s="13" t="s">
        <v>10</v>
      </c>
      <c r="D17" s="15" t="s">
        <v>500</v>
      </c>
      <c r="E17" s="18" t="s">
        <v>501</v>
      </c>
      <c r="F17" s="13" t="s">
        <v>50</v>
      </c>
      <c r="G17" s="15" t="s">
        <v>130</v>
      </c>
      <c r="H17" s="15" t="s">
        <v>131</v>
      </c>
      <c r="I17" s="15" t="s">
        <v>759</v>
      </c>
      <c r="J17" s="62" t="s">
        <v>710</v>
      </c>
      <c r="K17" s="62"/>
      <c r="L17" s="67"/>
      <c r="M17" s="56" t="s">
        <v>761</v>
      </c>
      <c r="N17" s="72">
        <v>46148</v>
      </c>
      <c r="O17" s="57"/>
    </row>
    <row r="18" spans="1:15" ht="54.95" customHeight="1" x14ac:dyDescent="0.25">
      <c r="A18" s="15">
        <v>10</v>
      </c>
      <c r="B18" s="13" t="s">
        <v>120</v>
      </c>
      <c r="C18" s="13" t="s">
        <v>10</v>
      </c>
      <c r="D18" s="15" t="s">
        <v>418</v>
      </c>
      <c r="E18" s="18" t="s">
        <v>502</v>
      </c>
      <c r="F18" s="15" t="s">
        <v>356</v>
      </c>
      <c r="G18" s="15" t="s">
        <v>133</v>
      </c>
      <c r="H18" s="14" t="s">
        <v>134</v>
      </c>
      <c r="I18" s="15" t="s">
        <v>654</v>
      </c>
      <c r="J18" s="62"/>
      <c r="K18" s="62"/>
      <c r="L18" s="67"/>
      <c r="M18" s="56"/>
      <c r="N18" s="56"/>
      <c r="O18" s="57"/>
    </row>
    <row r="19" spans="1:15" ht="54.95" customHeight="1" x14ac:dyDescent="0.25">
      <c r="A19" s="15">
        <v>11</v>
      </c>
      <c r="B19" s="13" t="s">
        <v>120</v>
      </c>
      <c r="C19" s="13" t="s">
        <v>10</v>
      </c>
      <c r="D19" s="15" t="s">
        <v>372</v>
      </c>
      <c r="E19" s="18" t="s">
        <v>503</v>
      </c>
      <c r="F19" s="15" t="s">
        <v>504</v>
      </c>
      <c r="G19" s="15" t="s">
        <v>411</v>
      </c>
      <c r="H19" s="15" t="s">
        <v>135</v>
      </c>
      <c r="I19" s="15" t="s">
        <v>760</v>
      </c>
      <c r="J19" s="62"/>
      <c r="K19" s="62"/>
      <c r="L19" s="67"/>
      <c r="M19" s="56"/>
      <c r="N19" s="56"/>
      <c r="O19" s="57"/>
    </row>
    <row r="20" spans="1:15" ht="54.95" customHeight="1" x14ac:dyDescent="0.25">
      <c r="A20" s="15">
        <v>12</v>
      </c>
      <c r="B20" s="15" t="s">
        <v>120</v>
      </c>
      <c r="C20" s="15" t="s">
        <v>10</v>
      </c>
      <c r="D20" s="15" t="s">
        <v>177</v>
      </c>
      <c r="E20" s="18" t="s">
        <v>505</v>
      </c>
      <c r="F20" s="15" t="s">
        <v>506</v>
      </c>
      <c r="G20" s="15" t="s">
        <v>136</v>
      </c>
      <c r="H20" s="15" t="s">
        <v>137</v>
      </c>
      <c r="I20" s="15" t="s">
        <v>655</v>
      </c>
      <c r="J20" s="62"/>
      <c r="K20" s="62"/>
      <c r="L20" s="67"/>
      <c r="M20" s="56"/>
      <c r="N20" s="56"/>
      <c r="O20" s="57"/>
    </row>
    <row r="21" spans="1:15" ht="54.95" customHeight="1" x14ac:dyDescent="0.25">
      <c r="A21" s="15">
        <v>13</v>
      </c>
      <c r="B21" s="15" t="s">
        <v>12</v>
      </c>
      <c r="C21" s="15" t="s">
        <v>13</v>
      </c>
      <c r="D21" s="15" t="s">
        <v>507</v>
      </c>
      <c r="E21" s="18" t="s">
        <v>508</v>
      </c>
      <c r="F21" s="15" t="s">
        <v>420</v>
      </c>
      <c r="G21" s="15" t="s">
        <v>139</v>
      </c>
      <c r="H21" s="15" t="s">
        <v>140</v>
      </c>
      <c r="I21" s="15" t="s">
        <v>680</v>
      </c>
      <c r="J21" s="62"/>
      <c r="K21" s="62"/>
      <c r="L21" s="67"/>
      <c r="M21" s="56"/>
      <c r="N21" s="56"/>
      <c r="O21" s="57"/>
    </row>
    <row r="22" spans="1:15" ht="54.95" customHeight="1" x14ac:dyDescent="0.25">
      <c r="A22" s="15">
        <v>14</v>
      </c>
      <c r="B22" s="15" t="s">
        <v>120</v>
      </c>
      <c r="C22" s="15" t="s">
        <v>10</v>
      </c>
      <c r="D22" s="15" t="s">
        <v>509</v>
      </c>
      <c r="E22" s="18" t="s">
        <v>510</v>
      </c>
      <c r="F22" s="15" t="s">
        <v>511</v>
      </c>
      <c r="G22" s="15" t="s">
        <v>141</v>
      </c>
      <c r="H22" s="15" t="s">
        <v>142</v>
      </c>
      <c r="I22" s="15" t="s">
        <v>534</v>
      </c>
      <c r="J22" s="62"/>
      <c r="K22" s="62"/>
      <c r="L22" s="67"/>
      <c r="M22" s="56"/>
      <c r="N22" s="56"/>
      <c r="O22" s="57"/>
    </row>
    <row r="23" spans="1:15" ht="54.95" customHeight="1" x14ac:dyDescent="0.25">
      <c r="A23" s="15">
        <v>15</v>
      </c>
      <c r="B23" s="15" t="s">
        <v>120</v>
      </c>
      <c r="C23" s="15" t="s">
        <v>10</v>
      </c>
      <c r="D23" s="15" t="s">
        <v>132</v>
      </c>
      <c r="E23" s="18" t="s">
        <v>336</v>
      </c>
      <c r="F23" s="15" t="s">
        <v>512</v>
      </c>
      <c r="G23" s="15" t="s">
        <v>513</v>
      </c>
      <c r="H23" s="27" t="s">
        <v>144</v>
      </c>
      <c r="I23" s="15" t="s">
        <v>656</v>
      </c>
      <c r="J23" s="62"/>
      <c r="K23" s="62"/>
      <c r="L23" s="67" t="s">
        <v>712</v>
      </c>
      <c r="M23" s="56" t="s">
        <v>740</v>
      </c>
      <c r="N23" s="72">
        <v>46140</v>
      </c>
      <c r="O23" s="57"/>
    </row>
    <row r="24" spans="1:15" ht="54.95" customHeight="1" x14ac:dyDescent="0.25">
      <c r="A24" s="15">
        <v>16</v>
      </c>
      <c r="B24" s="15" t="s">
        <v>120</v>
      </c>
      <c r="C24" s="15" t="s">
        <v>10</v>
      </c>
      <c r="D24" s="15" t="s">
        <v>514</v>
      </c>
      <c r="E24" s="18" t="s">
        <v>515</v>
      </c>
      <c r="F24" s="15" t="s">
        <v>516</v>
      </c>
      <c r="G24" s="15" t="s">
        <v>147</v>
      </c>
      <c r="H24" s="15" t="s">
        <v>148</v>
      </c>
      <c r="I24" s="15" t="s">
        <v>760</v>
      </c>
      <c r="J24" s="62" t="s">
        <v>710</v>
      </c>
      <c r="K24" s="62"/>
      <c r="L24" s="67"/>
      <c r="M24" s="56"/>
      <c r="N24" s="56"/>
      <c r="O24" s="57"/>
    </row>
    <row r="25" spans="1:15" ht="54.95" customHeight="1" x14ac:dyDescent="0.25">
      <c r="A25" s="15">
        <v>17</v>
      </c>
      <c r="B25" s="15" t="s">
        <v>12</v>
      </c>
      <c r="C25" s="15" t="s">
        <v>13</v>
      </c>
      <c r="D25" s="15" t="s">
        <v>414</v>
      </c>
      <c r="E25" s="18" t="s">
        <v>517</v>
      </c>
      <c r="F25" s="15" t="s">
        <v>518</v>
      </c>
      <c r="G25" s="15" t="s">
        <v>151</v>
      </c>
      <c r="H25" s="15" t="s">
        <v>152</v>
      </c>
      <c r="I25" s="15" t="s">
        <v>535</v>
      </c>
      <c r="J25" s="62" t="s">
        <v>710</v>
      </c>
      <c r="K25" s="62" t="s">
        <v>710</v>
      </c>
      <c r="L25" s="67"/>
      <c r="M25" s="56" t="s">
        <v>758</v>
      </c>
      <c r="N25" s="72">
        <v>46153</v>
      </c>
      <c r="O25" s="57"/>
    </row>
    <row r="26" spans="1:15" ht="54.95" customHeight="1" x14ac:dyDescent="0.25">
      <c r="A26" s="15">
        <v>18</v>
      </c>
      <c r="B26" s="15" t="s">
        <v>12</v>
      </c>
      <c r="C26" s="15" t="s">
        <v>13</v>
      </c>
      <c r="D26" s="15" t="s">
        <v>138</v>
      </c>
      <c r="E26" s="18" t="s">
        <v>519</v>
      </c>
      <c r="F26" s="15" t="s">
        <v>50</v>
      </c>
      <c r="G26" s="15" t="s">
        <v>154</v>
      </c>
      <c r="H26" s="15" t="s">
        <v>155</v>
      </c>
      <c r="I26" s="15" t="s">
        <v>657</v>
      </c>
      <c r="J26" s="62"/>
      <c r="K26" s="62"/>
      <c r="L26" s="67"/>
      <c r="M26" s="56"/>
      <c r="N26" s="56"/>
      <c r="O26" s="57"/>
    </row>
    <row r="27" spans="1:15" ht="54.95" customHeight="1" x14ac:dyDescent="0.25">
      <c r="A27" s="15">
        <v>19</v>
      </c>
      <c r="B27" s="15" t="s">
        <v>12</v>
      </c>
      <c r="C27" s="15" t="s">
        <v>13</v>
      </c>
      <c r="D27" s="15" t="s">
        <v>520</v>
      </c>
      <c r="E27" s="18" t="s">
        <v>521</v>
      </c>
      <c r="F27" s="15" t="s">
        <v>522</v>
      </c>
      <c r="G27" s="15" t="s">
        <v>156</v>
      </c>
      <c r="H27" s="15" t="s">
        <v>157</v>
      </c>
      <c r="I27" s="15" t="s">
        <v>759</v>
      </c>
      <c r="J27" s="62"/>
      <c r="K27" s="62"/>
      <c r="L27" s="67"/>
      <c r="M27" s="56"/>
      <c r="N27" s="56"/>
      <c r="O27" s="57"/>
    </row>
    <row r="28" spans="1:15" ht="54.95" customHeight="1" x14ac:dyDescent="0.25">
      <c r="A28" s="15">
        <v>20</v>
      </c>
      <c r="B28" s="15" t="s">
        <v>12</v>
      </c>
      <c r="C28" s="15" t="s">
        <v>13</v>
      </c>
      <c r="D28" s="15" t="s">
        <v>446</v>
      </c>
      <c r="E28" s="18" t="s">
        <v>523</v>
      </c>
      <c r="F28" s="15" t="s">
        <v>524</v>
      </c>
      <c r="G28" s="15" t="s">
        <v>525</v>
      </c>
      <c r="H28" s="15" t="s">
        <v>158</v>
      </c>
      <c r="I28" s="15" t="s">
        <v>760</v>
      </c>
      <c r="J28" s="62"/>
      <c r="K28" s="62"/>
      <c r="L28" s="67"/>
      <c r="M28" s="56"/>
      <c r="N28" s="56"/>
      <c r="O28" s="57"/>
    </row>
    <row r="29" spans="1:15" ht="54.95" customHeight="1" x14ac:dyDescent="0.25">
      <c r="A29" s="15">
        <v>21</v>
      </c>
      <c r="B29" s="15" t="s">
        <v>12</v>
      </c>
      <c r="C29" s="15" t="s">
        <v>13</v>
      </c>
      <c r="D29" s="15" t="s">
        <v>526</v>
      </c>
      <c r="E29" s="18" t="s">
        <v>527</v>
      </c>
      <c r="F29" s="15" t="s">
        <v>447</v>
      </c>
      <c r="G29" s="15" t="s">
        <v>159</v>
      </c>
      <c r="H29" s="15" t="s">
        <v>160</v>
      </c>
      <c r="I29" s="15" t="s">
        <v>658</v>
      </c>
      <c r="J29" s="62"/>
      <c r="K29" s="62"/>
      <c r="L29" s="67"/>
      <c r="M29" s="56"/>
      <c r="N29" s="56"/>
      <c r="O29" s="57"/>
    </row>
    <row r="30" spans="1:15" ht="54.95" customHeight="1" x14ac:dyDescent="0.25">
      <c r="A30" s="15">
        <v>22</v>
      </c>
      <c r="B30" s="15" t="s">
        <v>120</v>
      </c>
      <c r="C30" s="15" t="s">
        <v>10</v>
      </c>
      <c r="D30" s="15" t="s">
        <v>149</v>
      </c>
      <c r="E30" s="18" t="s">
        <v>371</v>
      </c>
      <c r="F30" s="15" t="s">
        <v>373</v>
      </c>
      <c r="G30" s="15" t="s">
        <v>161</v>
      </c>
      <c r="H30" s="15" t="s">
        <v>162</v>
      </c>
      <c r="I30" s="15" t="s">
        <v>659</v>
      </c>
      <c r="J30" s="62"/>
      <c r="K30" s="62"/>
      <c r="L30" s="67"/>
      <c r="M30" s="56"/>
      <c r="N30" s="56"/>
      <c r="O30" s="57"/>
    </row>
    <row r="31" spans="1:15" ht="59.25" customHeight="1" x14ac:dyDescent="0.25">
      <c r="A31" s="15">
        <v>23</v>
      </c>
      <c r="B31" s="15" t="s">
        <v>12</v>
      </c>
      <c r="C31" s="15" t="s">
        <v>13</v>
      </c>
      <c r="D31" s="15" t="s">
        <v>138</v>
      </c>
      <c r="E31" s="18" t="s">
        <v>528</v>
      </c>
      <c r="F31" s="15" t="s">
        <v>529</v>
      </c>
      <c r="G31" s="15" t="s">
        <v>530</v>
      </c>
      <c r="H31" s="15" t="s">
        <v>163</v>
      </c>
      <c r="I31" s="15" t="s">
        <v>759</v>
      </c>
      <c r="J31" s="62"/>
      <c r="K31" s="62"/>
      <c r="L31" s="67"/>
      <c r="M31" s="56"/>
      <c r="N31" s="56"/>
      <c r="O31" s="57"/>
    </row>
    <row r="32" spans="1:15" ht="24.75" customHeight="1" x14ac:dyDescent="0.25">
      <c r="A32" s="126" t="s">
        <v>391</v>
      </c>
      <c r="B32" s="126" t="s">
        <v>164</v>
      </c>
      <c r="C32" s="126"/>
      <c r="D32" s="126"/>
      <c r="E32" s="126"/>
      <c r="F32" s="28"/>
      <c r="G32" s="28"/>
      <c r="H32" s="28"/>
      <c r="I32" s="28"/>
      <c r="J32" s="62"/>
      <c r="K32" s="62"/>
      <c r="L32" s="67"/>
      <c r="M32" s="56"/>
      <c r="N32" s="56"/>
      <c r="O32" s="57"/>
    </row>
    <row r="33" spans="1:15" ht="54.95" customHeight="1" x14ac:dyDescent="0.25">
      <c r="A33" s="15">
        <v>24</v>
      </c>
      <c r="B33" s="14" t="s">
        <v>165</v>
      </c>
      <c r="C33" s="14" t="s">
        <v>13</v>
      </c>
      <c r="D33" s="14" t="s">
        <v>166</v>
      </c>
      <c r="E33" s="17" t="s">
        <v>167</v>
      </c>
      <c r="F33" s="14"/>
      <c r="G33" s="14" t="s">
        <v>168</v>
      </c>
      <c r="H33" s="14" t="s">
        <v>169</v>
      </c>
      <c r="I33" s="15" t="s">
        <v>638</v>
      </c>
      <c r="J33" s="62" t="s">
        <v>710</v>
      </c>
      <c r="K33" s="62"/>
      <c r="L33" s="67"/>
      <c r="M33" s="56" t="s">
        <v>730</v>
      </c>
      <c r="N33" s="72">
        <v>46142</v>
      </c>
      <c r="O33" s="57"/>
    </row>
    <row r="34" spans="1:15" ht="54.95" customHeight="1" x14ac:dyDescent="0.25">
      <c r="A34" s="15">
        <v>25</v>
      </c>
      <c r="B34" s="14" t="s">
        <v>170</v>
      </c>
      <c r="C34" s="14" t="s">
        <v>10</v>
      </c>
      <c r="D34" s="14" t="s">
        <v>171</v>
      </c>
      <c r="E34" s="17" t="s">
        <v>172</v>
      </c>
      <c r="F34" s="29"/>
      <c r="G34" s="14" t="s">
        <v>173</v>
      </c>
      <c r="H34" s="14" t="s">
        <v>174</v>
      </c>
      <c r="I34" s="15" t="s">
        <v>638</v>
      </c>
      <c r="J34" s="62"/>
      <c r="K34" s="62"/>
      <c r="L34" s="67" t="s">
        <v>712</v>
      </c>
      <c r="M34" s="56" t="s">
        <v>809</v>
      </c>
      <c r="N34" s="56"/>
      <c r="O34" s="112" t="s">
        <v>810</v>
      </c>
    </row>
    <row r="35" spans="1:15" ht="54.95" customHeight="1" x14ac:dyDescent="0.25">
      <c r="A35" s="15">
        <v>26</v>
      </c>
      <c r="B35" s="14" t="s">
        <v>170</v>
      </c>
      <c r="C35" s="14" t="s">
        <v>10</v>
      </c>
      <c r="D35" s="14" t="s">
        <v>175</v>
      </c>
      <c r="E35" s="17" t="s">
        <v>176</v>
      </c>
      <c r="F35" s="14" t="s">
        <v>177</v>
      </c>
      <c r="G35" s="14" t="s">
        <v>178</v>
      </c>
      <c r="H35" s="14" t="s">
        <v>179</v>
      </c>
      <c r="I35" s="15" t="s">
        <v>638</v>
      </c>
      <c r="J35" s="62" t="s">
        <v>710</v>
      </c>
      <c r="K35" s="62"/>
      <c r="L35" s="67"/>
      <c r="M35" s="59" t="s">
        <v>731</v>
      </c>
      <c r="N35" s="72">
        <v>46140</v>
      </c>
      <c r="O35" s="57"/>
    </row>
    <row r="36" spans="1:15" ht="54.95" customHeight="1" x14ac:dyDescent="0.25">
      <c r="A36" s="15">
        <v>27</v>
      </c>
      <c r="B36" s="14" t="s">
        <v>170</v>
      </c>
      <c r="C36" s="14" t="s">
        <v>10</v>
      </c>
      <c r="D36" s="14" t="s">
        <v>180</v>
      </c>
      <c r="E36" s="17" t="s">
        <v>181</v>
      </c>
      <c r="F36" s="14" t="s">
        <v>182</v>
      </c>
      <c r="G36" s="14" t="s">
        <v>183</v>
      </c>
      <c r="H36" s="14" t="s">
        <v>184</v>
      </c>
      <c r="I36" s="15" t="s">
        <v>638</v>
      </c>
      <c r="J36" s="62"/>
      <c r="K36" s="62"/>
      <c r="L36" s="67" t="s">
        <v>712</v>
      </c>
      <c r="M36" s="56" t="s">
        <v>726</v>
      </c>
      <c r="N36" s="72">
        <v>46139</v>
      </c>
      <c r="O36" s="57"/>
    </row>
    <row r="37" spans="1:15" ht="54.95" customHeight="1" x14ac:dyDescent="0.25">
      <c r="A37" s="15">
        <v>28</v>
      </c>
      <c r="B37" s="14" t="s">
        <v>170</v>
      </c>
      <c r="C37" s="14" t="s">
        <v>10</v>
      </c>
      <c r="D37" s="14" t="s">
        <v>107</v>
      </c>
      <c r="E37" s="17" t="s">
        <v>185</v>
      </c>
      <c r="F37" s="14" t="s">
        <v>182</v>
      </c>
      <c r="G37" s="14" t="s">
        <v>186</v>
      </c>
      <c r="H37" s="14" t="s">
        <v>187</v>
      </c>
      <c r="I37" s="15" t="s">
        <v>638</v>
      </c>
      <c r="J37" s="62"/>
      <c r="K37" s="62"/>
      <c r="L37" s="67"/>
      <c r="M37" s="56"/>
      <c r="N37" s="56"/>
      <c r="O37" s="57"/>
    </row>
    <row r="38" spans="1:15" ht="54.95" customHeight="1" x14ac:dyDescent="0.25">
      <c r="A38" s="15">
        <v>29</v>
      </c>
      <c r="B38" s="14" t="s">
        <v>170</v>
      </c>
      <c r="C38" s="14" t="s">
        <v>10</v>
      </c>
      <c r="D38" s="14" t="s">
        <v>188</v>
      </c>
      <c r="E38" s="17" t="s">
        <v>189</v>
      </c>
      <c r="F38" s="14" t="s">
        <v>190</v>
      </c>
      <c r="G38" s="14" t="s">
        <v>191</v>
      </c>
      <c r="H38" s="14" t="s">
        <v>430</v>
      </c>
      <c r="I38" s="15" t="s">
        <v>638</v>
      </c>
      <c r="J38" s="62" t="s">
        <v>710</v>
      </c>
      <c r="K38" s="62"/>
      <c r="L38" s="67"/>
      <c r="M38" s="56" t="s">
        <v>728</v>
      </c>
      <c r="N38" s="72">
        <v>46140</v>
      </c>
      <c r="O38" s="57"/>
    </row>
    <row r="39" spans="1:15" ht="54.95" customHeight="1" x14ac:dyDescent="0.25">
      <c r="A39" s="15">
        <v>30</v>
      </c>
      <c r="B39" s="14" t="s">
        <v>192</v>
      </c>
      <c r="C39" s="14" t="s">
        <v>13</v>
      </c>
      <c r="D39" s="14" t="s">
        <v>193</v>
      </c>
      <c r="E39" s="17" t="s">
        <v>194</v>
      </c>
      <c r="F39" s="14"/>
      <c r="G39" s="14" t="s">
        <v>195</v>
      </c>
      <c r="H39" s="14" t="s">
        <v>196</v>
      </c>
      <c r="I39" s="15" t="s">
        <v>638</v>
      </c>
      <c r="J39" s="62" t="s">
        <v>710</v>
      </c>
      <c r="K39" s="62"/>
      <c r="L39" s="67"/>
      <c r="M39" s="56" t="s">
        <v>734</v>
      </c>
      <c r="N39" s="72">
        <v>46140</v>
      </c>
      <c r="O39" s="57"/>
    </row>
    <row r="40" spans="1:15" ht="54.95" customHeight="1" x14ac:dyDescent="0.25">
      <c r="A40" s="15">
        <v>31</v>
      </c>
      <c r="B40" s="14" t="s">
        <v>170</v>
      </c>
      <c r="C40" s="14" t="s">
        <v>10</v>
      </c>
      <c r="D40" s="14" t="s">
        <v>197</v>
      </c>
      <c r="E40" s="17" t="s">
        <v>198</v>
      </c>
      <c r="F40" s="14" t="s">
        <v>199</v>
      </c>
      <c r="G40" s="14" t="s">
        <v>200</v>
      </c>
      <c r="H40" s="14" t="s">
        <v>201</v>
      </c>
      <c r="I40" s="15" t="s">
        <v>638</v>
      </c>
      <c r="J40" s="62"/>
      <c r="K40" s="62"/>
      <c r="L40" s="67"/>
      <c r="M40" s="56"/>
      <c r="N40" s="56"/>
      <c r="O40" s="57"/>
    </row>
    <row r="41" spans="1:15" ht="54.95" customHeight="1" x14ac:dyDescent="0.25">
      <c r="A41" s="15">
        <v>32</v>
      </c>
      <c r="B41" s="14" t="s">
        <v>170</v>
      </c>
      <c r="C41" s="14" t="s">
        <v>10</v>
      </c>
      <c r="D41" s="14" t="s">
        <v>202</v>
      </c>
      <c r="E41" s="17" t="s">
        <v>203</v>
      </c>
      <c r="F41" s="14"/>
      <c r="G41" s="14" t="s">
        <v>204</v>
      </c>
      <c r="H41" s="14" t="s">
        <v>205</v>
      </c>
      <c r="I41" s="15" t="s">
        <v>638</v>
      </c>
      <c r="J41" s="62" t="s">
        <v>710</v>
      </c>
      <c r="K41" s="62"/>
      <c r="L41" s="67"/>
      <c r="M41" s="56" t="s">
        <v>741</v>
      </c>
      <c r="N41" s="72">
        <v>46140</v>
      </c>
      <c r="O41" s="111" t="s">
        <v>793</v>
      </c>
    </row>
    <row r="42" spans="1:15" ht="54.95" customHeight="1" x14ac:dyDescent="0.25">
      <c r="A42" s="15">
        <v>33</v>
      </c>
      <c r="B42" s="14" t="s">
        <v>165</v>
      </c>
      <c r="C42" s="14" t="s">
        <v>13</v>
      </c>
      <c r="D42" s="14" t="s">
        <v>206</v>
      </c>
      <c r="E42" s="17" t="s">
        <v>207</v>
      </c>
      <c r="F42" s="14"/>
      <c r="G42" s="14" t="s">
        <v>208</v>
      </c>
      <c r="H42" s="14" t="s">
        <v>209</v>
      </c>
      <c r="I42" s="15" t="s">
        <v>638</v>
      </c>
      <c r="J42" s="62"/>
      <c r="K42" s="62"/>
      <c r="L42" s="67" t="s">
        <v>712</v>
      </c>
      <c r="M42" s="56" t="s">
        <v>797</v>
      </c>
      <c r="N42" s="72">
        <v>46150</v>
      </c>
      <c r="O42" s="57"/>
    </row>
    <row r="43" spans="1:15" ht="54.95" customHeight="1" x14ac:dyDescent="0.25">
      <c r="A43" s="15">
        <v>34</v>
      </c>
      <c r="B43" s="14" t="s">
        <v>23</v>
      </c>
      <c r="C43" s="14" t="s">
        <v>10</v>
      </c>
      <c r="D43" s="14" t="s">
        <v>210</v>
      </c>
      <c r="E43" s="17" t="s">
        <v>211</v>
      </c>
      <c r="F43" s="14" t="s">
        <v>212</v>
      </c>
      <c r="G43" s="14" t="s">
        <v>213</v>
      </c>
      <c r="H43" s="14" t="s">
        <v>214</v>
      </c>
      <c r="I43" s="15" t="s">
        <v>638</v>
      </c>
      <c r="J43" s="62"/>
      <c r="K43" s="62"/>
      <c r="L43" s="67" t="s">
        <v>712</v>
      </c>
      <c r="M43" s="56" t="s">
        <v>743</v>
      </c>
      <c r="N43" s="72">
        <v>46141</v>
      </c>
      <c r="O43" s="57"/>
    </row>
    <row r="44" spans="1:15" ht="54.95" customHeight="1" x14ac:dyDescent="0.25">
      <c r="A44" s="15">
        <v>35</v>
      </c>
      <c r="B44" s="14" t="s">
        <v>165</v>
      </c>
      <c r="C44" s="14" t="s">
        <v>13</v>
      </c>
      <c r="D44" s="14" t="s">
        <v>409</v>
      </c>
      <c r="E44" s="17" t="s">
        <v>215</v>
      </c>
      <c r="F44" s="14" t="s">
        <v>216</v>
      </c>
      <c r="G44" s="14" t="s">
        <v>217</v>
      </c>
      <c r="H44" s="14" t="s">
        <v>408</v>
      </c>
      <c r="I44" s="15" t="s">
        <v>638</v>
      </c>
      <c r="J44" s="62"/>
      <c r="K44" s="62"/>
      <c r="L44" s="67"/>
      <c r="M44" s="56"/>
      <c r="N44" s="56"/>
      <c r="O44" s="57"/>
    </row>
    <row r="45" spans="1:15" ht="54.95" customHeight="1" x14ac:dyDescent="0.25">
      <c r="A45" s="15">
        <v>36</v>
      </c>
      <c r="B45" s="14" t="s">
        <v>192</v>
      </c>
      <c r="C45" s="14" t="s">
        <v>13</v>
      </c>
      <c r="D45" s="14" t="s">
        <v>536</v>
      </c>
      <c r="E45" s="17" t="s">
        <v>537</v>
      </c>
      <c r="F45" s="14" t="s">
        <v>538</v>
      </c>
      <c r="G45" s="14" t="s">
        <v>819</v>
      </c>
      <c r="H45" s="14" t="s">
        <v>218</v>
      </c>
      <c r="I45" s="15" t="s">
        <v>638</v>
      </c>
      <c r="J45" s="62" t="s">
        <v>710</v>
      </c>
      <c r="K45" s="62"/>
      <c r="L45" s="67"/>
      <c r="M45" s="56" t="s">
        <v>820</v>
      </c>
      <c r="N45" s="72">
        <v>46154</v>
      </c>
      <c r="O45" s="57"/>
    </row>
    <row r="46" spans="1:15" ht="54.95" customHeight="1" x14ac:dyDescent="0.25">
      <c r="A46" s="15">
        <v>37</v>
      </c>
      <c r="B46" s="14" t="s">
        <v>170</v>
      </c>
      <c r="C46" s="14" t="s">
        <v>10</v>
      </c>
      <c r="D46" s="14" t="s">
        <v>539</v>
      </c>
      <c r="E46" s="17" t="s">
        <v>540</v>
      </c>
      <c r="F46" s="14"/>
      <c r="G46" s="14" t="s">
        <v>541</v>
      </c>
      <c r="H46" s="14" t="s">
        <v>220</v>
      </c>
      <c r="I46" s="15" t="s">
        <v>638</v>
      </c>
      <c r="J46" s="62" t="s">
        <v>710</v>
      </c>
      <c r="K46" s="62"/>
      <c r="L46" s="67"/>
      <c r="M46" s="56" t="s">
        <v>815</v>
      </c>
      <c r="N46" s="72">
        <v>46154</v>
      </c>
      <c r="O46" s="57"/>
    </row>
    <row r="47" spans="1:15" ht="54.95" customHeight="1" x14ac:dyDescent="0.25">
      <c r="A47" s="15">
        <v>38</v>
      </c>
      <c r="B47" s="14" t="s">
        <v>165</v>
      </c>
      <c r="C47" s="14" t="s">
        <v>13</v>
      </c>
      <c r="D47" s="14" t="s">
        <v>221</v>
      </c>
      <c r="E47" s="17" t="s">
        <v>222</v>
      </c>
      <c r="F47" s="14"/>
      <c r="G47" s="14" t="s">
        <v>223</v>
      </c>
      <c r="H47" s="14" t="s">
        <v>224</v>
      </c>
      <c r="I47" s="15" t="s">
        <v>638</v>
      </c>
      <c r="J47" s="62"/>
      <c r="K47" s="62"/>
      <c r="L47" s="67"/>
      <c r="M47" s="56"/>
      <c r="N47" s="56"/>
      <c r="O47" s="57"/>
    </row>
    <row r="48" spans="1:15" ht="54.95" customHeight="1" x14ac:dyDescent="0.25">
      <c r="A48" s="15">
        <v>39</v>
      </c>
      <c r="B48" s="14" t="s">
        <v>165</v>
      </c>
      <c r="C48" s="14" t="s">
        <v>13</v>
      </c>
      <c r="D48" s="14" t="s">
        <v>225</v>
      </c>
      <c r="E48" s="17" t="s">
        <v>226</v>
      </c>
      <c r="F48" s="14"/>
      <c r="G48" s="14" t="s">
        <v>227</v>
      </c>
      <c r="H48" s="14" t="s">
        <v>228</v>
      </c>
      <c r="I48" s="15" t="s">
        <v>638</v>
      </c>
      <c r="J48" s="62"/>
      <c r="K48" s="62"/>
      <c r="L48" s="67"/>
      <c r="M48" s="56"/>
      <c r="N48" s="56"/>
      <c r="O48" s="57"/>
    </row>
    <row r="49" spans="1:15" ht="54.95" customHeight="1" x14ac:dyDescent="0.25">
      <c r="A49" s="15">
        <v>40</v>
      </c>
      <c r="B49" s="14" t="s">
        <v>170</v>
      </c>
      <c r="C49" s="14" t="s">
        <v>10</v>
      </c>
      <c r="D49" s="14" t="s">
        <v>229</v>
      </c>
      <c r="E49" s="17" t="s">
        <v>230</v>
      </c>
      <c r="F49" s="14"/>
      <c r="G49" s="14" t="s">
        <v>231</v>
      </c>
      <c r="H49" s="14" t="s">
        <v>232</v>
      </c>
      <c r="I49" s="15" t="s">
        <v>638</v>
      </c>
      <c r="J49" s="62" t="s">
        <v>710</v>
      </c>
      <c r="K49" s="62"/>
      <c r="L49" s="67"/>
      <c r="M49" s="59" t="s">
        <v>732</v>
      </c>
      <c r="N49" s="72">
        <v>46141</v>
      </c>
      <c r="O49" s="57"/>
    </row>
    <row r="50" spans="1:15" ht="54.95" customHeight="1" x14ac:dyDescent="0.25">
      <c r="A50" s="15">
        <v>41</v>
      </c>
      <c r="B50" s="14" t="s">
        <v>23</v>
      </c>
      <c r="C50" s="14" t="s">
        <v>10</v>
      </c>
      <c r="D50" s="14" t="s">
        <v>233</v>
      </c>
      <c r="E50" s="17" t="s">
        <v>234</v>
      </c>
      <c r="F50" s="14"/>
      <c r="G50" s="14" t="s">
        <v>235</v>
      </c>
      <c r="H50" s="14" t="s">
        <v>236</v>
      </c>
      <c r="I50" s="15" t="s">
        <v>638</v>
      </c>
      <c r="J50" s="62"/>
      <c r="K50" s="62"/>
      <c r="L50" s="67"/>
      <c r="M50" s="56"/>
      <c r="N50" s="56"/>
      <c r="O50" s="57"/>
    </row>
    <row r="51" spans="1:15" ht="54.95" customHeight="1" x14ac:dyDescent="0.25">
      <c r="A51" s="15">
        <v>42</v>
      </c>
      <c r="B51" s="14" t="s">
        <v>165</v>
      </c>
      <c r="C51" s="14" t="s">
        <v>13</v>
      </c>
      <c r="D51" s="14" t="s">
        <v>237</v>
      </c>
      <c r="E51" s="17" t="s">
        <v>238</v>
      </c>
      <c r="F51" s="14"/>
      <c r="G51" s="14" t="s">
        <v>239</v>
      </c>
      <c r="H51" s="14" t="s">
        <v>240</v>
      </c>
      <c r="I51" s="15" t="s">
        <v>638</v>
      </c>
      <c r="J51" s="62"/>
      <c r="K51" s="62"/>
      <c r="L51" s="67"/>
      <c r="M51" s="56"/>
      <c r="N51" s="56"/>
      <c r="O51" s="57"/>
    </row>
    <row r="52" spans="1:15" ht="54.95" customHeight="1" x14ac:dyDescent="0.25">
      <c r="A52" s="15">
        <v>43</v>
      </c>
      <c r="B52" s="14" t="s">
        <v>23</v>
      </c>
      <c r="C52" s="14" t="s">
        <v>10</v>
      </c>
      <c r="D52" s="14" t="s">
        <v>822</v>
      </c>
      <c r="E52" s="17" t="s">
        <v>823</v>
      </c>
      <c r="F52" s="14"/>
      <c r="G52" s="14" t="s">
        <v>821</v>
      </c>
      <c r="H52" s="14"/>
      <c r="I52" s="15" t="s">
        <v>638</v>
      </c>
      <c r="J52" s="62"/>
      <c r="K52" s="62"/>
      <c r="L52" s="67"/>
      <c r="M52" s="56"/>
      <c r="N52" s="56"/>
      <c r="O52" s="57"/>
    </row>
    <row r="53" spans="1:15" ht="54.95" customHeight="1" x14ac:dyDescent="0.25">
      <c r="A53" s="15">
        <v>44</v>
      </c>
      <c r="B53" s="14" t="s">
        <v>542</v>
      </c>
      <c r="C53" s="14" t="s">
        <v>10</v>
      </c>
      <c r="D53" s="14" t="s">
        <v>543</v>
      </c>
      <c r="E53" s="17" t="s">
        <v>544</v>
      </c>
      <c r="F53" s="14" t="s">
        <v>545</v>
      </c>
      <c r="G53" s="14" t="s">
        <v>546</v>
      </c>
      <c r="H53" s="14" t="s">
        <v>241</v>
      </c>
      <c r="I53" s="15" t="s">
        <v>638</v>
      </c>
      <c r="J53" s="62"/>
      <c r="K53" s="62"/>
      <c r="L53" s="67"/>
      <c r="M53" s="56"/>
      <c r="N53" s="56"/>
      <c r="O53" s="57"/>
    </row>
    <row r="54" spans="1:15" ht="54.95" customHeight="1" x14ac:dyDescent="0.25">
      <c r="A54" s="15">
        <v>45</v>
      </c>
      <c r="B54" s="14" t="s">
        <v>23</v>
      </c>
      <c r="C54" s="14" t="s">
        <v>10</v>
      </c>
      <c r="D54" s="14" t="s">
        <v>242</v>
      </c>
      <c r="E54" s="17" t="s">
        <v>243</v>
      </c>
      <c r="F54" s="14"/>
      <c r="G54" s="14" t="s">
        <v>244</v>
      </c>
      <c r="H54" s="14" t="s">
        <v>245</v>
      </c>
      <c r="I54" s="15" t="s">
        <v>638</v>
      </c>
      <c r="J54" s="62"/>
      <c r="K54" s="62"/>
      <c r="L54" s="67"/>
      <c r="M54" s="56"/>
      <c r="N54" s="56"/>
      <c r="O54" s="57"/>
    </row>
    <row r="55" spans="1:15" ht="54.95" customHeight="1" x14ac:dyDescent="0.25">
      <c r="A55" s="15">
        <v>46</v>
      </c>
      <c r="B55" s="14" t="s">
        <v>165</v>
      </c>
      <c r="C55" s="14" t="s">
        <v>13</v>
      </c>
      <c r="D55" s="14" t="s">
        <v>246</v>
      </c>
      <c r="E55" s="17" t="s">
        <v>247</v>
      </c>
      <c r="F55" s="14"/>
      <c r="G55" s="14" t="s">
        <v>248</v>
      </c>
      <c r="H55" s="14" t="s">
        <v>249</v>
      </c>
      <c r="I55" s="15" t="s">
        <v>638</v>
      </c>
      <c r="J55" s="62"/>
      <c r="K55" s="62"/>
      <c r="L55" s="67"/>
      <c r="M55" s="56"/>
      <c r="N55" s="56"/>
      <c r="O55" s="57"/>
    </row>
    <row r="56" spans="1:15" ht="54.95" customHeight="1" x14ac:dyDescent="0.25">
      <c r="A56" s="15">
        <v>47</v>
      </c>
      <c r="B56" s="14" t="s">
        <v>23</v>
      </c>
      <c r="C56" s="14" t="s">
        <v>10</v>
      </c>
      <c r="D56" s="14" t="s">
        <v>547</v>
      </c>
      <c r="E56" s="17" t="s">
        <v>548</v>
      </c>
      <c r="F56" s="29"/>
      <c r="G56" s="14" t="s">
        <v>549</v>
      </c>
      <c r="H56" s="14" t="s">
        <v>250</v>
      </c>
      <c r="I56" s="15" t="s">
        <v>638</v>
      </c>
      <c r="J56" s="62"/>
      <c r="K56" s="62"/>
      <c r="L56" s="67"/>
      <c r="M56" s="56"/>
      <c r="N56" s="56"/>
      <c r="O56" s="57"/>
    </row>
    <row r="57" spans="1:15" ht="54.95" customHeight="1" x14ac:dyDescent="0.25">
      <c r="A57" s="15">
        <v>48</v>
      </c>
      <c r="B57" s="14" t="s">
        <v>219</v>
      </c>
      <c r="C57" s="14" t="s">
        <v>10</v>
      </c>
      <c r="D57" s="14" t="s">
        <v>251</v>
      </c>
      <c r="E57" s="17" t="s">
        <v>252</v>
      </c>
      <c r="F57" s="14"/>
      <c r="G57" s="14" t="s">
        <v>253</v>
      </c>
      <c r="H57" s="14" t="s">
        <v>254</v>
      </c>
      <c r="I57" s="15" t="s">
        <v>638</v>
      </c>
      <c r="J57" s="62"/>
      <c r="K57" s="62"/>
      <c r="L57" s="67"/>
      <c r="M57" s="56"/>
      <c r="N57" s="56"/>
      <c r="O57" s="57"/>
    </row>
    <row r="58" spans="1:15" ht="54.95" customHeight="1" x14ac:dyDescent="0.25">
      <c r="A58" s="15">
        <v>49</v>
      </c>
      <c r="B58" s="14" t="s">
        <v>192</v>
      </c>
      <c r="C58" s="14" t="s">
        <v>13</v>
      </c>
      <c r="D58" s="14" t="s">
        <v>255</v>
      </c>
      <c r="E58" s="17" t="s">
        <v>256</v>
      </c>
      <c r="F58" s="14"/>
      <c r="G58" s="14" t="s">
        <v>257</v>
      </c>
      <c r="H58" s="14" t="s">
        <v>258</v>
      </c>
      <c r="I58" s="15" t="s">
        <v>638</v>
      </c>
      <c r="J58" s="62"/>
      <c r="K58" s="62"/>
      <c r="L58" s="67"/>
      <c r="M58" s="56"/>
      <c r="N58" s="56"/>
      <c r="O58" s="57"/>
    </row>
    <row r="59" spans="1:15" ht="54.95" customHeight="1" x14ac:dyDescent="0.25">
      <c r="A59" s="15">
        <v>50</v>
      </c>
      <c r="B59" s="14" t="s">
        <v>192</v>
      </c>
      <c r="C59" s="14" t="s">
        <v>13</v>
      </c>
      <c r="D59" s="14" t="s">
        <v>259</v>
      </c>
      <c r="E59" s="17" t="s">
        <v>260</v>
      </c>
      <c r="F59" s="14" t="s">
        <v>49</v>
      </c>
      <c r="G59" s="14" t="s">
        <v>261</v>
      </c>
      <c r="H59" s="14" t="s">
        <v>262</v>
      </c>
      <c r="I59" s="15" t="s">
        <v>638</v>
      </c>
      <c r="J59" s="62"/>
      <c r="K59" s="62"/>
      <c r="L59" s="67"/>
      <c r="M59" s="56"/>
      <c r="N59" s="56"/>
      <c r="O59" s="57"/>
    </row>
    <row r="60" spans="1:15" ht="54.95" customHeight="1" x14ac:dyDescent="0.25">
      <c r="A60" s="15">
        <v>51</v>
      </c>
      <c r="B60" s="14" t="s">
        <v>170</v>
      </c>
      <c r="C60" s="14" t="s">
        <v>10</v>
      </c>
      <c r="D60" s="14" t="s">
        <v>263</v>
      </c>
      <c r="E60" s="17" t="s">
        <v>264</v>
      </c>
      <c r="F60" s="14" t="s">
        <v>265</v>
      </c>
      <c r="G60" s="14" t="s">
        <v>266</v>
      </c>
      <c r="H60" s="14" t="s">
        <v>267</v>
      </c>
      <c r="I60" s="15" t="s">
        <v>638</v>
      </c>
      <c r="J60" s="62"/>
      <c r="K60" s="62"/>
      <c r="L60" s="67"/>
      <c r="M60" s="56"/>
      <c r="N60" s="56"/>
      <c r="O60" s="57"/>
    </row>
    <row r="61" spans="1:15" ht="54.95" customHeight="1" x14ac:dyDescent="0.25">
      <c r="A61" s="15">
        <v>52</v>
      </c>
      <c r="B61" s="14" t="s">
        <v>192</v>
      </c>
      <c r="C61" s="14" t="s">
        <v>13</v>
      </c>
      <c r="D61" s="14" t="s">
        <v>268</v>
      </c>
      <c r="E61" s="17" t="s">
        <v>269</v>
      </c>
      <c r="F61" s="14"/>
      <c r="G61" s="14" t="s">
        <v>270</v>
      </c>
      <c r="H61" s="14" t="s">
        <v>271</v>
      </c>
      <c r="I61" s="15" t="s">
        <v>638</v>
      </c>
      <c r="J61" s="62"/>
      <c r="K61" s="62"/>
      <c r="L61" s="67" t="s">
        <v>712</v>
      </c>
      <c r="M61" s="56" t="s">
        <v>794</v>
      </c>
      <c r="N61" s="72">
        <v>46149</v>
      </c>
      <c r="O61" s="111" t="s">
        <v>795</v>
      </c>
    </row>
    <row r="62" spans="1:15" ht="54.95" customHeight="1" x14ac:dyDescent="0.25">
      <c r="A62" s="15">
        <v>53</v>
      </c>
      <c r="B62" s="14" t="s">
        <v>165</v>
      </c>
      <c r="C62" s="14" t="s">
        <v>13</v>
      </c>
      <c r="D62" s="14" t="s">
        <v>272</v>
      </c>
      <c r="E62" s="17" t="s">
        <v>273</v>
      </c>
      <c r="F62" s="14" t="s">
        <v>274</v>
      </c>
      <c r="G62" s="14" t="s">
        <v>275</v>
      </c>
      <c r="H62" s="14" t="s">
        <v>276</v>
      </c>
      <c r="I62" s="15" t="s">
        <v>638</v>
      </c>
      <c r="J62" s="62" t="s">
        <v>710</v>
      </c>
      <c r="K62" s="62"/>
      <c r="L62" s="67"/>
      <c r="M62" s="56"/>
      <c r="N62" s="56"/>
      <c r="O62" s="57"/>
    </row>
    <row r="63" spans="1:15" ht="54.95" customHeight="1" x14ac:dyDescent="0.25">
      <c r="A63" s="15">
        <v>54</v>
      </c>
      <c r="B63" s="14" t="s">
        <v>23</v>
      </c>
      <c r="C63" s="14" t="s">
        <v>10</v>
      </c>
      <c r="D63" s="14" t="s">
        <v>93</v>
      </c>
      <c r="E63" s="17" t="s">
        <v>550</v>
      </c>
      <c r="F63" s="14" t="s">
        <v>551</v>
      </c>
      <c r="G63" s="19" t="s">
        <v>684</v>
      </c>
      <c r="H63" s="14" t="s">
        <v>552</v>
      </c>
      <c r="I63" s="15" t="s">
        <v>638</v>
      </c>
      <c r="J63" s="62" t="s">
        <v>710</v>
      </c>
      <c r="K63" s="62"/>
      <c r="L63" s="67"/>
      <c r="M63" s="56" t="s">
        <v>762</v>
      </c>
      <c r="N63" s="72">
        <v>46149</v>
      </c>
      <c r="O63" s="57"/>
    </row>
    <row r="64" spans="1:15" ht="54.95" customHeight="1" x14ac:dyDescent="0.25">
      <c r="A64" s="15">
        <v>55</v>
      </c>
      <c r="B64" s="14" t="s">
        <v>23</v>
      </c>
      <c r="C64" s="14" t="s">
        <v>10</v>
      </c>
      <c r="D64" s="14" t="s">
        <v>553</v>
      </c>
      <c r="E64" s="17" t="s">
        <v>431</v>
      </c>
      <c r="F64" s="14" t="s">
        <v>432</v>
      </c>
      <c r="G64" s="14" t="s">
        <v>443</v>
      </c>
      <c r="H64" s="14" t="s">
        <v>278</v>
      </c>
      <c r="I64" s="15" t="s">
        <v>638</v>
      </c>
      <c r="J64" s="62" t="s">
        <v>710</v>
      </c>
      <c r="K64" s="62"/>
      <c r="L64" s="67"/>
      <c r="M64" s="56" t="s">
        <v>734</v>
      </c>
      <c r="N64" s="72">
        <v>46140</v>
      </c>
      <c r="O64" s="57"/>
    </row>
    <row r="65" spans="1:15" ht="54.95" customHeight="1" x14ac:dyDescent="0.25">
      <c r="A65" s="15">
        <v>56</v>
      </c>
      <c r="B65" s="14" t="s">
        <v>192</v>
      </c>
      <c r="C65" s="14" t="s">
        <v>13</v>
      </c>
      <c r="D65" s="14" t="s">
        <v>279</v>
      </c>
      <c r="E65" s="17" t="s">
        <v>280</v>
      </c>
      <c r="F65" s="14" t="s">
        <v>281</v>
      </c>
      <c r="G65" s="14" t="s">
        <v>282</v>
      </c>
      <c r="H65" s="14" t="s">
        <v>283</v>
      </c>
      <c r="I65" s="15" t="s">
        <v>638</v>
      </c>
      <c r="J65" s="62"/>
      <c r="K65" s="62"/>
      <c r="L65" s="67" t="s">
        <v>712</v>
      </c>
      <c r="M65" s="56" t="s">
        <v>745</v>
      </c>
      <c r="N65" s="72">
        <v>46142</v>
      </c>
      <c r="O65" s="57"/>
    </row>
    <row r="66" spans="1:15" ht="54.95" customHeight="1" x14ac:dyDescent="0.25">
      <c r="A66" s="15">
        <v>57</v>
      </c>
      <c r="B66" s="14" t="s">
        <v>23</v>
      </c>
      <c r="C66" s="14" t="s">
        <v>10</v>
      </c>
      <c r="D66" s="14" t="s">
        <v>554</v>
      </c>
      <c r="E66" s="17" t="s">
        <v>555</v>
      </c>
      <c r="F66" s="14"/>
      <c r="G66" s="10" t="s">
        <v>556</v>
      </c>
      <c r="H66" s="14" t="s">
        <v>284</v>
      </c>
      <c r="I66" s="15" t="s">
        <v>638</v>
      </c>
      <c r="J66" s="62"/>
      <c r="K66" s="62"/>
      <c r="L66" s="67" t="s">
        <v>712</v>
      </c>
      <c r="M66" s="56" t="s">
        <v>816</v>
      </c>
      <c r="N66" s="72">
        <v>46154</v>
      </c>
      <c r="O66" s="111" t="s">
        <v>817</v>
      </c>
    </row>
    <row r="67" spans="1:15" ht="54.95" customHeight="1" x14ac:dyDescent="0.25">
      <c r="A67" s="15">
        <v>58</v>
      </c>
      <c r="B67" s="14" t="s">
        <v>433</v>
      </c>
      <c r="C67" s="14" t="s">
        <v>10</v>
      </c>
      <c r="D67" s="14" t="s">
        <v>434</v>
      </c>
      <c r="E67" s="17" t="s">
        <v>435</v>
      </c>
      <c r="F67" s="14" t="s">
        <v>436</v>
      </c>
      <c r="G67" s="14" t="s">
        <v>437</v>
      </c>
      <c r="H67" s="14" t="s">
        <v>285</v>
      </c>
      <c r="I67" s="15" t="s">
        <v>638</v>
      </c>
      <c r="J67" s="62"/>
      <c r="K67" s="62"/>
      <c r="L67" s="67"/>
      <c r="M67" s="56"/>
      <c r="N67" s="56"/>
      <c r="O67" s="57"/>
    </row>
    <row r="68" spans="1:15" ht="54.95" customHeight="1" x14ac:dyDescent="0.25">
      <c r="A68" s="15">
        <v>59</v>
      </c>
      <c r="B68" s="14" t="s">
        <v>23</v>
      </c>
      <c r="C68" s="14" t="s">
        <v>10</v>
      </c>
      <c r="D68" s="14" t="s">
        <v>286</v>
      </c>
      <c r="E68" s="17" t="s">
        <v>287</v>
      </c>
      <c r="F68" s="14"/>
      <c r="G68" s="14" t="s">
        <v>288</v>
      </c>
      <c r="H68" s="14" t="s">
        <v>289</v>
      </c>
      <c r="I68" s="15" t="s">
        <v>638</v>
      </c>
      <c r="J68" s="62"/>
      <c r="K68" s="62"/>
      <c r="L68" s="67"/>
      <c r="M68" s="56"/>
      <c r="N68" s="56"/>
      <c r="O68" s="57"/>
    </row>
    <row r="69" spans="1:15" ht="54.95" customHeight="1" x14ac:dyDescent="0.25">
      <c r="A69" s="15">
        <v>60</v>
      </c>
      <c r="B69" s="14" t="s">
        <v>165</v>
      </c>
      <c r="C69" s="14" t="s">
        <v>13</v>
      </c>
      <c r="D69" s="14" t="s">
        <v>290</v>
      </c>
      <c r="E69" s="17" t="s">
        <v>291</v>
      </c>
      <c r="F69" s="14"/>
      <c r="G69" s="14" t="s">
        <v>292</v>
      </c>
      <c r="H69" s="14"/>
      <c r="I69" s="15" t="s">
        <v>638</v>
      </c>
      <c r="J69" s="62"/>
      <c r="K69" s="62"/>
      <c r="L69" s="67"/>
      <c r="M69" s="56"/>
      <c r="N69" s="56"/>
      <c r="O69" s="57"/>
    </row>
    <row r="70" spans="1:15" ht="54.95" customHeight="1" x14ac:dyDescent="0.25">
      <c r="A70" s="15">
        <v>61</v>
      </c>
      <c r="B70" s="14" t="s">
        <v>23</v>
      </c>
      <c r="C70" s="14" t="s">
        <v>10</v>
      </c>
      <c r="D70" s="14" t="s">
        <v>293</v>
      </c>
      <c r="E70" s="17" t="s">
        <v>294</v>
      </c>
      <c r="F70" s="14" t="s">
        <v>182</v>
      </c>
      <c r="G70" s="14" t="s">
        <v>295</v>
      </c>
      <c r="H70" s="14" t="s">
        <v>296</v>
      </c>
      <c r="I70" s="15" t="s">
        <v>638</v>
      </c>
      <c r="J70" s="62"/>
      <c r="K70" s="62"/>
      <c r="L70" s="67"/>
      <c r="M70" s="56"/>
      <c r="N70" s="56"/>
      <c r="O70" s="57"/>
    </row>
    <row r="71" spans="1:15" ht="54.95" customHeight="1" x14ac:dyDescent="0.25">
      <c r="A71" s="15">
        <v>62</v>
      </c>
      <c r="B71" s="14" t="s">
        <v>23</v>
      </c>
      <c r="C71" s="14" t="s">
        <v>10</v>
      </c>
      <c r="D71" s="14" t="s">
        <v>297</v>
      </c>
      <c r="E71" s="17" t="s">
        <v>298</v>
      </c>
      <c r="F71" s="14" t="s">
        <v>182</v>
      </c>
      <c r="G71" s="14" t="s">
        <v>299</v>
      </c>
      <c r="H71" s="14" t="s">
        <v>300</v>
      </c>
      <c r="I71" s="15" t="s">
        <v>638</v>
      </c>
      <c r="J71" s="62"/>
      <c r="K71" s="62"/>
      <c r="L71" s="67" t="s">
        <v>712</v>
      </c>
      <c r="M71" s="56" t="s">
        <v>744</v>
      </c>
      <c r="N71" s="72">
        <v>46141</v>
      </c>
      <c r="O71" s="57"/>
    </row>
    <row r="72" spans="1:15" ht="54.95" customHeight="1" x14ac:dyDescent="0.25">
      <c r="A72" s="15">
        <v>63</v>
      </c>
      <c r="B72" s="14" t="s">
        <v>165</v>
      </c>
      <c r="C72" s="14" t="s">
        <v>13</v>
      </c>
      <c r="D72" s="14" t="s">
        <v>301</v>
      </c>
      <c r="E72" s="17" t="s">
        <v>302</v>
      </c>
      <c r="F72" s="14"/>
      <c r="G72" s="14" t="s">
        <v>303</v>
      </c>
      <c r="H72" s="14" t="s">
        <v>304</v>
      </c>
      <c r="I72" s="15" t="s">
        <v>638</v>
      </c>
      <c r="J72" s="62"/>
      <c r="K72" s="62"/>
      <c r="L72" s="67" t="s">
        <v>712</v>
      </c>
      <c r="M72" s="56" t="s">
        <v>799</v>
      </c>
      <c r="N72" s="72">
        <v>46141</v>
      </c>
      <c r="O72" s="57"/>
    </row>
    <row r="73" spans="1:15" ht="54.95" customHeight="1" x14ac:dyDescent="0.25">
      <c r="A73" s="15">
        <v>64</v>
      </c>
      <c r="B73" s="14" t="s">
        <v>23</v>
      </c>
      <c r="C73" s="14" t="s">
        <v>10</v>
      </c>
      <c r="D73" s="14" t="s">
        <v>305</v>
      </c>
      <c r="E73" s="17" t="s">
        <v>306</v>
      </c>
      <c r="F73" s="14" t="s">
        <v>307</v>
      </c>
      <c r="G73" s="14" t="s">
        <v>308</v>
      </c>
      <c r="H73" s="14" t="s">
        <v>309</v>
      </c>
      <c r="I73" s="15" t="s">
        <v>638</v>
      </c>
      <c r="J73" s="62" t="s">
        <v>710</v>
      </c>
      <c r="K73" s="62"/>
      <c r="L73" s="67"/>
      <c r="M73" s="56" t="s">
        <v>726</v>
      </c>
      <c r="N73" s="72">
        <v>46148</v>
      </c>
      <c r="O73" s="57"/>
    </row>
    <row r="74" spans="1:15" ht="54.95" customHeight="1" x14ac:dyDescent="0.25">
      <c r="A74" s="15">
        <v>65</v>
      </c>
      <c r="B74" s="14" t="s">
        <v>165</v>
      </c>
      <c r="C74" s="14" t="s">
        <v>13</v>
      </c>
      <c r="D74" s="14" t="s">
        <v>310</v>
      </c>
      <c r="E74" s="17" t="s">
        <v>311</v>
      </c>
      <c r="F74" s="14" t="s">
        <v>312</v>
      </c>
      <c r="G74" s="14" t="s">
        <v>313</v>
      </c>
      <c r="H74" s="14" t="s">
        <v>314</v>
      </c>
      <c r="I74" s="15" t="s">
        <v>638</v>
      </c>
      <c r="J74" s="62"/>
      <c r="K74" s="62"/>
      <c r="L74" s="67"/>
      <c r="M74" s="56"/>
      <c r="N74" s="56"/>
      <c r="O74" s="57"/>
    </row>
    <row r="75" spans="1:15" ht="54.95" customHeight="1" x14ac:dyDescent="0.25">
      <c r="A75" s="15">
        <v>66</v>
      </c>
      <c r="B75" s="14" t="s">
        <v>165</v>
      </c>
      <c r="C75" s="14" t="s">
        <v>13</v>
      </c>
      <c r="D75" s="14" t="s">
        <v>315</v>
      </c>
      <c r="E75" s="17" t="s">
        <v>316</v>
      </c>
      <c r="F75" s="14" t="s">
        <v>49</v>
      </c>
      <c r="G75" s="14" t="s">
        <v>667</v>
      </c>
      <c r="H75" s="14" t="s">
        <v>317</v>
      </c>
      <c r="I75" s="15" t="s">
        <v>638</v>
      </c>
      <c r="J75" s="62"/>
      <c r="K75" s="62"/>
      <c r="L75" s="67"/>
      <c r="M75" s="56"/>
      <c r="N75" s="56"/>
      <c r="O75" s="57"/>
    </row>
    <row r="76" spans="1:15" ht="24.75" customHeight="1" x14ac:dyDescent="0.25">
      <c r="A76" s="125" t="s">
        <v>392</v>
      </c>
      <c r="B76" s="125"/>
      <c r="C76" s="125"/>
      <c r="D76" s="125"/>
      <c r="E76" s="125"/>
      <c r="F76" s="30"/>
      <c r="G76" s="30"/>
      <c r="H76" s="30"/>
      <c r="I76" s="30"/>
      <c r="J76" s="62"/>
      <c r="K76" s="62"/>
      <c r="L76" s="67"/>
      <c r="M76" s="56"/>
      <c r="N76" s="56"/>
      <c r="O76" s="57"/>
    </row>
    <row r="77" spans="1:15" ht="54.95" customHeight="1" x14ac:dyDescent="0.25">
      <c r="A77" s="15">
        <v>67</v>
      </c>
      <c r="B77" s="14" t="s">
        <v>20</v>
      </c>
      <c r="C77" s="15" t="s">
        <v>10</v>
      </c>
      <c r="D77" s="14" t="s">
        <v>557</v>
      </c>
      <c r="E77" s="17" t="s">
        <v>558</v>
      </c>
      <c r="F77" s="14" t="s">
        <v>559</v>
      </c>
      <c r="G77" s="19" t="s">
        <v>560</v>
      </c>
      <c r="H77" s="14">
        <v>322504000</v>
      </c>
      <c r="I77" s="15" t="s">
        <v>438</v>
      </c>
      <c r="J77" s="62"/>
      <c r="K77" s="62"/>
      <c r="L77" s="67"/>
      <c r="M77" s="56"/>
      <c r="N77" s="56"/>
      <c r="O77" s="57"/>
    </row>
    <row r="78" spans="1:15" ht="54.95" customHeight="1" x14ac:dyDescent="0.25">
      <c r="A78" s="15">
        <v>68</v>
      </c>
      <c r="B78" s="14" t="s">
        <v>20</v>
      </c>
      <c r="C78" s="15" t="s">
        <v>10</v>
      </c>
      <c r="D78" s="15" t="s">
        <v>126</v>
      </c>
      <c r="E78" s="17" t="s">
        <v>338</v>
      </c>
      <c r="F78" s="14" t="s">
        <v>339</v>
      </c>
      <c r="G78" s="19" t="s">
        <v>561</v>
      </c>
      <c r="H78" s="14">
        <v>322504000</v>
      </c>
      <c r="I78" s="15" t="s">
        <v>760</v>
      </c>
      <c r="J78" s="62"/>
      <c r="K78" s="62"/>
      <c r="L78" s="67"/>
      <c r="M78" s="56"/>
      <c r="N78" s="56"/>
      <c r="O78" s="57"/>
    </row>
    <row r="79" spans="1:15" ht="54.95" customHeight="1" x14ac:dyDescent="0.25">
      <c r="A79" s="15">
        <v>69</v>
      </c>
      <c r="B79" s="14" t="s">
        <v>20</v>
      </c>
      <c r="C79" s="15" t="s">
        <v>10</v>
      </c>
      <c r="D79" s="14" t="s">
        <v>153</v>
      </c>
      <c r="E79" s="17" t="s">
        <v>342</v>
      </c>
      <c r="F79" s="14" t="s">
        <v>343</v>
      </c>
      <c r="G79" s="19" t="s">
        <v>320</v>
      </c>
      <c r="H79" s="14">
        <v>322504000</v>
      </c>
      <c r="I79" s="15" t="s">
        <v>319</v>
      </c>
      <c r="J79" s="62" t="s">
        <v>710</v>
      </c>
      <c r="K79" s="62"/>
      <c r="L79" s="67"/>
      <c r="M79" s="56" t="s">
        <v>737</v>
      </c>
      <c r="N79" s="72">
        <v>46146</v>
      </c>
      <c r="O79" s="57"/>
    </row>
    <row r="80" spans="1:15" ht="54.95" customHeight="1" x14ac:dyDescent="0.25">
      <c r="A80" s="15">
        <v>70</v>
      </c>
      <c r="B80" s="14" t="s">
        <v>20</v>
      </c>
      <c r="C80" s="15" t="s">
        <v>10</v>
      </c>
      <c r="D80" s="14" t="s">
        <v>346</v>
      </c>
      <c r="E80" s="17" t="s">
        <v>347</v>
      </c>
      <c r="F80" s="14" t="s">
        <v>24</v>
      </c>
      <c r="G80" s="19" t="s">
        <v>318</v>
      </c>
      <c r="H80" s="14">
        <v>322504000</v>
      </c>
      <c r="I80" s="15" t="s">
        <v>662</v>
      </c>
      <c r="J80" s="62"/>
      <c r="K80" s="62"/>
      <c r="L80" s="67"/>
      <c r="M80" s="56"/>
      <c r="N80" s="56"/>
      <c r="O80" s="57"/>
    </row>
    <row r="81" spans="1:15" ht="54.95" customHeight="1" x14ac:dyDescent="0.25">
      <c r="A81" s="15">
        <v>71</v>
      </c>
      <c r="B81" s="14" t="s">
        <v>20</v>
      </c>
      <c r="C81" s="15" t="s">
        <v>10</v>
      </c>
      <c r="D81" s="14" t="s">
        <v>425</v>
      </c>
      <c r="E81" s="17" t="s">
        <v>562</v>
      </c>
      <c r="F81" s="14" t="s">
        <v>563</v>
      </c>
      <c r="G81" s="19" t="s">
        <v>320</v>
      </c>
      <c r="H81" s="14">
        <v>322504000</v>
      </c>
      <c r="I81" s="15" t="s">
        <v>663</v>
      </c>
      <c r="J81" s="62" t="s">
        <v>710</v>
      </c>
      <c r="K81" s="62" t="s">
        <v>710</v>
      </c>
      <c r="L81" s="67"/>
      <c r="M81" s="56" t="s">
        <v>735</v>
      </c>
      <c r="N81" s="72">
        <v>46148</v>
      </c>
      <c r="O81" s="59" t="s">
        <v>717</v>
      </c>
    </row>
    <row r="82" spans="1:15" ht="24" customHeight="1" x14ac:dyDescent="0.25">
      <c r="A82" s="123" t="s">
        <v>661</v>
      </c>
      <c r="B82" s="124"/>
      <c r="C82" s="124"/>
      <c r="D82" s="124"/>
      <c r="E82" s="124"/>
      <c r="F82" s="31"/>
      <c r="G82" s="31"/>
      <c r="H82" s="31"/>
      <c r="I82" s="31"/>
      <c r="J82" s="62"/>
      <c r="K82" s="62"/>
      <c r="L82" s="67"/>
      <c r="M82" s="56"/>
      <c r="N82" s="56"/>
      <c r="O82" s="57"/>
    </row>
    <row r="83" spans="1:15" ht="54.95" customHeight="1" x14ac:dyDescent="0.25">
      <c r="A83" s="15">
        <v>72</v>
      </c>
      <c r="B83" s="15" t="s">
        <v>20</v>
      </c>
      <c r="C83" s="15" t="s">
        <v>10</v>
      </c>
      <c r="D83" s="15" t="s">
        <v>149</v>
      </c>
      <c r="E83" s="18" t="s">
        <v>669</v>
      </c>
      <c r="F83" s="15" t="s">
        <v>671</v>
      </c>
      <c r="G83" s="15" t="s">
        <v>322</v>
      </c>
      <c r="H83" s="15" t="s">
        <v>323</v>
      </c>
      <c r="I83" s="15" t="s">
        <v>677</v>
      </c>
      <c r="J83" s="62"/>
      <c r="K83" s="62"/>
      <c r="L83" s="67"/>
      <c r="M83" s="56"/>
      <c r="N83" s="56"/>
      <c r="O83" s="57"/>
    </row>
    <row r="84" spans="1:15" ht="54.95" customHeight="1" x14ac:dyDescent="0.25">
      <c r="A84" s="15">
        <v>73</v>
      </c>
      <c r="B84" s="15" t="s">
        <v>20</v>
      </c>
      <c r="C84" s="15" t="s">
        <v>10</v>
      </c>
      <c r="D84" s="15" t="s">
        <v>467</v>
      </c>
      <c r="E84" s="18" t="s">
        <v>66</v>
      </c>
      <c r="F84" s="15" t="s">
        <v>672</v>
      </c>
      <c r="G84" s="15" t="s">
        <v>322</v>
      </c>
      <c r="H84" s="15" t="s">
        <v>324</v>
      </c>
      <c r="I84" s="15" t="s">
        <v>319</v>
      </c>
      <c r="J84" s="62"/>
      <c r="K84" s="62"/>
      <c r="L84" s="67"/>
      <c r="M84" s="56"/>
      <c r="N84" s="56"/>
      <c r="O84" s="57"/>
    </row>
    <row r="85" spans="1:15" ht="54.95" customHeight="1" x14ac:dyDescent="0.25">
      <c r="A85" s="15">
        <v>74</v>
      </c>
      <c r="B85" s="15" t="s">
        <v>20</v>
      </c>
      <c r="C85" s="15" t="s">
        <v>10</v>
      </c>
      <c r="D85" s="15" t="s">
        <v>673</v>
      </c>
      <c r="E85" s="17" t="s">
        <v>670</v>
      </c>
      <c r="F85" s="32" t="s">
        <v>675</v>
      </c>
      <c r="G85" s="15" t="s">
        <v>322</v>
      </c>
      <c r="H85" s="15" t="s">
        <v>326</v>
      </c>
      <c r="I85" s="15" t="s">
        <v>678</v>
      </c>
      <c r="J85" s="62"/>
      <c r="K85" s="62"/>
      <c r="L85" s="67"/>
      <c r="M85" s="56"/>
      <c r="N85" s="56"/>
      <c r="O85" s="57"/>
    </row>
    <row r="86" spans="1:15" ht="54.95" customHeight="1" x14ac:dyDescent="0.25">
      <c r="A86" s="15">
        <v>75</v>
      </c>
      <c r="B86" s="15" t="s">
        <v>20</v>
      </c>
      <c r="C86" s="15" t="s">
        <v>10</v>
      </c>
      <c r="D86" s="15" t="s">
        <v>570</v>
      </c>
      <c r="E86" s="17" t="s">
        <v>674</v>
      </c>
      <c r="F86" s="19" t="s">
        <v>676</v>
      </c>
      <c r="G86" s="15" t="s">
        <v>322</v>
      </c>
      <c r="H86" s="14" t="s">
        <v>325</v>
      </c>
      <c r="I86" s="15" t="s">
        <v>679</v>
      </c>
      <c r="J86" s="62"/>
      <c r="K86" s="62"/>
      <c r="L86" s="67"/>
      <c r="M86" s="56"/>
      <c r="N86" s="56"/>
      <c r="O86" s="57"/>
    </row>
    <row r="87" spans="1:15" ht="24.75" customHeight="1" x14ac:dyDescent="0.25">
      <c r="A87" s="123" t="s">
        <v>393</v>
      </c>
      <c r="B87" s="124"/>
      <c r="C87" s="124"/>
      <c r="D87" s="124"/>
      <c r="E87" s="124"/>
      <c r="F87" s="30"/>
      <c r="G87" s="30"/>
      <c r="H87" s="30"/>
      <c r="I87" s="30"/>
      <c r="J87" s="62"/>
      <c r="K87" s="62"/>
      <c r="L87" s="67"/>
      <c r="M87" s="56"/>
      <c r="N87" s="56"/>
      <c r="O87" s="57"/>
    </row>
    <row r="88" spans="1:15" ht="54.95" customHeight="1" x14ac:dyDescent="0.25">
      <c r="A88" s="15">
        <v>76</v>
      </c>
      <c r="B88" s="15" t="s">
        <v>26</v>
      </c>
      <c r="C88" s="15" t="s">
        <v>13</v>
      </c>
      <c r="D88" s="15" t="s">
        <v>327</v>
      </c>
      <c r="E88" s="16" t="s">
        <v>328</v>
      </c>
      <c r="F88" s="15" t="s">
        <v>329</v>
      </c>
      <c r="G88" s="15" t="s">
        <v>330</v>
      </c>
      <c r="H88" s="33" t="s">
        <v>331</v>
      </c>
      <c r="I88" s="15" t="s">
        <v>332</v>
      </c>
      <c r="J88" s="62" t="s">
        <v>710</v>
      </c>
      <c r="K88" s="62"/>
      <c r="L88" s="67"/>
      <c r="M88" s="56" t="s">
        <v>830</v>
      </c>
      <c r="N88" s="72">
        <v>46154</v>
      </c>
      <c r="O88" s="57"/>
    </row>
    <row r="89" spans="1:15" ht="54.95" customHeight="1" x14ac:dyDescent="0.25">
      <c r="A89" s="15">
        <v>77</v>
      </c>
      <c r="B89" s="15" t="s">
        <v>26</v>
      </c>
      <c r="C89" s="15" t="s">
        <v>333</v>
      </c>
      <c r="D89" s="15" t="s">
        <v>334</v>
      </c>
      <c r="E89" s="16" t="s">
        <v>335</v>
      </c>
      <c r="F89" s="15" t="s">
        <v>336</v>
      </c>
      <c r="G89" s="15" t="s">
        <v>330</v>
      </c>
      <c r="H89" s="33" t="s">
        <v>337</v>
      </c>
      <c r="I89" s="15" t="s">
        <v>29</v>
      </c>
      <c r="J89" s="62"/>
      <c r="K89" s="62"/>
      <c r="L89" s="67"/>
      <c r="M89" s="56"/>
      <c r="N89" s="56"/>
      <c r="O89" s="57"/>
    </row>
    <row r="90" spans="1:15" ht="54.95" customHeight="1" x14ac:dyDescent="0.25">
      <c r="A90" s="15">
        <v>78</v>
      </c>
      <c r="B90" s="15" t="s">
        <v>341</v>
      </c>
      <c r="C90" s="15" t="s">
        <v>10</v>
      </c>
      <c r="D90" s="15" t="s">
        <v>564</v>
      </c>
      <c r="E90" s="16" t="s">
        <v>50</v>
      </c>
      <c r="F90" s="15" t="s">
        <v>565</v>
      </c>
      <c r="G90" s="15" t="s">
        <v>340</v>
      </c>
      <c r="H90" s="15" t="s">
        <v>345</v>
      </c>
      <c r="I90" s="15" t="s">
        <v>29</v>
      </c>
      <c r="J90" s="62"/>
      <c r="K90" s="62"/>
      <c r="L90" s="67"/>
      <c r="M90" s="56"/>
      <c r="N90" s="56"/>
      <c r="O90" s="57"/>
    </row>
    <row r="91" spans="1:15" ht="54.95" customHeight="1" x14ac:dyDescent="0.25">
      <c r="A91" s="15">
        <v>79</v>
      </c>
      <c r="B91" s="15" t="s">
        <v>341</v>
      </c>
      <c r="C91" s="15" t="s">
        <v>10</v>
      </c>
      <c r="D91" s="15" t="s">
        <v>44</v>
      </c>
      <c r="E91" s="16" t="s">
        <v>566</v>
      </c>
      <c r="F91" s="15" t="s">
        <v>633</v>
      </c>
      <c r="G91" s="15" t="s">
        <v>344</v>
      </c>
      <c r="H91" s="15" t="s">
        <v>348</v>
      </c>
      <c r="I91" s="15" t="s">
        <v>639</v>
      </c>
      <c r="J91" s="62" t="s">
        <v>710</v>
      </c>
      <c r="K91" s="62" t="s">
        <v>710</v>
      </c>
      <c r="L91" s="67"/>
      <c r="M91" s="56" t="s">
        <v>568</v>
      </c>
      <c r="N91" s="72">
        <v>46146</v>
      </c>
      <c r="O91" s="57"/>
    </row>
    <row r="92" spans="1:15" ht="54.95" customHeight="1" x14ac:dyDescent="0.25">
      <c r="A92" s="15">
        <v>80</v>
      </c>
      <c r="B92" s="15" t="s">
        <v>26</v>
      </c>
      <c r="C92" s="15" t="s">
        <v>13</v>
      </c>
      <c r="D92" s="15" t="s">
        <v>402</v>
      </c>
      <c r="E92" s="16" t="s">
        <v>567</v>
      </c>
      <c r="F92" s="15" t="s">
        <v>665</v>
      </c>
      <c r="G92" s="15" t="s">
        <v>344</v>
      </c>
      <c r="H92" s="15" t="s">
        <v>349</v>
      </c>
      <c r="I92" s="15" t="s">
        <v>640</v>
      </c>
      <c r="J92" s="62"/>
      <c r="K92" s="62"/>
      <c r="L92" s="67"/>
      <c r="M92" s="56"/>
      <c r="N92" s="56"/>
      <c r="O92" s="57"/>
    </row>
    <row r="93" spans="1:15" ht="54.95" customHeight="1" x14ac:dyDescent="0.25">
      <c r="A93" s="15">
        <v>81</v>
      </c>
      <c r="B93" s="15" t="s">
        <v>341</v>
      </c>
      <c r="C93" s="15" t="s">
        <v>10</v>
      </c>
      <c r="D93" s="15" t="s">
        <v>568</v>
      </c>
      <c r="E93" s="16" t="s">
        <v>569</v>
      </c>
      <c r="F93" s="15" t="s">
        <v>666</v>
      </c>
      <c r="G93" s="15" t="s">
        <v>340</v>
      </c>
      <c r="H93" s="15" t="s">
        <v>351</v>
      </c>
      <c r="I93" s="15" t="s">
        <v>641</v>
      </c>
      <c r="J93" s="62"/>
      <c r="K93" s="62"/>
      <c r="L93" s="67"/>
      <c r="M93" s="56"/>
      <c r="N93" s="56"/>
      <c r="O93" s="57"/>
    </row>
    <row r="94" spans="1:15" ht="54.95" customHeight="1" x14ac:dyDescent="0.25">
      <c r="A94" s="15">
        <v>82</v>
      </c>
      <c r="B94" s="15" t="s">
        <v>341</v>
      </c>
      <c r="C94" s="15" t="s">
        <v>10</v>
      </c>
      <c r="D94" s="15" t="s">
        <v>570</v>
      </c>
      <c r="E94" s="16" t="s">
        <v>571</v>
      </c>
      <c r="F94" s="15" t="s">
        <v>706</v>
      </c>
      <c r="G94" s="15" t="s">
        <v>344</v>
      </c>
      <c r="H94" s="33" t="s">
        <v>354</v>
      </c>
      <c r="I94" s="15" t="s">
        <v>642</v>
      </c>
      <c r="J94" s="62"/>
      <c r="K94" s="62"/>
      <c r="L94" s="67"/>
      <c r="M94" s="56"/>
      <c r="N94" s="56"/>
      <c r="O94" s="57"/>
    </row>
    <row r="95" spans="1:15" ht="54.95" customHeight="1" x14ac:dyDescent="0.25">
      <c r="A95" s="15">
        <v>83</v>
      </c>
      <c r="B95" s="15" t="s">
        <v>341</v>
      </c>
      <c r="C95" s="15" t="s">
        <v>10</v>
      </c>
      <c r="D95" s="15" t="s">
        <v>352</v>
      </c>
      <c r="E95" s="16" t="s">
        <v>112</v>
      </c>
      <c r="F95" s="15" t="s">
        <v>353</v>
      </c>
      <c r="G95" s="15" t="s">
        <v>344</v>
      </c>
      <c r="H95" s="15" t="s">
        <v>358</v>
      </c>
      <c r="I95" s="15" t="s">
        <v>643</v>
      </c>
      <c r="J95" s="62"/>
      <c r="K95" s="62"/>
      <c r="L95" s="67"/>
      <c r="M95" s="56"/>
      <c r="N95" s="56"/>
      <c r="O95" s="57"/>
    </row>
    <row r="96" spans="1:15" ht="54.95" customHeight="1" x14ac:dyDescent="0.25">
      <c r="A96" s="15">
        <v>84</v>
      </c>
      <c r="B96" s="15" t="s">
        <v>341</v>
      </c>
      <c r="C96" s="15" t="s">
        <v>10</v>
      </c>
      <c r="D96" s="15" t="s">
        <v>132</v>
      </c>
      <c r="E96" s="16" t="s">
        <v>572</v>
      </c>
      <c r="F96" s="15" t="s">
        <v>621</v>
      </c>
      <c r="G96" s="15" t="s">
        <v>344</v>
      </c>
      <c r="H96" s="15" t="s">
        <v>362</v>
      </c>
      <c r="I96" s="15" t="s">
        <v>644</v>
      </c>
      <c r="J96" s="63" t="s">
        <v>710</v>
      </c>
      <c r="K96" s="62"/>
      <c r="L96" s="67"/>
      <c r="M96" s="56" t="s">
        <v>813</v>
      </c>
      <c r="N96" s="72">
        <v>46153</v>
      </c>
      <c r="O96" s="57"/>
    </row>
    <row r="97" spans="1:15" ht="54.95" customHeight="1" x14ac:dyDescent="0.25">
      <c r="A97" s="15">
        <v>85</v>
      </c>
      <c r="B97" s="15" t="s">
        <v>341</v>
      </c>
      <c r="C97" s="15" t="s">
        <v>10</v>
      </c>
      <c r="D97" s="15" t="s">
        <v>355</v>
      </c>
      <c r="E97" s="16" t="s">
        <v>622</v>
      </c>
      <c r="F97" s="15" t="s">
        <v>623</v>
      </c>
      <c r="G97" s="15" t="s">
        <v>344</v>
      </c>
      <c r="H97" s="15"/>
      <c r="I97" s="15" t="s">
        <v>648</v>
      </c>
      <c r="J97" s="63"/>
      <c r="K97" s="62"/>
      <c r="L97" s="67"/>
      <c r="M97" s="56"/>
      <c r="N97" s="56"/>
      <c r="O97" s="57"/>
    </row>
    <row r="98" spans="1:15" ht="54.95" customHeight="1" x14ac:dyDescent="0.25">
      <c r="A98" s="15">
        <v>86</v>
      </c>
      <c r="B98" s="15" t="s">
        <v>341</v>
      </c>
      <c r="C98" s="15" t="s">
        <v>10</v>
      </c>
      <c r="D98" s="15" t="s">
        <v>346</v>
      </c>
      <c r="E98" s="16" t="s">
        <v>356</v>
      </c>
      <c r="F98" s="15" t="s">
        <v>357</v>
      </c>
      <c r="G98" s="15" t="s">
        <v>344</v>
      </c>
      <c r="H98" s="15" t="s">
        <v>363</v>
      </c>
      <c r="I98" s="15" t="s">
        <v>319</v>
      </c>
      <c r="J98" s="62" t="s">
        <v>710</v>
      </c>
      <c r="K98" s="62"/>
      <c r="L98" s="67"/>
      <c r="M98" s="56" t="s">
        <v>796</v>
      </c>
      <c r="N98" s="72">
        <v>46148</v>
      </c>
      <c r="O98" s="57"/>
    </row>
    <row r="99" spans="1:15" ht="54.95" customHeight="1" x14ac:dyDescent="0.25">
      <c r="A99" s="15">
        <v>87</v>
      </c>
      <c r="B99" s="15" t="s">
        <v>26</v>
      </c>
      <c r="C99" s="15" t="s">
        <v>13</v>
      </c>
      <c r="D99" s="15" t="s">
        <v>359</v>
      </c>
      <c r="E99" s="16" t="s">
        <v>360</v>
      </c>
      <c r="F99" s="15" t="s">
        <v>361</v>
      </c>
      <c r="G99" s="15" t="s">
        <v>344</v>
      </c>
      <c r="H99" s="15" t="s">
        <v>364</v>
      </c>
      <c r="I99" s="15" t="s">
        <v>645</v>
      </c>
      <c r="J99" s="62"/>
      <c r="K99" s="62"/>
      <c r="L99" s="67"/>
      <c r="M99" s="56"/>
      <c r="N99" s="56"/>
      <c r="O99" s="57"/>
    </row>
    <row r="100" spans="1:15" ht="54.95" customHeight="1" x14ac:dyDescent="0.25">
      <c r="A100" s="15">
        <v>88</v>
      </c>
      <c r="B100" s="15" t="s">
        <v>341</v>
      </c>
      <c r="C100" s="15" t="s">
        <v>10</v>
      </c>
      <c r="D100" s="15" t="s">
        <v>573</v>
      </c>
      <c r="E100" s="16" t="s">
        <v>350</v>
      </c>
      <c r="F100" s="15" t="s">
        <v>365</v>
      </c>
      <c r="G100" s="15" t="s">
        <v>344</v>
      </c>
      <c r="H100" s="15" t="s">
        <v>369</v>
      </c>
      <c r="I100" s="15" t="s">
        <v>646</v>
      </c>
      <c r="J100" s="63" t="s">
        <v>710</v>
      </c>
      <c r="K100" s="62" t="s">
        <v>710</v>
      </c>
      <c r="L100" s="67"/>
      <c r="M100" s="56" t="s">
        <v>722</v>
      </c>
      <c r="N100" s="56"/>
      <c r="O100" s="57"/>
    </row>
    <row r="101" spans="1:15" ht="54.95" customHeight="1" x14ac:dyDescent="0.25">
      <c r="A101" s="15">
        <v>89</v>
      </c>
      <c r="B101" s="15" t="s">
        <v>341</v>
      </c>
      <c r="C101" s="15" t="s">
        <v>10</v>
      </c>
      <c r="D101" s="15" t="s">
        <v>366</v>
      </c>
      <c r="E101" s="16" t="s">
        <v>367</v>
      </c>
      <c r="F101" s="15" t="s">
        <v>368</v>
      </c>
      <c r="G101" s="15" t="s">
        <v>344</v>
      </c>
      <c r="H101" s="34" t="s">
        <v>354</v>
      </c>
      <c r="I101" s="15" t="s">
        <v>370</v>
      </c>
      <c r="J101" s="63"/>
      <c r="K101" s="62"/>
      <c r="L101" s="67"/>
      <c r="M101" s="56"/>
      <c r="N101" s="56"/>
      <c r="O101" s="57"/>
    </row>
    <row r="102" spans="1:15" ht="54.95" customHeight="1" x14ac:dyDescent="0.25">
      <c r="A102" s="15">
        <v>90</v>
      </c>
      <c r="B102" s="15" t="s">
        <v>341</v>
      </c>
      <c r="C102" s="15" t="s">
        <v>10</v>
      </c>
      <c r="D102" s="15" t="s">
        <v>444</v>
      </c>
      <c r="E102" s="16" t="s">
        <v>143</v>
      </c>
      <c r="F102" s="15" t="s">
        <v>664</v>
      </c>
      <c r="G102" s="15" t="s">
        <v>344</v>
      </c>
      <c r="H102" s="26"/>
      <c r="I102" s="15" t="s">
        <v>647</v>
      </c>
      <c r="J102" s="63"/>
      <c r="K102" s="62"/>
      <c r="L102" s="67"/>
      <c r="M102" s="56"/>
      <c r="N102" s="56"/>
      <c r="O102" s="57"/>
    </row>
    <row r="103" spans="1:15" ht="54.95" customHeight="1" x14ac:dyDescent="0.25">
      <c r="A103" s="15">
        <v>91</v>
      </c>
      <c r="B103" s="15" t="s">
        <v>341</v>
      </c>
      <c r="C103" s="15" t="s">
        <v>10</v>
      </c>
      <c r="D103" s="15" t="s">
        <v>197</v>
      </c>
      <c r="E103" s="16" t="s">
        <v>574</v>
      </c>
      <c r="F103" s="15" t="s">
        <v>637</v>
      </c>
      <c r="G103" s="15" t="s">
        <v>344</v>
      </c>
      <c r="H103" s="15" t="s">
        <v>354</v>
      </c>
      <c r="I103" s="35" t="s">
        <v>319</v>
      </c>
      <c r="J103" s="63"/>
      <c r="K103" s="62"/>
      <c r="L103" s="67"/>
      <c r="M103" s="56"/>
      <c r="N103" s="56"/>
      <c r="O103" s="57"/>
    </row>
    <row r="104" spans="1:15" ht="26.25" customHeight="1" x14ac:dyDescent="0.25">
      <c r="A104" s="123" t="s">
        <v>321</v>
      </c>
      <c r="B104" s="124"/>
      <c r="C104" s="124"/>
      <c r="D104" s="124"/>
      <c r="E104" s="124"/>
      <c r="F104" s="123"/>
      <c r="G104" s="124"/>
      <c r="H104" s="124"/>
      <c r="I104" s="124"/>
      <c r="J104" s="62"/>
      <c r="K104" s="62"/>
      <c r="L104" s="67"/>
      <c r="M104" s="56"/>
      <c r="N104" s="56"/>
      <c r="O104" s="57"/>
    </row>
    <row r="105" spans="1:15" ht="54.95" customHeight="1" x14ac:dyDescent="0.25">
      <c r="A105" s="15">
        <v>92</v>
      </c>
      <c r="B105" s="15" t="s">
        <v>375</v>
      </c>
      <c r="C105" s="15" t="s">
        <v>10</v>
      </c>
      <c r="D105" s="15" t="s">
        <v>615</v>
      </c>
      <c r="E105" s="18" t="s">
        <v>616</v>
      </c>
      <c r="F105" s="15" t="s">
        <v>617</v>
      </c>
      <c r="G105" s="15" t="s">
        <v>618</v>
      </c>
      <c r="H105" s="15" t="s">
        <v>377</v>
      </c>
      <c r="I105" s="13" t="s">
        <v>319</v>
      </c>
      <c r="J105" s="62" t="s">
        <v>710</v>
      </c>
      <c r="K105" s="62"/>
      <c r="L105" s="67"/>
      <c r="M105" s="56" t="s">
        <v>412</v>
      </c>
      <c r="N105" s="72">
        <v>46139</v>
      </c>
      <c r="O105" s="57"/>
    </row>
    <row r="106" spans="1:15" ht="54.95" customHeight="1" x14ac:dyDescent="0.25">
      <c r="A106" s="15">
        <v>93</v>
      </c>
      <c r="B106" s="15" t="s">
        <v>341</v>
      </c>
      <c r="C106" s="15" t="s">
        <v>10</v>
      </c>
      <c r="D106" s="15" t="s">
        <v>619</v>
      </c>
      <c r="E106" s="18" t="s">
        <v>668</v>
      </c>
      <c r="F106" s="15" t="s">
        <v>620</v>
      </c>
      <c r="G106" s="15" t="s">
        <v>376</v>
      </c>
      <c r="H106" s="33" t="s">
        <v>378</v>
      </c>
      <c r="I106" s="13" t="s">
        <v>319</v>
      </c>
      <c r="J106" s="62"/>
      <c r="K106" s="62"/>
      <c r="L106" s="67"/>
      <c r="M106" s="56"/>
      <c r="N106" s="56"/>
      <c r="O106" s="57"/>
    </row>
    <row r="107" spans="1:15" ht="54.95" customHeight="1" x14ac:dyDescent="0.25">
      <c r="A107" s="15">
        <v>94</v>
      </c>
      <c r="B107" s="15" t="s">
        <v>341</v>
      </c>
      <c r="C107" s="15" t="s">
        <v>10</v>
      </c>
      <c r="D107" s="15" t="s">
        <v>624</v>
      </c>
      <c r="E107" s="18" t="s">
        <v>625</v>
      </c>
      <c r="F107" s="15" t="s">
        <v>626</v>
      </c>
      <c r="G107" s="15" t="s">
        <v>376</v>
      </c>
      <c r="H107" s="15" t="s">
        <v>379</v>
      </c>
      <c r="I107" s="14" t="s">
        <v>649</v>
      </c>
      <c r="J107" s="62"/>
      <c r="K107" s="62"/>
      <c r="L107" s="67"/>
      <c r="M107" s="56"/>
      <c r="N107" s="56"/>
      <c r="O107" s="57"/>
    </row>
    <row r="108" spans="1:15" ht="54.95" customHeight="1" x14ac:dyDescent="0.25">
      <c r="A108" s="15">
        <v>95</v>
      </c>
      <c r="B108" s="15" t="s">
        <v>341</v>
      </c>
      <c r="C108" s="15" t="s">
        <v>10</v>
      </c>
      <c r="D108" s="15" t="s">
        <v>627</v>
      </c>
      <c r="E108" s="18" t="s">
        <v>449</v>
      </c>
      <c r="F108" s="15" t="s">
        <v>628</v>
      </c>
      <c r="G108" s="15" t="s">
        <v>376</v>
      </c>
      <c r="H108" s="15" t="s">
        <v>380</v>
      </c>
      <c r="I108" s="14" t="s">
        <v>647</v>
      </c>
      <c r="J108" s="62"/>
      <c r="K108" s="62"/>
      <c r="L108" s="67"/>
      <c r="M108" s="56"/>
      <c r="N108" s="56"/>
      <c r="O108" s="57"/>
    </row>
    <row r="109" spans="1:15" ht="54.95" customHeight="1" x14ac:dyDescent="0.25">
      <c r="A109" s="15">
        <v>96</v>
      </c>
      <c r="B109" s="15" t="s">
        <v>341</v>
      </c>
      <c r="C109" s="15" t="s">
        <v>10</v>
      </c>
      <c r="D109" s="15" t="s">
        <v>689</v>
      </c>
      <c r="E109" s="18" t="s">
        <v>100</v>
      </c>
      <c r="F109" s="15" t="s">
        <v>688</v>
      </c>
      <c r="G109" s="15" t="s">
        <v>376</v>
      </c>
      <c r="H109" s="15" t="s">
        <v>381</v>
      </c>
      <c r="I109" s="14" t="s">
        <v>687</v>
      </c>
      <c r="J109" s="62"/>
      <c r="K109" s="62"/>
      <c r="L109" s="67"/>
      <c r="M109" s="56"/>
      <c r="N109" s="56"/>
      <c r="O109" s="57"/>
    </row>
    <row r="110" spans="1:15" ht="54.95" customHeight="1" x14ac:dyDescent="0.25">
      <c r="A110" s="15">
        <v>97</v>
      </c>
      <c r="B110" s="15" t="s">
        <v>341</v>
      </c>
      <c r="C110" s="15" t="s">
        <v>10</v>
      </c>
      <c r="D110" s="15" t="s">
        <v>630</v>
      </c>
      <c r="E110" s="18" t="s">
        <v>631</v>
      </c>
      <c r="F110" s="15" t="s">
        <v>632</v>
      </c>
      <c r="G110" s="15" t="s">
        <v>382</v>
      </c>
      <c r="H110" s="15" t="s">
        <v>383</v>
      </c>
      <c r="I110" s="14" t="s">
        <v>650</v>
      </c>
      <c r="J110" s="62"/>
      <c r="K110" s="62"/>
      <c r="L110" s="67"/>
      <c r="M110" s="56"/>
      <c r="N110" s="56"/>
      <c r="O110" s="57"/>
    </row>
    <row r="111" spans="1:15" ht="54.95" customHeight="1" x14ac:dyDescent="0.25">
      <c r="A111" s="15">
        <v>98</v>
      </c>
      <c r="B111" s="15" t="s">
        <v>341</v>
      </c>
      <c r="C111" s="15" t="s">
        <v>10</v>
      </c>
      <c r="D111" s="15" t="s">
        <v>634</v>
      </c>
      <c r="E111" s="18" t="s">
        <v>635</v>
      </c>
      <c r="F111" s="15" t="s">
        <v>636</v>
      </c>
      <c r="G111" s="15" t="s">
        <v>376</v>
      </c>
      <c r="H111" s="15" t="s">
        <v>384</v>
      </c>
      <c r="I111" s="13"/>
      <c r="J111" s="62"/>
      <c r="K111" s="62"/>
      <c r="L111" s="67"/>
      <c r="M111" s="56"/>
      <c r="N111" s="56"/>
      <c r="O111" s="57"/>
    </row>
    <row r="112" spans="1:15" ht="54.95" customHeight="1" x14ac:dyDescent="0.25">
      <c r="A112" s="15">
        <v>99</v>
      </c>
      <c r="B112" s="15" t="s">
        <v>341</v>
      </c>
      <c r="C112" s="15" t="s">
        <v>10</v>
      </c>
      <c r="D112" s="15" t="s">
        <v>629</v>
      </c>
      <c r="E112" s="18" t="s">
        <v>143</v>
      </c>
      <c r="F112" s="15" t="s">
        <v>353</v>
      </c>
      <c r="G112" s="15" t="s">
        <v>376</v>
      </c>
      <c r="H112" s="15" t="s">
        <v>354</v>
      </c>
      <c r="I112" s="13" t="s">
        <v>319</v>
      </c>
      <c r="J112" s="62"/>
      <c r="K112" s="62"/>
      <c r="L112" s="67"/>
      <c r="M112" s="56"/>
      <c r="N112" s="56"/>
      <c r="O112" s="57"/>
    </row>
    <row r="113" spans="1:15" ht="24.75" customHeight="1" x14ac:dyDescent="0.25">
      <c r="A113" s="123" t="s">
        <v>394</v>
      </c>
      <c r="B113" s="124"/>
      <c r="C113" s="124"/>
      <c r="D113" s="124"/>
      <c r="E113" s="124"/>
      <c r="F113" s="30"/>
      <c r="G113" s="30"/>
      <c r="H113" s="30"/>
      <c r="I113" s="30"/>
      <c r="J113" s="62"/>
      <c r="K113" s="62"/>
      <c r="L113" s="67"/>
      <c r="M113" s="56"/>
      <c r="N113" s="56"/>
      <c r="O113" s="57"/>
    </row>
    <row r="114" spans="1:15" ht="54.95" customHeight="1" x14ac:dyDescent="0.25">
      <c r="A114" s="15">
        <v>100</v>
      </c>
      <c r="B114" s="15" t="s">
        <v>385</v>
      </c>
      <c r="C114" s="15" t="s">
        <v>10</v>
      </c>
      <c r="D114" s="15" t="s">
        <v>395</v>
      </c>
      <c r="E114" s="18" t="s">
        <v>115</v>
      </c>
      <c r="F114" s="15" t="s">
        <v>575</v>
      </c>
      <c r="G114" s="15" t="s">
        <v>386</v>
      </c>
      <c r="H114" s="15" t="s">
        <v>387</v>
      </c>
      <c r="I114" s="13" t="s">
        <v>390</v>
      </c>
      <c r="J114" s="62" t="s">
        <v>710</v>
      </c>
      <c r="K114" s="62" t="s">
        <v>710</v>
      </c>
      <c r="L114" s="67"/>
      <c r="M114" s="56" t="s">
        <v>730</v>
      </c>
      <c r="N114" s="72">
        <v>46140</v>
      </c>
      <c r="O114" s="57"/>
    </row>
    <row r="115" spans="1:15" ht="54.95" customHeight="1" x14ac:dyDescent="0.25">
      <c r="A115" s="15">
        <v>101</v>
      </c>
      <c r="B115" s="15" t="s">
        <v>385</v>
      </c>
      <c r="C115" s="15" t="s">
        <v>10</v>
      </c>
      <c r="D115" s="15" t="s">
        <v>578</v>
      </c>
      <c r="E115" s="18" t="s">
        <v>576</v>
      </c>
      <c r="F115" s="15" t="s">
        <v>577</v>
      </c>
      <c r="G115" s="15" t="s">
        <v>388</v>
      </c>
      <c r="H115" s="15" t="s">
        <v>389</v>
      </c>
      <c r="I115" s="13" t="s">
        <v>390</v>
      </c>
      <c r="J115" s="62" t="s">
        <v>710</v>
      </c>
      <c r="K115" s="62" t="s">
        <v>710</v>
      </c>
      <c r="L115" s="67"/>
      <c r="M115" s="56" t="s">
        <v>733</v>
      </c>
      <c r="N115" s="72">
        <v>46140</v>
      </c>
      <c r="O115" s="57"/>
    </row>
    <row r="116" spans="1:15" ht="24.75" customHeight="1" x14ac:dyDescent="0.25">
      <c r="J116" s="82">
        <f>COUNTIF(J9:J115,"si")</f>
        <v>28</v>
      </c>
      <c r="K116" s="82">
        <f>COUNTIF(K9:K115,"si")</f>
        <v>8</v>
      </c>
      <c r="L116" s="74">
        <f>COUNTIF(L9:L115,"no")</f>
        <v>11</v>
      </c>
    </row>
  </sheetData>
  <mergeCells count="15">
    <mergeCell ref="P2:P3"/>
    <mergeCell ref="Q2:Q3"/>
    <mergeCell ref="A1:J1"/>
    <mergeCell ref="M2:M3"/>
    <mergeCell ref="N2:N3"/>
    <mergeCell ref="P1:T1"/>
    <mergeCell ref="J7:K7"/>
    <mergeCell ref="A104:E104"/>
    <mergeCell ref="F104:I104"/>
    <mergeCell ref="A113:E113"/>
    <mergeCell ref="A7:E7"/>
    <mergeCell ref="A32:E32"/>
    <mergeCell ref="A76:E76"/>
    <mergeCell ref="A82:E82"/>
    <mergeCell ref="A87:E87"/>
  </mergeCells>
  <pageMargins left="0.70866141732283472" right="0.70866141732283472" top="0.74803149606299213" bottom="0.74803149606299213" header="0.31496062992125984" footer="0.31496062992125984"/>
  <pageSetup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AC70E-808D-40FD-B7EB-B5C1C7E24747}">
  <sheetPr>
    <tabColor theme="4" tint="-0.249977111117893"/>
  </sheetPr>
  <dimension ref="A1:W44"/>
  <sheetViews>
    <sheetView topLeftCell="A10" workbookViewId="0">
      <selection activeCell="F34" sqref="F34"/>
    </sheetView>
  </sheetViews>
  <sheetFormatPr baseColWidth="10" defaultRowHeight="15" x14ac:dyDescent="0.25"/>
  <cols>
    <col min="1" max="1" width="5.5703125" customWidth="1"/>
    <col min="2" max="2" width="12.5703125" customWidth="1"/>
    <col min="4" max="4" width="16.140625" customWidth="1"/>
    <col min="5" max="5" width="16.7109375" customWidth="1"/>
    <col min="6" max="6" width="18.140625" customWidth="1"/>
    <col min="7" max="7" width="20.42578125" customWidth="1"/>
    <col min="8" max="8" width="0" hidden="1" customWidth="1"/>
    <col min="9" max="9" width="1.140625" hidden="1" customWidth="1"/>
    <col min="10" max="10" width="28.140625" customWidth="1"/>
    <col min="11" max="11" width="7.42578125" customWidth="1"/>
    <col min="12" max="12" width="6.85546875" customWidth="1"/>
    <col min="13" max="13" width="7.42578125" customWidth="1"/>
    <col min="18" max="18" width="6.140625" customWidth="1"/>
    <col min="21" max="21" width="5.7109375" customWidth="1"/>
  </cols>
  <sheetData>
    <row r="1" spans="1:23" ht="24.75" customHeight="1" x14ac:dyDescent="0.25">
      <c r="A1" s="134" t="s">
        <v>69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S1" s="128" t="s">
        <v>783</v>
      </c>
      <c r="T1" s="128"/>
      <c r="U1" s="128"/>
      <c r="V1" s="128"/>
      <c r="W1" s="128"/>
    </row>
    <row r="2" spans="1:23" ht="20.100000000000001" customHeight="1" x14ac:dyDescent="0.25">
      <c r="A2" s="75"/>
      <c r="B2" s="75"/>
      <c r="C2" s="75"/>
      <c r="D2" s="75"/>
      <c r="E2" s="75"/>
      <c r="F2" s="80"/>
      <c r="G2" s="80"/>
      <c r="H2" s="79"/>
      <c r="I2" s="131">
        <v>72</v>
      </c>
      <c r="K2" s="75"/>
      <c r="P2" s="118" t="s">
        <v>751</v>
      </c>
      <c r="Q2" s="116">
        <v>29</v>
      </c>
      <c r="S2" s="118" t="s">
        <v>753</v>
      </c>
      <c r="T2" s="116">
        <v>30</v>
      </c>
      <c r="V2" s="86" t="s">
        <v>756</v>
      </c>
      <c r="W2" s="107">
        <v>16</v>
      </c>
    </row>
    <row r="3" spans="1:23" ht="20.100000000000001" customHeight="1" x14ac:dyDescent="0.25">
      <c r="A3" s="75"/>
      <c r="B3" s="75"/>
      <c r="C3" s="75"/>
      <c r="D3" s="75"/>
      <c r="E3" s="75"/>
      <c r="F3" s="86" t="s">
        <v>756</v>
      </c>
      <c r="G3" s="89">
        <f>K40</f>
        <v>15</v>
      </c>
      <c r="H3" s="79"/>
      <c r="I3" s="132"/>
      <c r="K3" s="75"/>
      <c r="P3" s="119"/>
      <c r="Q3" s="117"/>
      <c r="S3" s="119"/>
      <c r="T3" s="117"/>
      <c r="V3" s="87" t="s">
        <v>711</v>
      </c>
      <c r="W3" s="108">
        <v>11</v>
      </c>
    </row>
    <row r="4" spans="1:23" ht="20.100000000000001" customHeight="1" x14ac:dyDescent="0.25">
      <c r="A4" s="75"/>
      <c r="B4" s="75"/>
      <c r="C4" s="75"/>
      <c r="D4" s="75"/>
      <c r="E4" s="75"/>
      <c r="F4" s="87" t="s">
        <v>711</v>
      </c>
      <c r="G4" s="90">
        <f>L40</f>
        <v>10</v>
      </c>
      <c r="H4" s="79"/>
      <c r="I4" s="76"/>
      <c r="K4" s="75"/>
      <c r="P4" s="77" t="s">
        <v>749</v>
      </c>
      <c r="Q4" s="76">
        <v>18</v>
      </c>
      <c r="S4" s="77" t="s">
        <v>749</v>
      </c>
      <c r="T4" s="76">
        <v>25</v>
      </c>
      <c r="V4" s="88" t="s">
        <v>757</v>
      </c>
      <c r="W4" s="109">
        <v>6</v>
      </c>
    </row>
    <row r="5" spans="1:23" ht="20.100000000000001" customHeight="1" x14ac:dyDescent="0.25">
      <c r="A5" s="75"/>
      <c r="B5" s="75"/>
      <c r="C5" s="75"/>
      <c r="D5" s="75"/>
      <c r="E5" s="75"/>
      <c r="F5" s="88" t="s">
        <v>757</v>
      </c>
      <c r="G5" s="74">
        <f>M40</f>
        <v>5</v>
      </c>
      <c r="H5" s="75"/>
      <c r="I5" s="75"/>
      <c r="J5" s="75"/>
      <c r="K5" s="75"/>
      <c r="P5" s="77" t="s">
        <v>750</v>
      </c>
      <c r="Q5" s="76">
        <v>9</v>
      </c>
      <c r="S5" s="77" t="s">
        <v>750</v>
      </c>
      <c r="T5" s="76">
        <v>5</v>
      </c>
    </row>
    <row r="6" spans="1:23" ht="24" customHeight="1" x14ac:dyDescent="0.25">
      <c r="A6" s="125" t="s">
        <v>70</v>
      </c>
      <c r="B6" s="125"/>
      <c r="C6" s="125"/>
      <c r="D6" s="125"/>
      <c r="E6" s="125"/>
      <c r="F6" s="125"/>
      <c r="G6" s="4"/>
      <c r="H6" s="4"/>
      <c r="I6" s="4"/>
      <c r="J6" s="3"/>
      <c r="K6" s="122" t="s">
        <v>709</v>
      </c>
      <c r="L6" s="122"/>
      <c r="S6" s="78"/>
    </row>
    <row r="7" spans="1:23" ht="30.75" customHeight="1" x14ac:dyDescent="0.25">
      <c r="A7" s="8"/>
      <c r="B7" s="23" t="s">
        <v>1</v>
      </c>
      <c r="C7" s="23" t="s">
        <v>2</v>
      </c>
      <c r="D7" s="23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9" t="s">
        <v>660</v>
      </c>
      <c r="K7" s="55" t="s">
        <v>710</v>
      </c>
      <c r="L7" s="55" t="s">
        <v>711</v>
      </c>
      <c r="M7" s="8" t="s">
        <v>712</v>
      </c>
      <c r="N7" s="8" t="s">
        <v>713</v>
      </c>
      <c r="O7" s="8" t="s">
        <v>714</v>
      </c>
    </row>
    <row r="8" spans="1:23" ht="60" customHeight="1" x14ac:dyDescent="0.25">
      <c r="A8" s="36">
        <v>1</v>
      </c>
      <c r="B8" s="14" t="s">
        <v>15</v>
      </c>
      <c r="C8" s="14" t="s">
        <v>10</v>
      </c>
      <c r="D8" s="14" t="s">
        <v>78</v>
      </c>
      <c r="E8" s="17" t="s">
        <v>79</v>
      </c>
      <c r="F8" s="14" t="s">
        <v>80</v>
      </c>
      <c r="G8" s="14" t="s">
        <v>74</v>
      </c>
      <c r="H8" s="14" t="s">
        <v>81</v>
      </c>
      <c r="I8" s="14" t="s">
        <v>82</v>
      </c>
      <c r="J8" s="37" t="s">
        <v>83</v>
      </c>
      <c r="K8" s="68" t="s">
        <v>710</v>
      </c>
      <c r="L8" s="61"/>
      <c r="M8" s="66"/>
      <c r="N8" s="56" t="s">
        <v>824</v>
      </c>
      <c r="O8" s="72">
        <v>46154</v>
      </c>
    </row>
    <row r="9" spans="1:23" ht="60" customHeight="1" x14ac:dyDescent="0.25">
      <c r="A9" s="36">
        <v>2</v>
      </c>
      <c r="B9" s="14" t="s">
        <v>15</v>
      </c>
      <c r="C9" s="14" t="s">
        <v>10</v>
      </c>
      <c r="D9" s="14" t="s">
        <v>71</v>
      </c>
      <c r="E9" s="17" t="s">
        <v>72</v>
      </c>
      <c r="F9" s="14" t="s">
        <v>73</v>
      </c>
      <c r="G9" s="14" t="s">
        <v>74</v>
      </c>
      <c r="H9" s="14" t="s">
        <v>75</v>
      </c>
      <c r="I9" s="14" t="s">
        <v>76</v>
      </c>
      <c r="J9" s="37" t="s">
        <v>77</v>
      </c>
      <c r="K9" s="68"/>
      <c r="L9" s="61"/>
      <c r="M9" s="66" t="s">
        <v>712</v>
      </c>
      <c r="N9" s="56" t="s">
        <v>729</v>
      </c>
      <c r="O9" s="72">
        <v>46154</v>
      </c>
    </row>
    <row r="10" spans="1:23" ht="60" customHeight="1" x14ac:dyDescent="0.25">
      <c r="A10" s="36">
        <v>3</v>
      </c>
      <c r="B10" s="14" t="s">
        <v>15</v>
      </c>
      <c r="C10" s="14" t="s">
        <v>10</v>
      </c>
      <c r="D10" s="14" t="s">
        <v>84</v>
      </c>
      <c r="E10" s="17" t="s">
        <v>85</v>
      </c>
      <c r="F10" s="14" t="s">
        <v>86</v>
      </c>
      <c r="G10" s="14" t="s">
        <v>74</v>
      </c>
      <c r="H10" s="14"/>
      <c r="I10" s="14" t="s">
        <v>87</v>
      </c>
      <c r="J10" s="37" t="s">
        <v>88</v>
      </c>
      <c r="K10" s="68" t="s">
        <v>710</v>
      </c>
      <c r="L10" s="61" t="s">
        <v>710</v>
      </c>
      <c r="M10" s="66"/>
      <c r="N10" s="56" t="s">
        <v>716</v>
      </c>
      <c r="O10" s="56"/>
    </row>
    <row r="11" spans="1:23" ht="60" customHeight="1" x14ac:dyDescent="0.25">
      <c r="A11" s="36">
        <v>4</v>
      </c>
      <c r="B11" s="14" t="s">
        <v>15</v>
      </c>
      <c r="C11" s="14" t="s">
        <v>10</v>
      </c>
      <c r="D11" s="14" t="s">
        <v>89</v>
      </c>
      <c r="E11" s="17" t="s">
        <v>50</v>
      </c>
      <c r="F11" s="14" t="s">
        <v>90</v>
      </c>
      <c r="G11" s="14" t="s">
        <v>74</v>
      </c>
      <c r="H11" s="14"/>
      <c r="I11" s="14" t="s">
        <v>91</v>
      </c>
      <c r="J11" s="37" t="s">
        <v>92</v>
      </c>
      <c r="K11" s="68"/>
      <c r="L11" s="61"/>
      <c r="M11" s="66" t="s">
        <v>712</v>
      </c>
      <c r="N11" s="56" t="s">
        <v>729</v>
      </c>
      <c r="O11" s="72">
        <v>46139</v>
      </c>
    </row>
    <row r="12" spans="1:23" ht="60" customHeight="1" x14ac:dyDescent="0.25">
      <c r="A12" s="36">
        <v>5</v>
      </c>
      <c r="B12" s="14" t="s">
        <v>15</v>
      </c>
      <c r="C12" s="14" t="s">
        <v>10</v>
      </c>
      <c r="D12" s="14" t="s">
        <v>93</v>
      </c>
      <c r="E12" s="17" t="s">
        <v>94</v>
      </c>
      <c r="F12" s="14" t="s">
        <v>95</v>
      </c>
      <c r="G12" s="14" t="s">
        <v>74</v>
      </c>
      <c r="H12" s="14" t="s">
        <v>96</v>
      </c>
      <c r="I12" s="14" t="s">
        <v>97</v>
      </c>
      <c r="J12" s="37" t="s">
        <v>98</v>
      </c>
      <c r="K12" s="68" t="s">
        <v>710</v>
      </c>
      <c r="L12" s="61" t="s">
        <v>710</v>
      </c>
      <c r="M12" s="66"/>
      <c r="N12" s="56" t="s">
        <v>716</v>
      </c>
      <c r="O12" s="56"/>
    </row>
    <row r="13" spans="1:23" ht="60" customHeight="1" x14ac:dyDescent="0.25">
      <c r="A13" s="36">
        <v>6</v>
      </c>
      <c r="B13" s="14" t="s">
        <v>15</v>
      </c>
      <c r="C13" s="14" t="s">
        <v>10</v>
      </c>
      <c r="D13" s="14" t="s">
        <v>99</v>
      </c>
      <c r="E13" s="17" t="s">
        <v>100</v>
      </c>
      <c r="F13" s="14" t="s">
        <v>101</v>
      </c>
      <c r="G13" s="14" t="s">
        <v>74</v>
      </c>
      <c r="H13" s="14" t="s">
        <v>102</v>
      </c>
      <c r="I13" s="14" t="s">
        <v>103</v>
      </c>
      <c r="J13" s="37" t="s">
        <v>104</v>
      </c>
      <c r="K13" s="68" t="s">
        <v>710</v>
      </c>
      <c r="L13" s="61" t="s">
        <v>710</v>
      </c>
      <c r="M13" s="66"/>
      <c r="N13" s="56" t="s">
        <v>729</v>
      </c>
      <c r="O13" s="72">
        <v>46154</v>
      </c>
    </row>
    <row r="14" spans="1:23" ht="71.25" customHeight="1" x14ac:dyDescent="0.25">
      <c r="A14" s="36">
        <v>7</v>
      </c>
      <c r="B14" s="14" t="s">
        <v>15</v>
      </c>
      <c r="C14" s="14" t="s">
        <v>10</v>
      </c>
      <c r="D14" s="14" t="s">
        <v>579</v>
      </c>
      <c r="E14" s="17" t="s">
        <v>16</v>
      </c>
      <c r="F14" s="14" t="s">
        <v>17</v>
      </c>
      <c r="G14" s="14" t="s">
        <v>74</v>
      </c>
      <c r="H14" s="14"/>
      <c r="I14" s="22" t="s">
        <v>580</v>
      </c>
      <c r="J14" s="14" t="s">
        <v>581</v>
      </c>
      <c r="K14" s="68" t="s">
        <v>710</v>
      </c>
      <c r="L14" s="61" t="s">
        <v>710</v>
      </c>
      <c r="M14" s="66"/>
      <c r="N14" s="56" t="s">
        <v>729</v>
      </c>
      <c r="O14" s="72">
        <v>46136</v>
      </c>
    </row>
    <row r="15" spans="1:23" ht="25.5" customHeight="1" x14ac:dyDescent="0.25">
      <c r="A15" s="133" t="s">
        <v>398</v>
      </c>
      <c r="B15" s="133"/>
      <c r="C15" s="133"/>
      <c r="D15" s="133"/>
      <c r="E15" s="133"/>
      <c r="F15" s="133"/>
      <c r="G15" s="45"/>
      <c r="H15" s="45"/>
      <c r="I15" s="45"/>
      <c r="J15" s="45"/>
      <c r="K15" s="69"/>
      <c r="L15" s="70"/>
      <c r="M15" s="66"/>
      <c r="N15" s="71"/>
      <c r="O15" s="58"/>
    </row>
    <row r="16" spans="1:23" ht="60" x14ac:dyDescent="0.25">
      <c r="A16" s="36">
        <v>8</v>
      </c>
      <c r="B16" s="14" t="s">
        <v>612</v>
      </c>
      <c r="C16" s="14" t="s">
        <v>10</v>
      </c>
      <c r="D16" s="14" t="s">
        <v>724</v>
      </c>
      <c r="E16" s="17" t="s">
        <v>721</v>
      </c>
      <c r="F16" s="17"/>
      <c r="G16" s="14" t="s">
        <v>725</v>
      </c>
      <c r="H16" s="14"/>
      <c r="I16" s="14"/>
      <c r="J16" s="14"/>
      <c r="K16" s="61" t="s">
        <v>710</v>
      </c>
      <c r="L16" s="61"/>
      <c r="M16" s="66"/>
      <c r="N16" s="59" t="s">
        <v>732</v>
      </c>
      <c r="O16" s="59">
        <v>46141</v>
      </c>
      <c r="P16" s="59" t="s">
        <v>748</v>
      </c>
    </row>
    <row r="17" spans="1:15" ht="54.95" customHeight="1" x14ac:dyDescent="0.25">
      <c r="A17" s="36">
        <v>9</v>
      </c>
      <c r="B17" s="38" t="s">
        <v>105</v>
      </c>
      <c r="C17" s="14" t="s">
        <v>10</v>
      </c>
      <c r="D17" s="14" t="s">
        <v>445</v>
      </c>
      <c r="E17" s="17" t="s">
        <v>582</v>
      </c>
      <c r="F17" s="14" t="s">
        <v>336</v>
      </c>
      <c r="G17" s="14" t="s">
        <v>396</v>
      </c>
      <c r="H17" s="14" t="s">
        <v>106</v>
      </c>
      <c r="I17" s="14"/>
      <c r="J17" s="14" t="s">
        <v>583</v>
      </c>
      <c r="K17" s="68" t="s">
        <v>710</v>
      </c>
      <c r="L17" s="61" t="s">
        <v>710</v>
      </c>
      <c r="M17" s="66"/>
      <c r="N17" s="59"/>
      <c r="O17" s="73">
        <v>46153</v>
      </c>
    </row>
    <row r="18" spans="1:15" ht="54.95" customHeight="1" x14ac:dyDescent="0.25">
      <c r="A18" s="36">
        <v>10</v>
      </c>
      <c r="B18" s="38" t="s">
        <v>105</v>
      </c>
      <c r="C18" s="14" t="s">
        <v>10</v>
      </c>
      <c r="D18" s="14" t="s">
        <v>585</v>
      </c>
      <c r="E18" s="17" t="s">
        <v>586</v>
      </c>
      <c r="F18" s="14" t="s">
        <v>495</v>
      </c>
      <c r="G18" s="14" t="s">
        <v>584</v>
      </c>
      <c r="H18" s="14" t="s">
        <v>108</v>
      </c>
      <c r="I18" s="14"/>
      <c r="J18" s="37" t="s">
        <v>390</v>
      </c>
      <c r="K18" s="68" t="s">
        <v>710</v>
      </c>
      <c r="L18" s="61" t="s">
        <v>710</v>
      </c>
      <c r="M18" s="66"/>
      <c r="N18" s="59" t="s">
        <v>412</v>
      </c>
      <c r="O18" s="73">
        <v>46153</v>
      </c>
    </row>
    <row r="19" spans="1:15" ht="54.95" customHeight="1" x14ac:dyDescent="0.25">
      <c r="A19" s="36">
        <v>11</v>
      </c>
      <c r="B19" s="38" t="s">
        <v>105</v>
      </c>
      <c r="C19" s="14" t="s">
        <v>10</v>
      </c>
      <c r="D19" s="14" t="s">
        <v>197</v>
      </c>
      <c r="E19" s="17" t="s">
        <v>588</v>
      </c>
      <c r="F19" s="14" t="s">
        <v>587</v>
      </c>
      <c r="G19" s="14" t="s">
        <v>439</v>
      </c>
      <c r="H19" s="14">
        <v>226932508</v>
      </c>
      <c r="I19" s="14"/>
      <c r="J19" s="37" t="s">
        <v>589</v>
      </c>
      <c r="K19" s="68" t="s">
        <v>710</v>
      </c>
      <c r="L19" s="61" t="s">
        <v>710</v>
      </c>
      <c r="M19" s="66"/>
      <c r="N19" s="59" t="s">
        <v>802</v>
      </c>
      <c r="O19" s="73">
        <v>46153</v>
      </c>
    </row>
    <row r="20" spans="1:15" ht="54.95" customHeight="1" x14ac:dyDescent="0.25">
      <c r="A20" s="36">
        <v>12</v>
      </c>
      <c r="B20" s="39" t="s">
        <v>109</v>
      </c>
      <c r="C20" s="14" t="s">
        <v>10</v>
      </c>
      <c r="D20" s="11" t="s">
        <v>590</v>
      </c>
      <c r="E20" s="12" t="s">
        <v>112</v>
      </c>
      <c r="F20" s="11" t="s">
        <v>113</v>
      </c>
      <c r="G20" s="11" t="s">
        <v>591</v>
      </c>
      <c r="H20" s="14"/>
      <c r="I20" s="14"/>
      <c r="J20" s="37" t="s">
        <v>397</v>
      </c>
      <c r="K20" s="68" t="s">
        <v>710</v>
      </c>
      <c r="L20" s="61" t="s">
        <v>710</v>
      </c>
      <c r="M20" s="66"/>
      <c r="N20" s="59" t="s">
        <v>739</v>
      </c>
      <c r="O20" s="73">
        <v>46149</v>
      </c>
    </row>
    <row r="21" spans="1:15" ht="54.95" customHeight="1" x14ac:dyDescent="0.25">
      <c r="A21" s="36">
        <v>13</v>
      </c>
      <c r="B21" s="39" t="s">
        <v>109</v>
      </c>
      <c r="C21" s="14" t="s">
        <v>10</v>
      </c>
      <c r="D21" s="11" t="s">
        <v>592</v>
      </c>
      <c r="E21" s="12" t="s">
        <v>593</v>
      </c>
      <c r="F21" s="11" t="s">
        <v>146</v>
      </c>
      <c r="G21" s="11" t="s">
        <v>405</v>
      </c>
      <c r="H21" s="14"/>
      <c r="I21" s="14"/>
      <c r="J21" s="37" t="s">
        <v>397</v>
      </c>
      <c r="K21" s="68" t="s">
        <v>710</v>
      </c>
      <c r="L21" s="61" t="s">
        <v>710</v>
      </c>
      <c r="M21" s="66"/>
      <c r="N21" s="59" t="s">
        <v>804</v>
      </c>
      <c r="O21" s="73">
        <v>46153</v>
      </c>
    </row>
    <row r="22" spans="1:15" ht="54.95" customHeight="1" x14ac:dyDescent="0.25">
      <c r="A22" s="36">
        <v>14</v>
      </c>
      <c r="B22" s="39" t="s">
        <v>109</v>
      </c>
      <c r="C22" s="14" t="s">
        <v>10</v>
      </c>
      <c r="D22" s="11" t="s">
        <v>594</v>
      </c>
      <c r="E22" s="12" t="s">
        <v>100</v>
      </c>
      <c r="F22" s="11" t="s">
        <v>595</v>
      </c>
      <c r="G22" s="11" t="s">
        <v>596</v>
      </c>
      <c r="H22" s="14"/>
      <c r="I22" s="14"/>
      <c r="J22" s="37" t="s">
        <v>397</v>
      </c>
      <c r="K22" s="68" t="s">
        <v>710</v>
      </c>
      <c r="L22" s="61" t="s">
        <v>710</v>
      </c>
      <c r="M22" s="66"/>
      <c r="N22" s="59" t="s">
        <v>803</v>
      </c>
      <c r="O22" s="73">
        <v>46153</v>
      </c>
    </row>
    <row r="23" spans="1:15" ht="54.95" customHeight="1" x14ac:dyDescent="0.25">
      <c r="A23" s="36">
        <v>15</v>
      </c>
      <c r="B23" s="40" t="s">
        <v>597</v>
      </c>
      <c r="C23" s="11" t="s">
        <v>10</v>
      </c>
      <c r="D23" s="11" t="s">
        <v>598</v>
      </c>
      <c r="E23" s="12" t="s">
        <v>114</v>
      </c>
      <c r="F23" s="11" t="s">
        <v>115</v>
      </c>
      <c r="G23" s="11" t="s">
        <v>599</v>
      </c>
      <c r="H23" s="10"/>
      <c r="I23" s="10"/>
      <c r="J23" s="41" t="s">
        <v>600</v>
      </c>
      <c r="K23" s="68" t="s">
        <v>710</v>
      </c>
      <c r="L23" s="61"/>
      <c r="M23" s="66"/>
      <c r="N23" s="59" t="s">
        <v>804</v>
      </c>
      <c r="O23" s="73">
        <v>46154</v>
      </c>
    </row>
    <row r="24" spans="1:15" ht="54.95" customHeight="1" x14ac:dyDescent="0.25">
      <c r="A24" s="36">
        <v>16</v>
      </c>
      <c r="B24" s="40" t="s">
        <v>597</v>
      </c>
      <c r="C24" s="11" t="s">
        <v>10</v>
      </c>
      <c r="D24" s="11" t="s">
        <v>395</v>
      </c>
      <c r="E24" s="12" t="s">
        <v>277</v>
      </c>
      <c r="F24" s="11" t="s">
        <v>401</v>
      </c>
      <c r="G24" s="11" t="s">
        <v>116</v>
      </c>
      <c r="H24" s="10"/>
      <c r="I24" s="10"/>
      <c r="J24" s="37" t="s">
        <v>397</v>
      </c>
      <c r="K24" s="68"/>
      <c r="L24" s="61"/>
      <c r="M24" s="66"/>
      <c r="N24" s="59"/>
      <c r="O24" s="73"/>
    </row>
    <row r="25" spans="1:15" ht="54.95" customHeight="1" x14ac:dyDescent="0.25">
      <c r="A25" s="36">
        <v>17</v>
      </c>
      <c r="B25" s="40" t="s">
        <v>597</v>
      </c>
      <c r="C25" s="11" t="s">
        <v>10</v>
      </c>
      <c r="D25" s="11" t="s">
        <v>604</v>
      </c>
      <c r="E25" s="12" t="s">
        <v>605</v>
      </c>
      <c r="F25" s="11" t="s">
        <v>49</v>
      </c>
      <c r="G25" s="11" t="s">
        <v>606</v>
      </c>
      <c r="H25" s="10"/>
      <c r="I25" s="10"/>
      <c r="J25" s="37" t="s">
        <v>397</v>
      </c>
      <c r="K25" s="68"/>
      <c r="L25" s="61"/>
      <c r="M25" s="66"/>
      <c r="N25" s="59"/>
      <c r="O25" s="73"/>
    </row>
    <row r="26" spans="1:15" ht="54.95" customHeight="1" x14ac:dyDescent="0.25">
      <c r="A26" s="36">
        <v>18</v>
      </c>
      <c r="B26" s="42" t="s">
        <v>117</v>
      </c>
      <c r="C26" s="11" t="s">
        <v>10</v>
      </c>
      <c r="D26" s="11" t="s">
        <v>601</v>
      </c>
      <c r="E26" s="12" t="s">
        <v>399</v>
      </c>
      <c r="F26" s="11" t="s">
        <v>400</v>
      </c>
      <c r="G26" s="11" t="s">
        <v>602</v>
      </c>
      <c r="H26" s="14"/>
      <c r="I26" s="14"/>
      <c r="J26" s="37" t="s">
        <v>397</v>
      </c>
      <c r="K26" s="68"/>
      <c r="L26" s="61"/>
      <c r="M26" s="66"/>
      <c r="N26" s="59"/>
      <c r="O26" s="73"/>
    </row>
    <row r="27" spans="1:15" ht="54.95" customHeight="1" x14ac:dyDescent="0.25">
      <c r="A27" s="36">
        <v>19</v>
      </c>
      <c r="B27" s="43" t="s">
        <v>691</v>
      </c>
      <c r="C27" s="135" t="s">
        <v>692</v>
      </c>
      <c r="D27" s="136"/>
      <c r="E27" s="136"/>
      <c r="F27" s="137"/>
      <c r="G27" s="44" t="s">
        <v>690</v>
      </c>
      <c r="H27" s="14"/>
      <c r="I27" s="14"/>
      <c r="J27" s="37"/>
      <c r="K27" s="68"/>
      <c r="L27" s="61"/>
      <c r="M27" s="66"/>
      <c r="N27" s="59"/>
      <c r="O27" s="73"/>
    </row>
    <row r="28" spans="1:15" ht="54.95" customHeight="1" x14ac:dyDescent="0.25">
      <c r="A28" s="36">
        <v>20</v>
      </c>
      <c r="B28" s="42" t="s">
        <v>117</v>
      </c>
      <c r="C28" s="11" t="s">
        <v>10</v>
      </c>
      <c r="D28" s="11" t="s">
        <v>48</v>
      </c>
      <c r="E28" s="12" t="s">
        <v>406</v>
      </c>
      <c r="F28" s="11" t="s">
        <v>407</v>
      </c>
      <c r="G28" s="11" t="s">
        <v>603</v>
      </c>
      <c r="H28" s="14"/>
      <c r="I28" s="14"/>
      <c r="J28" s="37" t="s">
        <v>397</v>
      </c>
      <c r="K28" s="61"/>
      <c r="L28" s="61"/>
      <c r="M28" s="66"/>
      <c r="N28" s="59"/>
      <c r="O28" s="73"/>
    </row>
    <row r="29" spans="1:15" ht="24.75" customHeight="1" x14ac:dyDescent="0.25">
      <c r="A29" s="129" t="s">
        <v>763</v>
      </c>
      <c r="B29" s="129"/>
      <c r="C29" s="129"/>
      <c r="D29" s="129"/>
      <c r="E29" s="129"/>
      <c r="F29" s="129"/>
      <c r="G29" s="129"/>
      <c r="H29" s="129"/>
      <c r="I29" s="129"/>
      <c r="J29" s="129"/>
      <c r="K29" s="69"/>
      <c r="M29" s="97"/>
    </row>
    <row r="30" spans="1:15" ht="30" x14ac:dyDescent="0.25">
      <c r="A30" s="94"/>
      <c r="B30" s="95" t="s">
        <v>1</v>
      </c>
      <c r="C30" s="95" t="s">
        <v>2</v>
      </c>
      <c r="D30" s="95" t="s">
        <v>3</v>
      </c>
      <c r="E30" s="95" t="s">
        <v>4</v>
      </c>
      <c r="F30" s="95" t="s">
        <v>5</v>
      </c>
      <c r="G30" s="95" t="s">
        <v>6</v>
      </c>
      <c r="H30" s="95" t="s">
        <v>7</v>
      </c>
      <c r="I30" s="95" t="s">
        <v>8</v>
      </c>
      <c r="J30" s="96" t="s">
        <v>660</v>
      </c>
      <c r="M30" s="97"/>
    </row>
    <row r="31" spans="1:15" ht="50.1" customHeight="1" x14ac:dyDescent="0.25">
      <c r="A31" s="36">
        <v>21</v>
      </c>
      <c r="B31" s="14"/>
      <c r="C31" s="11" t="s">
        <v>10</v>
      </c>
      <c r="D31" s="11" t="s">
        <v>764</v>
      </c>
      <c r="E31" s="12" t="s">
        <v>765</v>
      </c>
      <c r="F31" s="11" t="s">
        <v>410</v>
      </c>
      <c r="G31" s="11" t="s">
        <v>766</v>
      </c>
      <c r="H31" s="14" t="s">
        <v>81</v>
      </c>
      <c r="I31" s="14" t="s">
        <v>82</v>
      </c>
      <c r="J31" s="14" t="s">
        <v>752</v>
      </c>
      <c r="K31" s="68"/>
      <c r="L31" s="57"/>
      <c r="M31" s="66" t="s">
        <v>712</v>
      </c>
      <c r="N31" s="59" t="s">
        <v>798</v>
      </c>
      <c r="O31" s="73">
        <v>46140</v>
      </c>
    </row>
    <row r="32" spans="1:15" ht="50.1" customHeight="1" x14ac:dyDescent="0.25">
      <c r="A32" s="36">
        <v>22</v>
      </c>
      <c r="B32" s="11" t="s">
        <v>767</v>
      </c>
      <c r="C32" s="11" t="s">
        <v>10</v>
      </c>
      <c r="D32" s="11" t="s">
        <v>768</v>
      </c>
      <c r="E32" s="12" t="s">
        <v>769</v>
      </c>
      <c r="F32" s="11" t="s">
        <v>770</v>
      </c>
      <c r="G32" s="11" t="s">
        <v>771</v>
      </c>
      <c r="H32" s="57"/>
      <c r="I32" s="57"/>
      <c r="J32" s="14" t="s">
        <v>752</v>
      </c>
      <c r="K32" s="68"/>
      <c r="L32" s="57"/>
      <c r="M32" s="66" t="s">
        <v>712</v>
      </c>
      <c r="N32" s="59" t="s">
        <v>829</v>
      </c>
      <c r="O32" s="73">
        <v>46154</v>
      </c>
    </row>
    <row r="33" spans="1:15" ht="50.1" customHeight="1" x14ac:dyDescent="0.25">
      <c r="A33" s="36">
        <v>23</v>
      </c>
      <c r="B33" s="11" t="s">
        <v>767</v>
      </c>
      <c r="C33" s="11" t="s">
        <v>10</v>
      </c>
      <c r="D33" s="11" t="s">
        <v>772</v>
      </c>
      <c r="E33" s="12" t="s">
        <v>637</v>
      </c>
      <c r="F33" s="11" t="s">
        <v>143</v>
      </c>
      <c r="G33" s="11" t="s">
        <v>773</v>
      </c>
      <c r="H33" s="57"/>
      <c r="I33" s="57"/>
      <c r="J33" s="14" t="s">
        <v>752</v>
      </c>
      <c r="K33" s="68"/>
      <c r="L33" s="57"/>
      <c r="M33" s="66"/>
      <c r="N33" s="59"/>
      <c r="O33" s="59"/>
    </row>
    <row r="34" spans="1:15" ht="50.1" customHeight="1" x14ac:dyDescent="0.25">
      <c r="A34" s="36">
        <v>24</v>
      </c>
      <c r="B34" s="57"/>
      <c r="C34" s="11" t="s">
        <v>10</v>
      </c>
      <c r="D34" s="11" t="s">
        <v>107</v>
      </c>
      <c r="E34" s="12" t="s">
        <v>774</v>
      </c>
      <c r="F34" s="57"/>
      <c r="G34" s="11"/>
      <c r="H34" s="57"/>
      <c r="I34" s="57"/>
      <c r="J34" s="14" t="s">
        <v>752</v>
      </c>
      <c r="K34" s="68"/>
      <c r="L34" s="57"/>
      <c r="M34" s="66"/>
      <c r="N34" s="59"/>
      <c r="O34" s="59"/>
    </row>
    <row r="35" spans="1:15" ht="50.1" customHeight="1" x14ac:dyDescent="0.25">
      <c r="A35" s="36">
        <v>25</v>
      </c>
      <c r="B35" s="57"/>
      <c r="C35" s="11" t="s">
        <v>10</v>
      </c>
      <c r="D35" s="11" t="s">
        <v>395</v>
      </c>
      <c r="E35" s="12" t="s">
        <v>775</v>
      </c>
      <c r="F35" s="57"/>
      <c r="G35" s="11" t="s">
        <v>776</v>
      </c>
      <c r="H35" s="57"/>
      <c r="I35" s="57"/>
      <c r="J35" s="14" t="s">
        <v>752</v>
      </c>
      <c r="K35" s="68" t="s">
        <v>710</v>
      </c>
      <c r="L35" s="57"/>
      <c r="M35" s="66"/>
      <c r="N35" s="59" t="s">
        <v>729</v>
      </c>
      <c r="O35" s="73">
        <v>46153</v>
      </c>
    </row>
    <row r="36" spans="1:15" ht="50.1" customHeight="1" x14ac:dyDescent="0.25">
      <c r="A36" s="36">
        <v>26</v>
      </c>
      <c r="B36" s="57"/>
      <c r="C36" s="11" t="s">
        <v>10</v>
      </c>
      <c r="D36" s="11" t="s">
        <v>805</v>
      </c>
      <c r="E36" s="12" t="s">
        <v>806</v>
      </c>
      <c r="F36" s="11" t="s">
        <v>50</v>
      </c>
      <c r="G36" s="11" t="s">
        <v>807</v>
      </c>
      <c r="H36" s="57"/>
      <c r="I36" s="57"/>
      <c r="J36" s="14" t="s">
        <v>752</v>
      </c>
      <c r="K36" s="68" t="s">
        <v>710</v>
      </c>
      <c r="L36" s="57"/>
      <c r="M36" s="66"/>
      <c r="N36" s="59" t="s">
        <v>808</v>
      </c>
      <c r="O36" s="73">
        <v>46153</v>
      </c>
    </row>
    <row r="37" spans="1:15" ht="50.1" customHeight="1" x14ac:dyDescent="0.25">
      <c r="A37" s="36">
        <v>27</v>
      </c>
      <c r="B37" s="57"/>
      <c r="C37" s="11" t="s">
        <v>10</v>
      </c>
      <c r="D37" s="11" t="s">
        <v>440</v>
      </c>
      <c r="E37" s="12" t="s">
        <v>777</v>
      </c>
      <c r="F37" s="57"/>
      <c r="G37" s="11"/>
      <c r="H37" s="57"/>
      <c r="I37" s="57"/>
      <c r="J37" s="14" t="s">
        <v>752</v>
      </c>
      <c r="K37" s="68"/>
      <c r="L37" s="57"/>
      <c r="M37" s="66"/>
      <c r="N37" s="59"/>
      <c r="O37" s="59"/>
    </row>
    <row r="38" spans="1:15" ht="50.1" customHeight="1" x14ac:dyDescent="0.25">
      <c r="A38" s="36">
        <v>28</v>
      </c>
      <c r="B38" s="57"/>
      <c r="C38" s="11" t="s">
        <v>13</v>
      </c>
      <c r="D38" s="11" t="s">
        <v>778</v>
      </c>
      <c r="E38" s="12" t="s">
        <v>688</v>
      </c>
      <c r="F38" s="57"/>
      <c r="G38" s="11" t="s">
        <v>779</v>
      </c>
      <c r="H38" s="57"/>
      <c r="I38" s="57"/>
      <c r="J38" s="14" t="s">
        <v>752</v>
      </c>
      <c r="K38" s="68"/>
      <c r="L38" s="57"/>
      <c r="M38" s="66" t="s">
        <v>712</v>
      </c>
      <c r="N38" s="59" t="s">
        <v>825</v>
      </c>
      <c r="O38" s="73">
        <v>46154</v>
      </c>
    </row>
    <row r="39" spans="1:15" ht="50.1" customHeight="1" x14ac:dyDescent="0.25">
      <c r="A39" s="36">
        <v>29</v>
      </c>
      <c r="B39" s="57"/>
      <c r="C39" s="11" t="s">
        <v>10</v>
      </c>
      <c r="D39" s="11" t="s">
        <v>826</v>
      </c>
      <c r="E39" s="12" t="s">
        <v>827</v>
      </c>
      <c r="F39" s="11" t="s">
        <v>177</v>
      </c>
      <c r="G39" s="11" t="s">
        <v>828</v>
      </c>
      <c r="H39" s="57"/>
      <c r="I39" s="57"/>
      <c r="J39" s="14" t="s">
        <v>711</v>
      </c>
      <c r="K39" s="61"/>
      <c r="L39" s="57"/>
      <c r="M39" s="66"/>
      <c r="N39" s="59"/>
      <c r="O39" s="73"/>
    </row>
    <row r="40" spans="1:15" ht="22.5" x14ac:dyDescent="0.45">
      <c r="A40" s="133" t="s">
        <v>607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13">
        <f>COUNTIF(K8:K38,"SI")</f>
        <v>15</v>
      </c>
      <c r="L40" s="113">
        <f>COUNTIF(L8:L38,"si")</f>
        <v>10</v>
      </c>
      <c r="M40" s="114">
        <f>COUNTIF(M8:M38,"no")</f>
        <v>5</v>
      </c>
    </row>
    <row r="42" spans="1:15" ht="16.5" x14ac:dyDescent="0.3">
      <c r="B42" s="130" t="s">
        <v>746</v>
      </c>
      <c r="C42" s="130"/>
      <c r="D42" s="130"/>
      <c r="E42" s="130"/>
      <c r="F42" s="130"/>
      <c r="G42" s="130"/>
      <c r="H42" s="130"/>
      <c r="I42" s="130"/>
      <c r="J42" s="130"/>
      <c r="K42" s="93"/>
    </row>
    <row r="43" spans="1:15" ht="16.5" x14ac:dyDescent="0.3">
      <c r="B43" s="130" t="s">
        <v>747</v>
      </c>
      <c r="C43" s="130"/>
      <c r="D43" s="130"/>
      <c r="E43" s="130"/>
      <c r="F43" s="130"/>
      <c r="G43" s="130"/>
      <c r="H43" s="130"/>
      <c r="I43" s="130"/>
      <c r="J43" s="130"/>
      <c r="K43" s="93"/>
    </row>
    <row r="44" spans="1:15" x14ac:dyDescent="0.25">
      <c r="B44" s="130" t="s">
        <v>780</v>
      </c>
      <c r="C44" s="130"/>
      <c r="D44" s="130"/>
      <c r="E44" s="130"/>
      <c r="F44" s="130"/>
      <c r="G44" s="130"/>
      <c r="H44" s="130"/>
      <c r="I44" s="130"/>
      <c r="J44" s="130"/>
    </row>
  </sheetData>
  <mergeCells count="16">
    <mergeCell ref="S1:W1"/>
    <mergeCell ref="A29:J29"/>
    <mergeCell ref="B44:J44"/>
    <mergeCell ref="Q2:Q3"/>
    <mergeCell ref="S2:S3"/>
    <mergeCell ref="T2:T3"/>
    <mergeCell ref="B42:J42"/>
    <mergeCell ref="B43:J43"/>
    <mergeCell ref="I2:I3"/>
    <mergeCell ref="P2:P3"/>
    <mergeCell ref="A40:J40"/>
    <mergeCell ref="A1:K1"/>
    <mergeCell ref="A6:F6"/>
    <mergeCell ref="A15:F15"/>
    <mergeCell ref="C27:F27"/>
    <mergeCell ref="K6:L6"/>
  </mergeCells>
  <hyperlinks>
    <hyperlink ref="I14" r:id="rId1" display="atomo2020@gmail.com" xr:uid="{5D4F4570-5558-4AAA-8F63-68E99AA78AEC}"/>
  </hyperlinks>
  <pageMargins left="0.70866141732283472" right="0.70866141732283472" top="0.74803149606299213" bottom="0.74803149606299213" header="0.31496062992125984" footer="0.31496062992125984"/>
  <pageSetup paperSize="400" scale="95" orientation="landscape" horizontalDpi="0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86C5-C6E2-45DA-B099-53EF80F953CC}">
  <sheetPr>
    <tabColor theme="9" tint="-0.249977111117893"/>
  </sheetPr>
  <dimension ref="A1:I7"/>
  <sheetViews>
    <sheetView workbookViewId="0">
      <selection activeCell="I32" sqref="I32"/>
    </sheetView>
  </sheetViews>
  <sheetFormatPr baseColWidth="10" defaultRowHeight="15" x14ac:dyDescent="0.25"/>
  <sheetData>
    <row r="1" spans="1:9" ht="26.25" customHeight="1" x14ac:dyDescent="0.25">
      <c r="A1" s="139" t="s">
        <v>609</v>
      </c>
      <c r="B1" s="139"/>
      <c r="C1" s="139"/>
      <c r="D1" s="139"/>
      <c r="E1" s="139"/>
      <c r="F1" s="139"/>
      <c r="G1" s="139"/>
    </row>
    <row r="2" spans="1:9" ht="15.75" x14ac:dyDescent="0.25">
      <c r="A2" s="138" t="s">
        <v>608</v>
      </c>
      <c r="B2" s="138"/>
      <c r="C2" s="138"/>
      <c r="D2" s="138"/>
      <c r="E2" s="138"/>
      <c r="F2" s="138"/>
      <c r="G2" s="138"/>
    </row>
    <row r="4" spans="1:9" x14ac:dyDescent="0.25">
      <c r="H4" s="118" t="s">
        <v>753</v>
      </c>
      <c r="I4" s="116">
        <v>55</v>
      </c>
    </row>
    <row r="5" spans="1:9" ht="19.5" customHeight="1" x14ac:dyDescent="0.25">
      <c r="E5" s="86" t="s">
        <v>756</v>
      </c>
      <c r="F5" s="89">
        <v>8</v>
      </c>
      <c r="H5" s="119"/>
      <c r="I5" s="117"/>
    </row>
    <row r="6" spans="1:9" ht="22.5" x14ac:dyDescent="0.25">
      <c r="E6" s="87" t="s">
        <v>711</v>
      </c>
      <c r="F6" s="90">
        <f>I30</f>
        <v>0</v>
      </c>
      <c r="H6" s="77" t="s">
        <v>749</v>
      </c>
      <c r="I6" s="76">
        <v>0</v>
      </c>
    </row>
    <row r="7" spans="1:9" ht="22.5" x14ac:dyDescent="0.25">
      <c r="E7" s="88" t="s">
        <v>757</v>
      </c>
      <c r="F7" s="74">
        <v>4</v>
      </c>
      <c r="H7" s="77" t="s">
        <v>750</v>
      </c>
      <c r="I7" s="76">
        <v>55</v>
      </c>
    </row>
  </sheetData>
  <mergeCells count="4">
    <mergeCell ref="A2:G2"/>
    <mergeCell ref="A1:G1"/>
    <mergeCell ref="H4:H5"/>
    <mergeCell ref="I4:I5"/>
  </mergeCells>
  <pageMargins left="0.7" right="0.7" top="0.75" bottom="0.75" header="0.3" footer="0.3"/>
  <pageSetup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00E6-0EF5-4E50-B0C1-EAC98BD8D892}">
  <sheetPr>
    <tabColor rgb="FFFFFF00"/>
  </sheetPr>
  <dimension ref="A1:H7"/>
  <sheetViews>
    <sheetView workbookViewId="0">
      <selection activeCell="E7" sqref="E7"/>
    </sheetView>
  </sheetViews>
  <sheetFormatPr baseColWidth="10" defaultRowHeight="15" x14ac:dyDescent="0.25"/>
  <sheetData>
    <row r="1" spans="1:8" ht="22.5" customHeight="1" x14ac:dyDescent="0.25">
      <c r="A1" s="140" t="s">
        <v>610</v>
      </c>
      <c r="B1" s="140"/>
      <c r="C1" s="140"/>
      <c r="D1" s="140"/>
      <c r="E1" s="140"/>
      <c r="F1" s="140"/>
      <c r="G1" s="140"/>
    </row>
    <row r="2" spans="1:8" x14ac:dyDescent="0.25">
      <c r="A2" s="141" t="s">
        <v>611</v>
      </c>
      <c r="B2" s="141"/>
      <c r="C2" s="141"/>
      <c r="D2" s="141"/>
      <c r="E2" s="141"/>
      <c r="F2" s="141"/>
      <c r="G2" s="141"/>
    </row>
    <row r="4" spans="1:8" x14ac:dyDescent="0.25">
      <c r="G4" s="118" t="s">
        <v>753</v>
      </c>
      <c r="H4" s="116">
        <v>73</v>
      </c>
    </row>
    <row r="5" spans="1:8" ht="23.25" customHeight="1" x14ac:dyDescent="0.25">
      <c r="D5" s="86" t="s">
        <v>756</v>
      </c>
      <c r="E5" s="89">
        <v>35</v>
      </c>
      <c r="G5" s="119"/>
      <c r="H5" s="117"/>
    </row>
    <row r="6" spans="1:8" ht="22.5" x14ac:dyDescent="0.25">
      <c r="D6" s="87" t="s">
        <v>711</v>
      </c>
      <c r="E6" s="90">
        <f>I31</f>
        <v>0</v>
      </c>
      <c r="G6" s="77" t="s">
        <v>749</v>
      </c>
      <c r="H6" s="76">
        <v>1</v>
      </c>
    </row>
    <row r="7" spans="1:8" ht="22.5" x14ac:dyDescent="0.25">
      <c r="D7" s="88" t="s">
        <v>757</v>
      </c>
      <c r="E7" s="74">
        <v>8</v>
      </c>
      <c r="G7" s="77" t="s">
        <v>750</v>
      </c>
      <c r="H7" s="76">
        <v>72</v>
      </c>
    </row>
  </sheetData>
  <mergeCells count="4">
    <mergeCell ref="A1:G1"/>
    <mergeCell ref="A2:G2"/>
    <mergeCell ref="G4:G5"/>
    <mergeCell ref="H4:H5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 General</vt:lpstr>
      <vt:lpstr>Tribuna VIP</vt:lpstr>
      <vt:lpstr>Tribuna Roja</vt:lpstr>
      <vt:lpstr>Tribuna Celeste</vt:lpstr>
      <vt:lpstr>Tribuna Verde</vt:lpstr>
      <vt:lpstr>Tribuna Amarilla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Camacho Sandra</dc:creator>
  <cp:lastModifiedBy>Pérez Araya Alejandra</cp:lastModifiedBy>
  <cp:lastPrinted>2026-05-13T14:38:29Z</cp:lastPrinted>
  <dcterms:created xsi:type="dcterms:W3CDTF">2025-03-13T18:30:10Z</dcterms:created>
  <dcterms:modified xsi:type="dcterms:W3CDTF">2026-05-13T14:55:08Z</dcterms:modified>
</cp:coreProperties>
</file>