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naMaria\Downloads\"/>
    </mc:Choice>
  </mc:AlternateContent>
  <xr:revisionPtr revIDLastSave="0" documentId="13_ncr:1_{9AC6DDF2-574E-40B2-855D-E264291A94C2}" xr6:coauthVersionLast="47" xr6:coauthVersionMax="47" xr10:uidLastSave="{00000000-0000-0000-0000-000000000000}"/>
  <bookViews>
    <workbookView xWindow="-120" yWindow="-120" windowWidth="20730" windowHeight="11040" activeTab="1" xr2:uid="{00000000-000D-0000-FFFF-FFFF00000000}"/>
  </bookViews>
  <sheets>
    <sheet name="ACTIVIDAD 1" sheetId="1" r:id="rId1"/>
    <sheet name="ACTIVIDAD 2" sheetId="2" r:id="rId2"/>
  </sheets>
  <definedNames>
    <definedName name="datos">'ACTIVIDAD 1'!$D$7:$U$9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9" i="2" l="1"/>
  <c r="H10" i="2"/>
  <c r="H11" i="2"/>
  <c r="H12" i="2"/>
  <c r="H13" i="2"/>
  <c r="H8" i="2"/>
  <c r="E9" i="2"/>
  <c r="E10" i="2" s="1"/>
  <c r="D14" i="2"/>
  <c r="F11" i="2" s="1"/>
  <c r="H14" i="2" l="1"/>
  <c r="I25" i="2" s="1"/>
  <c r="F10" i="2"/>
  <c r="G8" i="2"/>
  <c r="F9" i="2"/>
  <c r="E11" i="2"/>
  <c r="G10" i="2"/>
  <c r="G9" i="2"/>
  <c r="F8" i="2"/>
  <c r="F13" i="2"/>
  <c r="F12" i="2"/>
  <c r="T9" i="1"/>
  <c r="U9" i="1" s="1"/>
  <c r="D9" i="1"/>
  <c r="T8" i="1"/>
  <c r="U8" i="1" s="1"/>
  <c r="D8" i="1"/>
  <c r="T7" i="1"/>
  <c r="U7" i="1" s="1"/>
  <c r="D7" i="1"/>
  <c r="W20" i="1" l="1"/>
  <c r="W7" i="1"/>
  <c r="W21" i="1"/>
  <c r="W14" i="1"/>
  <c r="W8" i="1"/>
  <c r="D27" i="1"/>
  <c r="W18" i="1"/>
  <c r="D29" i="1"/>
  <c r="D25" i="1"/>
  <c r="W17" i="1"/>
  <c r="W22" i="1"/>
  <c r="Z14" i="1" s="1"/>
  <c r="W19" i="1"/>
  <c r="W15" i="1"/>
  <c r="W16" i="1"/>
  <c r="E12" i="2"/>
  <c r="G11" i="2"/>
  <c r="Y18" i="1" l="1"/>
  <c r="Y16" i="1"/>
  <c r="Y19" i="1"/>
  <c r="Y17" i="1"/>
  <c r="X15" i="1"/>
  <c r="Y15" i="1"/>
  <c r="E13" i="2"/>
  <c r="G13" i="2" s="1"/>
  <c r="G12" i="2"/>
  <c r="Y14" i="1"/>
  <c r="Y21" i="1"/>
  <c r="Y20" i="1"/>
  <c r="X16" i="1" l="1"/>
  <c r="Z15" i="1"/>
  <c r="X17" i="1" l="1"/>
  <c r="Z16" i="1"/>
  <c r="Z17" i="1" l="1"/>
  <c r="X18" i="1"/>
  <c r="X19" i="1" l="1"/>
  <c r="Z18" i="1"/>
  <c r="X20" i="1" l="1"/>
  <c r="Z19" i="1"/>
  <c r="X21" i="1" l="1"/>
  <c r="Z21" i="1" s="1"/>
  <c r="Z20" i="1"/>
</calcChain>
</file>

<file path=xl/sharedStrings.xml><?xml version="1.0" encoding="utf-8"?>
<sst xmlns="http://schemas.openxmlformats.org/spreadsheetml/2006/main" count="51" uniqueCount="49">
  <si>
    <t xml:space="preserve">USANDO FUNCIONES EXCEL </t>
  </si>
  <si>
    <t>CONSTRUYA LA TABLA</t>
  </si>
  <si>
    <t>INSETAR  UN GRAFICO DE BARRA</t>
  </si>
  <si>
    <t>Número de hijos</t>
  </si>
  <si>
    <t>Complete la tabla, haciendo uso de celdas relativas y fijas cuando corresponda</t>
  </si>
  <si>
    <t>interprete F3</t>
  </si>
  <si>
    <t>DETERMINAR E INTERPRETAR LA  MEDIA</t>
  </si>
  <si>
    <t>DETERMINAR E INTERPRETAR LA  MEDIANA</t>
  </si>
  <si>
    <t>DETERMINAR E INTERPRETAR LA  MODA</t>
  </si>
  <si>
    <t xml:space="preserve">INSETAR GRAFICO DE TORTA </t>
  </si>
  <si>
    <t>La siguiente tabla indica la cantidad de familias que tienen una cierta cantidad de Hijos , encuesta realizadas a 80 familias</t>
  </si>
  <si>
    <t>xi*fi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</si>
  <si>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</si>
  <si>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</si>
  <si>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</si>
  <si>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</si>
  <si>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</si>
  <si>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</si>
  <si>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 xml:space="preserve">La siguiente información corresponde a las notas de los cursos en la primera prueba de herramientas tecnologicas </t>
  </si>
  <si>
    <t>variable</t>
  </si>
  <si>
    <t>xi</t>
  </si>
  <si>
    <t>frecuencia absoluta</t>
  </si>
  <si>
    <t>fi</t>
  </si>
  <si>
    <t>frecuencia absoluta acumulada</t>
  </si>
  <si>
    <t>Fi</t>
  </si>
  <si>
    <t>frecuencia relativa</t>
  </si>
  <si>
    <t>frecuencia relativa acumulada</t>
  </si>
  <si>
    <t>hi</t>
  </si>
  <si>
    <t>Hi</t>
  </si>
  <si>
    <t>n=</t>
  </si>
  <si>
    <t>*</t>
  </si>
  <si>
    <t>el 50% del curso obtubo a lo mas nota 8</t>
  </si>
  <si>
    <t>la mayoria de los alumnos obtuvo nota 8 o 9</t>
  </si>
  <si>
    <t xml:space="preserve"> </t>
  </si>
  <si>
    <t>75 familias tienen a lo mas 2 hijos</t>
  </si>
  <si>
    <t>el 94% de las familias tienen a lo mas 2 hijos</t>
  </si>
  <si>
    <t>el 50% de las familias tienen a lo mas 1 hijo</t>
  </si>
  <si>
    <t>la mayoria de las familias no tienen hijos</t>
  </si>
  <si>
    <r>
      <t>f</t>
    </r>
    <r>
      <rPr>
        <b/>
        <vertAlign val="subscript"/>
        <sz val="12"/>
        <rFont val="Arial"/>
        <family val="2"/>
      </rPr>
      <t>i</t>
    </r>
  </si>
  <si>
    <r>
      <t>F</t>
    </r>
    <r>
      <rPr>
        <b/>
        <vertAlign val="subscript"/>
        <sz val="12"/>
        <rFont val="Arial"/>
        <family val="2"/>
      </rPr>
      <t>i</t>
    </r>
  </si>
  <si>
    <r>
      <rPr>
        <b/>
        <sz val="12"/>
        <rFont val="Arial"/>
        <family val="2"/>
      </rPr>
      <t>h</t>
    </r>
    <r>
      <rPr>
        <b/>
        <vertAlign val="subscript"/>
        <sz val="12"/>
        <rFont val="Arial"/>
        <family val="2"/>
      </rPr>
      <t>r</t>
    </r>
  </si>
  <si>
    <r>
      <t>H</t>
    </r>
    <r>
      <rPr>
        <b/>
        <vertAlign val="subscript"/>
        <sz val="12"/>
        <rFont val="Arial"/>
        <family val="2"/>
      </rPr>
      <t>r</t>
    </r>
  </si>
  <si>
    <r>
      <t>interprete f</t>
    </r>
    <r>
      <rPr>
        <b/>
        <vertAlign val="subscript"/>
        <sz val="12"/>
        <color theme="1"/>
        <rFont val="Arial"/>
        <family val="2"/>
      </rPr>
      <t>4</t>
    </r>
  </si>
  <si>
    <r>
      <t>interprete h</t>
    </r>
    <r>
      <rPr>
        <b/>
        <vertAlign val="subscript"/>
        <sz val="12"/>
        <color theme="1"/>
        <rFont val="Arial"/>
        <family val="2"/>
      </rPr>
      <t>2</t>
    </r>
  </si>
  <si>
    <r>
      <t>interprete H</t>
    </r>
    <r>
      <rPr>
        <b/>
        <vertAlign val="subscript"/>
        <sz val="12"/>
        <color theme="1"/>
        <rFont val="Arial"/>
        <family val="2"/>
      </rPr>
      <t>3</t>
    </r>
  </si>
  <si>
    <t>en promedio las familias tienen de a 1 hijo</t>
  </si>
  <si>
    <t>4 familias tienen de a 3 hijos</t>
  </si>
  <si>
    <t>el 31% de las familias tienen de a 1 hijo</t>
  </si>
  <si>
    <t>en promedio la primera nota de herramientas tecnologicas fue un 7.6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</si>
</sst>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1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b/>
      <sz val="12"/>
      <name val="Arial"/>
      <family val="2"/>
    </font>
    <font>
      <b/>
      <vertAlign val="subscript"/>
      <sz val="12"/>
      <name val="Arial"/>
      <family val="2"/>
    </font>
    <font>
      <b/>
      <sz val="12"/>
      <color rgb="FFFF0000"/>
      <name val="Arial"/>
      <family val="2"/>
    </font>
    <font>
      <b/>
      <vertAlign val="subscript"/>
      <sz val="12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55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Border="1" applyAlignment="1">
      <alignment horizontal="right" vertical="center"/>
    </xf>
    <xf numFmtId="0" fontId="0" fillId="0" borderId="0" xfId="0" applyBorder="1"/>
    <xf numFmtId="0" fontId="0" fillId="5" borderId="0" xfId="0" applyFill="1" applyBorder="1"/>
    <xf numFmtId="0" fontId="2" fillId="0" borderId="5" xfId="0" applyFont="1" applyBorder="1" applyAlignment="1">
      <alignment horizontal="center" vertical="center" wrapText="1"/>
    </xf>
    <xf numFmtId="9" fontId="2" fillId="0" borderId="5" xfId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6" borderId="5" xfId="0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/>
    </xf>
    <xf numFmtId="0" fontId="4" fillId="5" borderId="5" xfId="0" applyFont="1" applyFill="1" applyBorder="1" applyAlignment="1">
      <alignment wrapText="1"/>
    </xf>
    <xf numFmtId="0" fontId="2" fillId="5" borderId="5" xfId="0" applyFont="1" applyFill="1" applyBorder="1" applyAlignment="1"/>
    <xf numFmtId="0" fontId="2" fillId="5" borderId="0" xfId="0" applyFont="1" applyFill="1" applyBorder="1" applyAlignment="1"/>
    <xf numFmtId="0" fontId="0" fillId="5" borderId="0" xfId="0" applyFill="1" applyBorder="1" applyAlignment="1"/>
    <xf numFmtId="0" fontId="0" fillId="5" borderId="0" xfId="0" applyFill="1" applyAlignment="1"/>
    <xf numFmtId="0" fontId="0" fillId="5" borderId="0" xfId="0" applyFill="1"/>
    <xf numFmtId="164" fontId="0" fillId="5" borderId="5" xfId="0" applyNumberFormat="1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5" xfId="0" applyFill="1" applyBorder="1" applyAlignment="1"/>
    <xf numFmtId="0" fontId="6" fillId="3" borderId="10" xfId="0" applyFont="1" applyFill="1" applyBorder="1" applyAlignment="1">
      <alignment horizontal="center" vertical="center" wrapText="1" readingOrder="1"/>
    </xf>
    <xf numFmtId="0" fontId="7" fillId="3" borderId="10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 readingOrder="1"/>
    </xf>
    <xf numFmtId="9" fontId="6" fillId="2" borderId="11" xfId="1" applyFont="1" applyFill="1" applyBorder="1" applyAlignment="1">
      <alignment horizontal="center" vertical="center" wrapText="1" readingOrder="1"/>
    </xf>
    <xf numFmtId="9" fontId="6" fillId="2" borderId="12" xfId="1" applyFont="1" applyFill="1" applyBorder="1" applyAlignment="1">
      <alignment horizontal="center" vertical="center" wrapText="1" readingOrder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4" borderId="13" xfId="0" applyFont="1" applyFill="1" applyBorder="1" applyAlignment="1">
      <alignment horizontal="center" vertical="center" wrapText="1" readingOrder="1"/>
    </xf>
    <xf numFmtId="0" fontId="6" fillId="2" borderId="13" xfId="0" applyFont="1" applyFill="1" applyBorder="1" applyAlignment="1">
      <alignment horizontal="center" vertical="center" wrapText="1" readingOrder="1"/>
    </xf>
    <xf numFmtId="0" fontId="6" fillId="2" borderId="14" xfId="0" applyFont="1" applyFill="1" applyBorder="1" applyAlignment="1">
      <alignment horizontal="center" vertical="center" wrapText="1" readingOrder="1"/>
    </xf>
    <xf numFmtId="0" fontId="6" fillId="2" borderId="15" xfId="0" applyFont="1" applyFill="1" applyBorder="1" applyAlignment="1">
      <alignment horizontal="center" vertical="center" wrapText="1" readingOrder="1"/>
    </xf>
    <xf numFmtId="0" fontId="6" fillId="2" borderId="0" xfId="0" applyFont="1" applyFill="1" applyAlignment="1">
      <alignment horizontal="center" vertical="center" wrapText="1" readingOrder="1"/>
    </xf>
    <xf numFmtId="0" fontId="6" fillId="2" borderId="10" xfId="0" applyFont="1" applyFill="1" applyBorder="1" applyAlignment="1">
      <alignment horizontal="center" vertical="center" wrapText="1" readingOrder="1"/>
    </xf>
    <xf numFmtId="0" fontId="6" fillId="2" borderId="5" xfId="0" applyFont="1" applyFill="1" applyBorder="1" applyAlignment="1">
      <alignment horizontal="center" vertical="center" wrapText="1" readingOrder="1"/>
    </xf>
    <xf numFmtId="0" fontId="1" fillId="0" borderId="0" xfId="0" applyFont="1"/>
    <xf numFmtId="0" fontId="9" fillId="0" borderId="0" xfId="0" applyFont="1"/>
    <xf numFmtId="0" fontId="1" fillId="0" borderId="0" xfId="0" applyFont="1" applyAlignment="1">
      <alignment horizontal="center" vertical="center"/>
    </xf>
    <xf numFmtId="0" fontId="1" fillId="7" borderId="5" xfId="0" applyFont="1" applyFill="1" applyBorder="1" applyAlignment="1">
      <alignment horizontal="center" vertical="center" wrapText="1"/>
    </xf>
    <xf numFmtId="0" fontId="2" fillId="7" borderId="5" xfId="0" applyFont="1" applyFill="1" applyBorder="1" applyAlignment="1">
      <alignment horizontal="center" vertical="center" wrapText="1"/>
    </xf>
    <xf numFmtId="0" fontId="2" fillId="8" borderId="5" xfId="0" applyFont="1" applyFill="1" applyBorder="1" applyAlignment="1">
      <alignment horizontal="right" vertical="center" wrapText="1"/>
    </xf>
    <xf numFmtId="0" fontId="2" fillId="8" borderId="5" xfId="0" applyFont="1" applyFill="1" applyBorder="1" applyAlignment="1">
      <alignment horizontal="center" vertical="center" wrapText="1"/>
    </xf>
    <xf numFmtId="0" fontId="2" fillId="9" borderId="5" xfId="0" applyFont="1" applyFill="1" applyBorder="1" applyAlignment="1">
      <alignment horizontal="center" vertical="center" wrapText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lang="es-CL" sz="18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rPr lang="es-CL" sz="1200">
                <a:latin typeface="Arial" panose="020B0604020202020204" pitchFamily="34" charset="0"/>
                <a:cs typeface="Arial" panose="020B0604020202020204" pitchFamily="34" charset="0"/>
              </a:rPr>
              <a:t>Notas de los cursos en la primera prueba de herramientas tecnologicas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lang="es-CL" sz="1800" b="1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dk1">
                <a:tint val="88500"/>
              </a:schemeClr>
            </a:solidFill>
            <a:ln>
              <a:noFill/>
            </a:ln>
            <a:effectLst/>
          </c:spPr>
          <c:invertIfNegative val="0"/>
          <c:cat>
            <c:numRef>
              <c:f>'ACTIVIDAD 1'!$V$14:$V$21</c:f>
              <c:numCache>
                <c:formatCode>General</c:formatCode>
                <c:ptCount val="8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  <c:pt idx="7">
                  <c:v>10</c:v>
                </c:pt>
              </c:numCache>
            </c:numRef>
          </c:cat>
          <c:val>
            <c:numRef>
              <c:f>'ACTIVIDAD 1'!$W$14:$W$21</c:f>
              <c:numCache>
                <c:formatCode>General</c:formatCode>
                <c:ptCount val="8"/>
                <c:pt idx="0">
                  <c:v>1</c:v>
                </c:pt>
                <c:pt idx="1">
                  <c:v>2</c:v>
                </c:pt>
                <c:pt idx="2">
                  <c:v>6</c:v>
                </c:pt>
                <c:pt idx="3">
                  <c:v>2</c:v>
                </c:pt>
                <c:pt idx="4">
                  <c:v>11</c:v>
                </c:pt>
                <c:pt idx="5">
                  <c:v>13</c:v>
                </c:pt>
                <c:pt idx="6">
                  <c:v>13</c:v>
                </c:pt>
                <c:pt idx="7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9C2-4046-91EA-47CAFC56C2A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2333952"/>
        <c:axId val="112335872"/>
      </c:barChart>
      <c:catAx>
        <c:axId val="11233395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lang="es-CL"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L"/>
                  <a:t>nota</a:t>
                </a:r>
              </a:p>
            </c:rich>
          </c:tx>
          <c:layout>
            <c:manualLayout>
              <c:xMode val="edge"/>
              <c:yMode val="edge"/>
              <c:x val="0.40314763779527557"/>
              <c:y val="0.8835705289160835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lang="es-CL" sz="10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6350" cap="flat" cmpd="sng" algn="ctr">
            <a:solidFill>
              <a:schemeClr val="tx1">
                <a:tint val="75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s-CL"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12335872"/>
        <c:crosses val="autoZero"/>
        <c:auto val="1"/>
        <c:lblAlgn val="ctr"/>
        <c:lblOffset val="100"/>
        <c:noMultiLvlLbl val="0"/>
      </c:catAx>
      <c:valAx>
        <c:axId val="112335872"/>
        <c:scaling>
          <c:orientation val="minMax"/>
        </c:scaling>
        <c:delete val="0"/>
        <c:axPos val="l"/>
        <c:majorGridlines>
          <c:spPr>
            <a:ln w="6350" cap="flat" cmpd="sng" algn="ctr">
              <a:solidFill>
                <a:schemeClr val="tx1">
                  <a:tint val="75000"/>
                </a:schemeClr>
              </a:solidFill>
              <a:prstDash val="solid"/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lang="es-CL"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L"/>
                  <a:t>cantidadde alumnos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lang="es-CL" sz="10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6350" cap="flat" cmpd="sng" algn="ctr">
            <a:solidFill>
              <a:schemeClr val="tx1">
                <a:tint val="75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s-CL"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12333952"/>
        <c:crosses val="autoZero"/>
        <c:crossBetween val="between"/>
      </c:valAx>
      <c:spPr>
        <a:solidFill>
          <a:schemeClr val="accent2"/>
        </a:solidFill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lang="es-CL"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solidFill>
      <a:schemeClr val="accent1"/>
    </a:solidFill>
    <a:ln w="6350" cap="flat" cmpd="sng" algn="ctr">
      <a:solidFill>
        <a:schemeClr val="tx1">
          <a:tint val="75000"/>
        </a:schemeClr>
      </a:solidFill>
      <a:prstDash val="solid"/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lang="es-CL" sz="18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rPr lang="es-CL"/>
              <a:t>cantidad de familias que tienen una cierta cantidad de Hijos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lang="es-CL" sz="1800" b="1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30"/>
      <c:rotY val="0"/>
      <c:rAngAx val="0"/>
    </c:view3D>
    <c:floor>
      <c:thickness val="0"/>
      <c:spPr>
        <a:noFill/>
        <a:ln w="6350" cap="flat" cmpd="sng" algn="ctr">
          <a:solidFill>
            <a:schemeClr val="tx1">
              <a:tint val="75000"/>
            </a:schemeClr>
          </a:solidFill>
          <a:prstDash val="solid"/>
          <a:round/>
        </a:ln>
        <a:effectLst/>
        <a:sp3d contourW="6350">
          <a:contourClr>
            <a:schemeClr val="tx1">
              <a:tint val="75000"/>
            </a:schemeClr>
          </a:contourClr>
        </a:sp3d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1"/>
          <c:order val="0"/>
          <c:dPt>
            <c:idx val="0"/>
            <c:bubble3D val="0"/>
            <c:spPr>
              <a:solidFill>
                <a:schemeClr val="accent6"/>
              </a:solidFill>
              <a:ln>
                <a:noFill/>
              </a:ln>
              <a:effectLst/>
              <a:sp3d/>
            </c:spPr>
          </c:dPt>
          <c:dPt>
            <c:idx val="1"/>
            <c:bubble3D val="0"/>
            <c:spPr>
              <a:solidFill>
                <a:schemeClr val="accent5"/>
              </a:solidFill>
              <a:ln>
                <a:noFill/>
              </a:ln>
              <a:effectLst/>
              <a:sp3d/>
            </c:spPr>
          </c:dPt>
          <c:dPt>
            <c:idx val="2"/>
            <c:bubble3D val="0"/>
            <c:spPr>
              <a:solidFill>
                <a:schemeClr val="accent4"/>
              </a:solidFill>
              <a:ln>
                <a:noFill/>
              </a:ln>
              <a:effectLst/>
              <a:sp3d/>
            </c:spPr>
          </c:dPt>
          <c:dPt>
            <c:idx val="3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/>
              <a:sp3d/>
            </c:spPr>
          </c:dPt>
          <c:dPt>
            <c:idx val="4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/>
              <a:sp3d/>
            </c:spPr>
          </c:dPt>
          <c:dPt>
            <c:idx val="5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/>
              <a:sp3d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lang="es-CL"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numRef>
              <c:f>'ACTIVIDAD 2'!$C$8:$C$13</c:f>
              <c:numCache>
                <c:formatCode>General</c:formatCode>
                <c:ptCount val="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</c:numCache>
            </c:numRef>
          </c:cat>
          <c:val>
            <c:numRef>
              <c:f>'ACTIVIDAD 2'!$D$8:$D$13</c:f>
              <c:numCache>
                <c:formatCode>General</c:formatCode>
                <c:ptCount val="6"/>
                <c:pt idx="0">
                  <c:v>30</c:v>
                </c:pt>
                <c:pt idx="1">
                  <c:v>25</c:v>
                </c:pt>
                <c:pt idx="2">
                  <c:v>20</c:v>
                </c:pt>
                <c:pt idx="3">
                  <c:v>4</c:v>
                </c:pt>
                <c:pt idx="4">
                  <c:v>1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109-4277-8FBC-006FD2BEF131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0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lang="es-CL"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solidFill>
      <a:schemeClr val="bg1"/>
    </a:solidFill>
    <a:ln w="6350" cap="flat" cmpd="sng" algn="ctr">
      <a:solidFill>
        <a:schemeClr val="tx1">
          <a:tint val="75000"/>
        </a:schemeClr>
      </a:solidFill>
      <a:prstDash val="solid"/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20">
  <a:schemeClr val="dk1"/>
  <cs:variation>
    <a:tint val="88500"/>
  </cs:variation>
  <cs:variation>
    <a:tint val="55000"/>
  </cs:variation>
  <cs:variation>
    <a:tint val="75000"/>
  </cs:variation>
  <cs:variation>
    <a:tint val="98500"/>
  </cs:variation>
  <cs:variation>
    <a:tint val="30000"/>
  </cs:variation>
  <cs:variation>
    <a:tint val="60000"/>
  </cs:variation>
  <cs:variation>
    <a:tint val="8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105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1">
      <cs:styleClr val="auto"/>
    </cs:lnRef>
    <cs:lineWidthScale>3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1">
      <cs:styleClr val="auto"/>
    </cs:fillRef>
    <cs:effectRef idx="0"/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1">
      <a:schemeClr val="tx1"/>
    </cs:lnRef>
    <cs:fillRef idx="1" mods="ignoreCSTransforms">
      <cs:styleClr val="0">
        <a:shade val="25000"/>
      </cs:styleClr>
    </cs:fillRef>
    <cs:effectRef idx="0"/>
    <cs:fontRef idx="minor">
      <a:schemeClr val="tx1"/>
    </cs:fontRef>
    <cs:spPr>
      <a:ln>
        <a:round/>
      </a:ln>
    </cs:spPr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1">
      <a:schemeClr val="tx1"/>
    </cs:lnRef>
    <cs:fillRef idx="1" mods="ignoreCSTransforms">
      <cs:styleClr val="0">
        <a:tint val="25000"/>
      </cs:styleClr>
    </cs:fillRef>
    <cs:effectRef idx="0"/>
    <cs:fontRef idx="minor">
      <a:schemeClr val="tx1"/>
    </cs:fontRef>
    <cs:spPr>
      <a:ln>
        <a:round/>
      </a:ln>
    </cs:spPr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102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1">
      <cs:styleClr val="auto"/>
    </cs:lnRef>
    <cs:lineWidthScale>3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1">
      <cs:styleClr val="auto"/>
    </cs:fillRef>
    <cs:effectRef idx="0"/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1">
      <a:schemeClr val="tx1"/>
    </cs:lnRef>
    <cs:fillRef idx="1">
      <a:schemeClr val="dk1">
        <a:tint val="95000"/>
      </a:schemeClr>
    </cs:fillRef>
    <cs:effectRef idx="0"/>
    <cs:fontRef idx="minor">
      <a:schemeClr val="tx1"/>
    </cs:fontRef>
    <cs:spPr>
      <a:ln>
        <a:round/>
      </a:ln>
    </cs:spPr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1">
      <a:schemeClr val="tx1"/>
    </cs:lnRef>
    <cs:fillRef idx="1">
      <a:schemeClr val="dk1">
        <a:tint val="5000"/>
      </a:schemeClr>
    </cs:fillRef>
    <cs:effectRef idx="0"/>
    <cs:fontRef idx="minor">
      <a:schemeClr val="tx1"/>
    </cs:fontRef>
    <cs:spPr>
      <a:ln>
        <a:round/>
      </a:ln>
    </cs:spPr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457200</xdr:colOff>
      <xdr:row>11</xdr:row>
      <xdr:rowOff>333375</xdr:rowOff>
    </xdr:from>
    <xdr:to>
      <xdr:col>13</xdr:col>
      <xdr:colOff>104775</xdr:colOff>
      <xdr:row>19</xdr:row>
      <xdr:rowOff>361950</xdr:rowOff>
    </xdr:to>
    <xdr:graphicFrame macro="">
      <xdr:nvGraphicFramePr>
        <xdr:cNvPr id="2" name="1 Gráfic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295275</xdr:colOff>
      <xdr:row>32</xdr:row>
      <xdr:rowOff>76200</xdr:rowOff>
    </xdr:from>
    <xdr:to>
      <xdr:col>8</xdr:col>
      <xdr:colOff>295275</xdr:colOff>
      <xdr:row>46</xdr:row>
      <xdr:rowOff>152400</xdr:rowOff>
    </xdr:to>
    <xdr:graphicFrame macro="">
      <xdr:nvGraphicFramePr>
        <xdr:cNvPr id="3" name="2 Gráfico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5:AB40"/>
  <sheetViews>
    <sheetView topLeftCell="A17" zoomScale="60" zoomScaleNormal="60" workbookViewId="0">
      <selection activeCell="AH24" sqref="AH24"/>
    </sheetView>
  </sheetViews>
  <sheetFormatPr baseColWidth="10" defaultRowHeight="15" x14ac:dyDescent="0.25"/>
  <cols>
    <col min="2" max="2" width="7.7109375" customWidth="1"/>
    <col min="3" max="3" width="17.5703125" customWidth="1"/>
    <col min="4" max="21" width="3.7109375" customWidth="1"/>
    <col min="22" max="22" width="9.28515625" bestFit="1" customWidth="1"/>
    <col min="23" max="23" width="21.85546875" bestFit="1" customWidth="1"/>
    <col min="24" max="24" width="34.140625" bestFit="1" customWidth="1"/>
    <col min="25" max="25" width="20.42578125" bestFit="1" customWidth="1"/>
    <col min="26" max="26" width="32.7109375" bestFit="1" customWidth="1"/>
  </cols>
  <sheetData>
    <row r="5" spans="3:28" ht="15.75" x14ac:dyDescent="0.25">
      <c r="C5" s="1" t="s">
        <v>18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3:28" ht="15.75" thickBot="1" x14ac:dyDescent="0.3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3:28" x14ac:dyDescent="0.25">
      <c r="C7" s="2"/>
      <c r="D7" s="3">
        <f>4+1</f>
        <v>5</v>
      </c>
      <c r="E7" s="4">
        <v>4</v>
      </c>
      <c r="F7" s="4">
        <v>9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9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>
        <f>S7-1</f>
        <v>7</v>
      </c>
      <c r="U7" s="5">
        <f>T7-2</f>
        <v>5</v>
      </c>
      <c r="W7">
        <f>MAX(datos)</f>
        <v>10</v>
      </c>
    </row>
    <row r="8" spans="3:28" x14ac:dyDescent="0.25">
      <c r="C8" s="2"/>
      <c r="D8" s="6">
        <f>4+1</f>
        <v>5</v>
      </c>
      <c r="E8" s="7">
        <v>5</v>
      </c>
      <c r="F8" s="7">
        <v>9</v>
      </c>
      <c r="G8" s="7">
        <v>3</v>
      </c>
      <c r="H8" s="7">
        <v>8</v>
      </c>
      <c r="I8" s="7">
        <v>8</v>
      </c>
      <c r="J8" s="7">
        <v>8</v>
      </c>
      <c r="K8" s="7">
        <v>8</v>
      </c>
      <c r="L8" s="7">
        <v>8</v>
      </c>
      <c r="M8" s="7">
        <v>10</v>
      </c>
      <c r="N8" s="7">
        <v>9</v>
      </c>
      <c r="O8" s="7">
        <v>7</v>
      </c>
      <c r="P8" s="7">
        <v>8</v>
      </c>
      <c r="Q8" s="7">
        <v>9</v>
      </c>
      <c r="R8" s="7">
        <v>7</v>
      </c>
      <c r="S8" s="7">
        <v>9</v>
      </c>
      <c r="T8" s="7">
        <f t="shared" ref="T8:T9" si="0">S8-1</f>
        <v>8</v>
      </c>
      <c r="U8" s="8">
        <f t="shared" ref="U8:U9" si="1">T8-2</f>
        <v>6</v>
      </c>
      <c r="W8">
        <f>MIN(datos)</f>
        <v>3</v>
      </c>
    </row>
    <row r="9" spans="3:28" ht="15.75" thickBot="1" x14ac:dyDescent="0.3">
      <c r="C9" s="2"/>
      <c r="D9" s="9">
        <f>9+1</f>
        <v>10</v>
      </c>
      <c r="E9" s="10">
        <v>5</v>
      </c>
      <c r="F9" s="10">
        <v>9</v>
      </c>
      <c r="G9" s="10">
        <v>4</v>
      </c>
      <c r="H9" s="10">
        <v>9</v>
      </c>
      <c r="I9" s="10">
        <v>8</v>
      </c>
      <c r="J9" s="10">
        <v>10</v>
      </c>
      <c r="K9" s="10">
        <v>7</v>
      </c>
      <c r="L9" s="10">
        <v>7</v>
      </c>
      <c r="M9" s="10">
        <v>7</v>
      </c>
      <c r="N9" s="10">
        <v>8</v>
      </c>
      <c r="O9" s="10">
        <v>8</v>
      </c>
      <c r="P9" s="10">
        <v>9</v>
      </c>
      <c r="Q9" s="10">
        <v>9</v>
      </c>
      <c r="R9" s="10">
        <v>8</v>
      </c>
      <c r="S9" s="10">
        <v>10</v>
      </c>
      <c r="T9" s="10">
        <f t="shared" si="0"/>
        <v>9</v>
      </c>
      <c r="U9" s="11">
        <f t="shared" si="1"/>
        <v>7</v>
      </c>
    </row>
    <row r="10" spans="3:28" x14ac:dyDescent="0.25">
      <c r="C10" s="2"/>
      <c r="T10" s="2"/>
    </row>
    <row r="12" spans="3:28" ht="30" customHeight="1" x14ac:dyDescent="0.25">
      <c r="V12" s="50" t="s">
        <v>19</v>
      </c>
      <c r="W12" s="50" t="s">
        <v>21</v>
      </c>
      <c r="X12" s="50" t="s">
        <v>23</v>
      </c>
      <c r="Y12" s="50" t="s">
        <v>25</v>
      </c>
      <c r="Z12" s="50" t="s">
        <v>26</v>
      </c>
      <c r="AA12" s="15"/>
      <c r="AB12" s="15"/>
    </row>
    <row r="13" spans="3:28" ht="30" customHeight="1" x14ac:dyDescent="0.25">
      <c r="N13" s="17"/>
      <c r="O13" s="17"/>
      <c r="P13" s="17"/>
      <c r="V13" s="51" t="s">
        <v>20</v>
      </c>
      <c r="W13" s="51" t="s">
        <v>22</v>
      </c>
      <c r="X13" s="51" t="s">
        <v>24</v>
      </c>
      <c r="Y13" s="51" t="s">
        <v>27</v>
      </c>
      <c r="Z13" s="51" t="s">
        <v>28</v>
      </c>
      <c r="AA13" s="15"/>
      <c r="AB13" s="15"/>
    </row>
    <row r="14" spans="3:28" ht="30" customHeight="1" x14ac:dyDescent="0.25">
      <c r="N14" s="17"/>
      <c r="O14" s="18"/>
      <c r="P14" s="17"/>
      <c r="V14" s="54">
        <v>3</v>
      </c>
      <c r="W14" s="19">
        <f t="shared" ref="W14:W21" si="2">COUNTIF(datos,V14)</f>
        <v>1</v>
      </c>
      <c r="X14" s="19">
        <v>1</v>
      </c>
      <c r="Y14" s="20">
        <f>W14/$W$22</f>
        <v>1.8518518518518517E-2</v>
      </c>
      <c r="Z14" s="20">
        <f>X14/$W$22</f>
        <v>1.8518518518518517E-2</v>
      </c>
      <c r="AA14" s="15"/>
      <c r="AB14" s="15"/>
    </row>
    <row r="15" spans="3:28" ht="30" customHeight="1" x14ac:dyDescent="0.25">
      <c r="N15" s="17"/>
      <c r="O15" s="17"/>
      <c r="P15" s="17"/>
      <c r="V15" s="54">
        <v>4</v>
      </c>
      <c r="W15" s="19">
        <f t="shared" si="2"/>
        <v>2</v>
      </c>
      <c r="X15" s="19">
        <f>X14+W15</f>
        <v>3</v>
      </c>
      <c r="Y15" s="20">
        <f t="shared" ref="Y15:Y21" si="3">W15/$W$22</f>
        <v>3.7037037037037035E-2</v>
      </c>
      <c r="Z15" s="20">
        <f t="shared" ref="Z15:Z20" si="4">X15/$W$22</f>
        <v>5.5555555555555552E-2</v>
      </c>
      <c r="AA15" s="15"/>
      <c r="AB15" s="15"/>
    </row>
    <row r="16" spans="3:28" ht="30" customHeight="1" x14ac:dyDescent="0.25">
      <c r="V16" s="54">
        <v>5</v>
      </c>
      <c r="W16" s="19">
        <f t="shared" si="2"/>
        <v>6</v>
      </c>
      <c r="X16" s="19">
        <f t="shared" ref="X16:X21" si="5">X15+W16</f>
        <v>9</v>
      </c>
      <c r="Y16" s="20">
        <f t="shared" si="3"/>
        <v>0.1111111111111111</v>
      </c>
      <c r="Z16" s="20">
        <f t="shared" si="4"/>
        <v>0.16666666666666666</v>
      </c>
      <c r="AA16" s="15"/>
      <c r="AB16" s="15"/>
    </row>
    <row r="17" spans="2:28" ht="30" customHeight="1" x14ac:dyDescent="0.25">
      <c r="V17" s="54">
        <v>6</v>
      </c>
      <c r="W17" s="19">
        <f t="shared" si="2"/>
        <v>2</v>
      </c>
      <c r="X17" s="19">
        <f t="shared" si="5"/>
        <v>11</v>
      </c>
      <c r="Y17" s="20">
        <f t="shared" si="3"/>
        <v>3.7037037037037035E-2</v>
      </c>
      <c r="Z17" s="20">
        <f t="shared" si="4"/>
        <v>0.20370370370370369</v>
      </c>
      <c r="AA17" s="15"/>
      <c r="AB17" s="15"/>
    </row>
    <row r="18" spans="2:28" ht="30" customHeight="1" x14ac:dyDescent="0.25">
      <c r="V18" s="54">
        <v>7</v>
      </c>
      <c r="W18" s="19">
        <f t="shared" si="2"/>
        <v>11</v>
      </c>
      <c r="X18" s="19">
        <f t="shared" si="5"/>
        <v>22</v>
      </c>
      <c r="Y18" s="20">
        <f t="shared" si="3"/>
        <v>0.20370370370370369</v>
      </c>
      <c r="Z18" s="20">
        <f t="shared" si="4"/>
        <v>0.40740740740740738</v>
      </c>
      <c r="AA18" s="15"/>
      <c r="AB18" s="15"/>
    </row>
    <row r="19" spans="2:28" ht="30" customHeight="1" x14ac:dyDescent="0.25">
      <c r="V19" s="54">
        <v>8</v>
      </c>
      <c r="W19" s="22">
        <f t="shared" si="2"/>
        <v>13</v>
      </c>
      <c r="X19" s="19">
        <f t="shared" si="5"/>
        <v>35</v>
      </c>
      <c r="Y19" s="20">
        <f t="shared" si="3"/>
        <v>0.24074074074074073</v>
      </c>
      <c r="Z19" s="20">
        <f t="shared" si="4"/>
        <v>0.64814814814814814</v>
      </c>
      <c r="AA19" s="15"/>
      <c r="AB19" s="15"/>
    </row>
    <row r="20" spans="2:28" ht="30" customHeight="1" x14ac:dyDescent="0.25">
      <c r="V20" s="54">
        <v>9</v>
      </c>
      <c r="W20" s="22">
        <f t="shared" si="2"/>
        <v>13</v>
      </c>
      <c r="X20" s="19">
        <f t="shared" si="5"/>
        <v>48</v>
      </c>
      <c r="Y20" s="20">
        <f t="shared" si="3"/>
        <v>0.24074074074074073</v>
      </c>
      <c r="Z20" s="20">
        <f t="shared" si="4"/>
        <v>0.88888888888888884</v>
      </c>
      <c r="AA20" s="15"/>
      <c r="AB20" s="15"/>
    </row>
    <row r="21" spans="2:28" ht="30" customHeight="1" x14ac:dyDescent="0.25">
      <c r="V21" s="54">
        <v>10</v>
      </c>
      <c r="W21" s="19">
        <f t="shared" si="2"/>
        <v>6</v>
      </c>
      <c r="X21" s="19">
        <f t="shared" si="5"/>
        <v>54</v>
      </c>
      <c r="Y21" s="20">
        <f t="shared" si="3"/>
        <v>0.1111111111111111</v>
      </c>
      <c r="Z21" s="20">
        <f>X21/$W$22</f>
        <v>1</v>
      </c>
      <c r="AA21" s="15"/>
      <c r="AB21" s="15"/>
    </row>
    <row r="22" spans="2:28" ht="30" customHeight="1" x14ac:dyDescent="0.25">
      <c r="V22" s="52" t="s">
        <v>29</v>
      </c>
      <c r="W22" s="53">
        <f>COUNT(datos)</f>
        <v>54</v>
      </c>
      <c r="X22" s="21"/>
      <c r="Y22" s="21"/>
      <c r="Z22" s="21"/>
      <c r="AA22" s="15"/>
      <c r="AB22" s="15"/>
    </row>
    <row r="23" spans="2:28" ht="30" customHeight="1" x14ac:dyDescent="0.25">
      <c r="C23" s="12" t="s">
        <v>0</v>
      </c>
      <c r="V23" s="15"/>
      <c r="W23" s="15"/>
      <c r="X23" s="15"/>
      <c r="Y23" s="15"/>
      <c r="Z23" s="15"/>
      <c r="AA23" s="15"/>
      <c r="AB23" s="15"/>
    </row>
    <row r="24" spans="2:28" ht="30" customHeight="1" x14ac:dyDescent="0.25">
      <c r="B24" s="23">
        <v>1</v>
      </c>
      <c r="C24" s="24" t="s">
        <v>1</v>
      </c>
      <c r="D24" s="25" t="s">
        <v>30</v>
      </c>
      <c r="E24" s="26"/>
      <c r="F24" s="27"/>
      <c r="G24" s="28"/>
      <c r="H24" s="28"/>
      <c r="I24" s="28"/>
      <c r="J24" s="28"/>
      <c r="K24" s="28"/>
      <c r="L24" s="29"/>
      <c r="M24" s="29"/>
      <c r="N24" s="29"/>
      <c r="V24" s="16"/>
      <c r="X24" s="15"/>
      <c r="Y24" s="15"/>
      <c r="Z24" s="15"/>
      <c r="AA24" s="15"/>
      <c r="AB24" s="15"/>
    </row>
    <row r="25" spans="2:28" ht="30" customHeight="1" x14ac:dyDescent="0.25">
      <c r="B25" s="23">
        <v>2</v>
      </c>
      <c r="C25" s="24" t="s">
        <v>13</v>
      </c>
      <c r="D25" s="30">
        <f>AVERAGE(datos)</f>
        <v>7.6111111111111107</v>
      </c>
      <c r="E25" s="26"/>
      <c r="F25" s="27"/>
      <c r="G25" s="28"/>
      <c r="H25" s="28"/>
      <c r="I25" s="28"/>
      <c r="J25" s="28"/>
      <c r="K25" s="28"/>
      <c r="L25" s="29"/>
      <c r="M25" s="29"/>
      <c r="N25" s="29"/>
      <c r="V25" s="16"/>
      <c r="X25" s="15"/>
      <c r="Y25" s="15"/>
      <c r="Z25" s="15"/>
      <c r="AA25" s="15"/>
      <c r="AB25" s="15"/>
    </row>
    <row r="26" spans="2:28" ht="30" customHeight="1" x14ac:dyDescent="0.25">
      <c r="B26" s="23">
        <v>3</v>
      </c>
      <c r="C26" s="24" t="s">
        <v>12</v>
      </c>
      <c r="D26" s="25" t="s">
        <v>48</v>
      </c>
      <c r="E26" s="26"/>
      <c r="F26" s="27"/>
      <c r="G26" s="28"/>
      <c r="H26" s="28"/>
      <c r="I26" s="28"/>
      <c r="J26" s="28"/>
      <c r="K26" s="28"/>
      <c r="L26" s="29"/>
      <c r="M26" s="29"/>
      <c r="N26" s="29"/>
      <c r="O26" s="29"/>
      <c r="V26" s="16"/>
      <c r="X26" s="15"/>
      <c r="Y26" s="15"/>
      <c r="Z26" s="15"/>
      <c r="AA26" s="15"/>
      <c r="AB26" s="15"/>
    </row>
    <row r="27" spans="2:28" ht="30" customHeight="1" x14ac:dyDescent="0.25">
      <c r="B27" s="23">
        <v>4</v>
      </c>
      <c r="C27" s="24" t="s">
        <v>14</v>
      </c>
      <c r="D27" s="31">
        <f>MEDIAN(datos)</f>
        <v>8</v>
      </c>
      <c r="E27" s="26"/>
      <c r="F27" s="27"/>
      <c r="G27" s="28"/>
      <c r="H27" s="28"/>
      <c r="I27" s="28"/>
      <c r="J27" s="28"/>
      <c r="K27" s="28"/>
      <c r="L27" s="29"/>
      <c r="M27" s="29"/>
      <c r="N27" s="29"/>
    </row>
    <row r="28" spans="2:28" ht="30" customHeight="1" x14ac:dyDescent="0.25">
      <c r="B28" s="23">
        <v>5</v>
      </c>
      <c r="C28" s="24" t="s">
        <v>15</v>
      </c>
      <c r="D28" s="25" t="s">
        <v>31</v>
      </c>
      <c r="E28" s="26"/>
      <c r="F28" s="27"/>
      <c r="G28" s="28"/>
      <c r="H28" s="28"/>
      <c r="I28" s="28"/>
      <c r="J28" s="28"/>
      <c r="K28" s="28"/>
      <c r="L28" s="29"/>
      <c r="M28" s="29"/>
      <c r="N28" s="29"/>
    </row>
    <row r="29" spans="2:28" ht="30" customHeight="1" x14ac:dyDescent="0.25">
      <c r="B29" s="23">
        <v>6</v>
      </c>
      <c r="C29" s="24" t="s">
        <v>16</v>
      </c>
      <c r="D29" s="31">
        <f>MODE(datos)</f>
        <v>9</v>
      </c>
      <c r="E29" s="26"/>
      <c r="F29" s="27"/>
      <c r="G29" s="28"/>
      <c r="H29" s="28"/>
      <c r="I29" s="28"/>
      <c r="J29" s="28"/>
      <c r="K29" s="28"/>
      <c r="L29" s="29"/>
      <c r="M29" s="29"/>
      <c r="N29" s="29"/>
    </row>
    <row r="30" spans="2:28" ht="30" customHeight="1" x14ac:dyDescent="0.25">
      <c r="B30" s="23">
        <v>7</v>
      </c>
      <c r="C30" s="24" t="s">
        <v>17</v>
      </c>
      <c r="D30" s="25" t="s">
        <v>32</v>
      </c>
      <c r="E30" s="26"/>
      <c r="F30" s="27"/>
      <c r="G30" s="28"/>
      <c r="H30" s="28"/>
      <c r="I30" s="28"/>
      <c r="J30" s="28"/>
      <c r="K30" s="28"/>
      <c r="L30" s="29"/>
      <c r="M30" s="29"/>
      <c r="N30" s="29"/>
      <c r="O30" s="29"/>
    </row>
    <row r="31" spans="2:28" ht="30" customHeight="1" x14ac:dyDescent="0.25">
      <c r="B31" s="23">
        <v>8</v>
      </c>
      <c r="C31" s="24" t="s">
        <v>2</v>
      </c>
      <c r="D31" s="32" t="s">
        <v>30</v>
      </c>
      <c r="E31" s="27"/>
      <c r="F31" s="27"/>
      <c r="G31" s="28"/>
      <c r="H31" s="28"/>
      <c r="I31" s="28"/>
      <c r="J31" s="28"/>
      <c r="K31" s="28"/>
      <c r="L31" s="29"/>
      <c r="M31" s="29"/>
      <c r="N31" s="29"/>
    </row>
    <row r="32" spans="2:28" ht="30" customHeight="1" x14ac:dyDescent="0.25"/>
    <row r="33" ht="30" customHeight="1" x14ac:dyDescent="0.25"/>
    <row r="34" ht="30" customHeight="1" x14ac:dyDescent="0.25"/>
    <row r="35" ht="30" customHeight="1" x14ac:dyDescent="0.25"/>
    <row r="36" ht="30" customHeight="1" x14ac:dyDescent="0.25"/>
    <row r="37" ht="30" customHeight="1" x14ac:dyDescent="0.25"/>
    <row r="38" ht="30" customHeight="1" x14ac:dyDescent="0.25"/>
    <row r="39" ht="30" customHeight="1" x14ac:dyDescent="0.25"/>
    <row r="40" ht="30" customHeight="1" x14ac:dyDescent="0.25"/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4:L31"/>
  <sheetViews>
    <sheetView tabSelected="1" topLeftCell="A14" zoomScale="55" zoomScaleNormal="55" workbookViewId="0">
      <selection activeCell="S27" sqref="S27"/>
    </sheetView>
  </sheetViews>
  <sheetFormatPr baseColWidth="10" defaultRowHeight="15" x14ac:dyDescent="0.25"/>
  <sheetData>
    <row r="4" spans="3:10" ht="15.75" x14ac:dyDescent="0.25">
      <c r="C4" s="13" t="s">
        <v>10</v>
      </c>
      <c r="D4" s="13"/>
      <c r="E4" s="13"/>
      <c r="F4" s="13"/>
      <c r="G4" s="13"/>
      <c r="H4" s="13"/>
      <c r="I4" s="13"/>
    </row>
    <row r="6" spans="3:10" ht="15.75" thickBot="1" x14ac:dyDescent="0.3"/>
    <row r="7" spans="3:10" ht="32.25" thickBot="1" x14ac:dyDescent="0.3">
      <c r="C7" s="33" t="s">
        <v>3</v>
      </c>
      <c r="D7" s="34" t="s">
        <v>38</v>
      </c>
      <c r="E7" s="34" t="s">
        <v>39</v>
      </c>
      <c r="F7" s="35" t="s">
        <v>40</v>
      </c>
      <c r="G7" s="34" t="s">
        <v>41</v>
      </c>
      <c r="H7" s="34" t="s">
        <v>11</v>
      </c>
    </row>
    <row r="8" spans="3:10" ht="16.5" thickBot="1" x14ac:dyDescent="0.3">
      <c r="C8" s="36">
        <v>0</v>
      </c>
      <c r="D8" s="36">
        <v>30</v>
      </c>
      <c r="E8" s="36">
        <v>30</v>
      </c>
      <c r="F8" s="37">
        <f>D8/$D$14</f>
        <v>0.375</v>
      </c>
      <c r="G8" s="38">
        <f>E8/$D$14</f>
        <v>0.375</v>
      </c>
      <c r="H8" s="39">
        <f>C8*D8</f>
        <v>0</v>
      </c>
    </row>
    <row r="9" spans="3:10" ht="16.5" thickBot="1" x14ac:dyDescent="0.3">
      <c r="C9" s="40">
        <v>1</v>
      </c>
      <c r="D9" s="41">
        <v>25</v>
      </c>
      <c r="E9" s="41">
        <f>E8+D9</f>
        <v>55</v>
      </c>
      <c r="F9" s="37">
        <f t="shared" ref="F9:F13" si="0">D9/$D$14</f>
        <v>0.3125</v>
      </c>
      <c r="G9" s="38">
        <f t="shared" ref="G9:G13" si="1">E9/$D$14</f>
        <v>0.6875</v>
      </c>
      <c r="H9" s="39">
        <f t="shared" ref="H9:H13" si="2">C9*D9</f>
        <v>25</v>
      </c>
      <c r="J9" t="s">
        <v>33</v>
      </c>
    </row>
    <row r="10" spans="3:10" ht="16.5" thickBot="1" x14ac:dyDescent="0.3">
      <c r="C10" s="41">
        <v>2</v>
      </c>
      <c r="D10" s="41">
        <v>20</v>
      </c>
      <c r="E10" s="41">
        <f t="shared" ref="E10:E13" si="3">E9+D10</f>
        <v>75</v>
      </c>
      <c r="F10" s="37">
        <f t="shared" si="0"/>
        <v>0.25</v>
      </c>
      <c r="G10" s="38">
        <f t="shared" si="1"/>
        <v>0.9375</v>
      </c>
      <c r="H10" s="39">
        <f t="shared" si="2"/>
        <v>40</v>
      </c>
    </row>
    <row r="11" spans="3:10" ht="16.5" thickBot="1" x14ac:dyDescent="0.3">
      <c r="C11" s="41">
        <v>3</v>
      </c>
      <c r="D11" s="41">
        <v>4</v>
      </c>
      <c r="E11" s="41">
        <f t="shared" si="3"/>
        <v>79</v>
      </c>
      <c r="F11" s="37">
        <f t="shared" si="0"/>
        <v>0.05</v>
      </c>
      <c r="G11" s="38">
        <f t="shared" si="1"/>
        <v>0.98750000000000004</v>
      </c>
      <c r="H11" s="39">
        <f t="shared" si="2"/>
        <v>12</v>
      </c>
    </row>
    <row r="12" spans="3:10" ht="16.5" thickBot="1" x14ac:dyDescent="0.3">
      <c r="C12" s="42">
        <v>4</v>
      </c>
      <c r="D12" s="42">
        <v>1</v>
      </c>
      <c r="E12" s="41">
        <f t="shared" si="3"/>
        <v>80</v>
      </c>
      <c r="F12" s="37">
        <f t="shared" si="0"/>
        <v>1.2500000000000001E-2</v>
      </c>
      <c r="G12" s="38">
        <f t="shared" si="1"/>
        <v>1</v>
      </c>
      <c r="H12" s="39">
        <f t="shared" si="2"/>
        <v>4</v>
      </c>
    </row>
    <row r="13" spans="3:10" ht="16.5" thickBot="1" x14ac:dyDescent="0.3">
      <c r="C13" s="43">
        <v>5</v>
      </c>
      <c r="D13" s="43">
        <v>0</v>
      </c>
      <c r="E13" s="41">
        <f t="shared" si="3"/>
        <v>80</v>
      </c>
      <c r="F13" s="37">
        <f t="shared" si="0"/>
        <v>0</v>
      </c>
      <c r="G13" s="38">
        <f t="shared" si="1"/>
        <v>1</v>
      </c>
      <c r="H13" s="39">
        <f t="shared" si="2"/>
        <v>0</v>
      </c>
      <c r="I13" s="2"/>
    </row>
    <row r="14" spans="3:10" ht="16.5" thickBot="1" x14ac:dyDescent="0.3">
      <c r="C14" s="44"/>
      <c r="D14" s="45">
        <f>SUM(D8:D13)</f>
        <v>80</v>
      </c>
      <c r="E14" s="44"/>
      <c r="F14" s="44"/>
      <c r="G14" s="44"/>
      <c r="H14" s="46">
        <f>SUM(H8:H13)</f>
        <v>81</v>
      </c>
      <c r="I14" s="2"/>
    </row>
    <row r="15" spans="3:10" ht="15.75" x14ac:dyDescent="0.25">
      <c r="C15" s="44"/>
      <c r="D15" s="44"/>
      <c r="E15" s="44"/>
      <c r="F15" s="44"/>
      <c r="G15" s="44"/>
      <c r="H15" s="47"/>
      <c r="I15" s="2"/>
    </row>
    <row r="16" spans="3:10" x14ac:dyDescent="0.25">
      <c r="D16" s="14"/>
    </row>
    <row r="17" spans="2:12" ht="15.75" x14ac:dyDescent="0.25">
      <c r="B17" s="47"/>
      <c r="C17" s="48" t="s">
        <v>0</v>
      </c>
      <c r="D17" s="47"/>
      <c r="E17" s="47"/>
      <c r="F17" s="47"/>
      <c r="G17" s="47"/>
      <c r="H17" s="47"/>
      <c r="I17" s="47"/>
      <c r="J17" s="47"/>
      <c r="K17" s="47"/>
      <c r="L17" s="47"/>
    </row>
    <row r="18" spans="2:12" ht="15.75" x14ac:dyDescent="0.25">
      <c r="B18" s="47">
        <v>1</v>
      </c>
      <c r="C18" s="1" t="s">
        <v>4</v>
      </c>
      <c r="D18" s="1"/>
      <c r="E18" s="1"/>
      <c r="F18" s="1"/>
      <c r="G18" s="1"/>
      <c r="H18" s="49"/>
      <c r="I18" s="47"/>
      <c r="J18" s="47"/>
      <c r="K18" s="47"/>
      <c r="L18" s="47"/>
    </row>
    <row r="19" spans="2:12" ht="15.75" x14ac:dyDescent="0.25">
      <c r="B19" s="47"/>
      <c r="C19" s="1"/>
      <c r="D19" s="1"/>
      <c r="E19" s="1"/>
      <c r="F19" s="1"/>
      <c r="G19" s="1"/>
      <c r="H19" s="49"/>
      <c r="I19" s="47"/>
      <c r="J19" s="47"/>
      <c r="K19" s="47"/>
      <c r="L19" s="47"/>
    </row>
    <row r="20" spans="2:12" ht="18.75" x14ac:dyDescent="0.35">
      <c r="B20" s="47">
        <v>2</v>
      </c>
      <c r="C20" s="47" t="s">
        <v>42</v>
      </c>
      <c r="D20" s="47"/>
      <c r="E20" s="47" t="s">
        <v>46</v>
      </c>
      <c r="F20" s="47"/>
      <c r="G20" s="47"/>
      <c r="H20" s="47"/>
      <c r="I20" s="47"/>
      <c r="J20" s="47"/>
      <c r="K20" s="47"/>
      <c r="L20" s="47"/>
    </row>
    <row r="21" spans="2:12" ht="15.75" x14ac:dyDescent="0.25">
      <c r="B21" s="47">
        <v>3</v>
      </c>
      <c r="C21" s="47" t="s">
        <v>5</v>
      </c>
      <c r="D21" s="47"/>
      <c r="E21" s="47" t="s">
        <v>34</v>
      </c>
      <c r="F21" s="47"/>
      <c r="G21" s="47"/>
      <c r="H21" s="47"/>
      <c r="I21" s="47"/>
      <c r="J21" s="47"/>
      <c r="K21" s="47"/>
      <c r="L21" s="47"/>
    </row>
    <row r="22" spans="2:12" ht="18.75" x14ac:dyDescent="0.35">
      <c r="B22" s="47">
        <v>4</v>
      </c>
      <c r="C22" s="47" t="s">
        <v>43</v>
      </c>
      <c r="D22" s="47"/>
      <c r="E22" s="47" t="s">
        <v>47</v>
      </c>
      <c r="F22" s="47"/>
      <c r="G22" s="47"/>
      <c r="H22" s="47"/>
      <c r="I22" s="47"/>
      <c r="J22" s="47"/>
      <c r="K22" s="47"/>
      <c r="L22" s="47"/>
    </row>
    <row r="23" spans="2:12" ht="18.75" x14ac:dyDescent="0.35">
      <c r="B23" s="47">
        <v>5</v>
      </c>
      <c r="C23" s="47" t="s">
        <v>44</v>
      </c>
      <c r="D23" s="47"/>
      <c r="E23" s="47" t="s">
        <v>35</v>
      </c>
      <c r="F23" s="47"/>
      <c r="G23" s="47"/>
      <c r="H23" s="47"/>
      <c r="I23" s="47"/>
      <c r="J23" s="47"/>
      <c r="K23" s="47"/>
      <c r="L23" s="47"/>
    </row>
    <row r="24" spans="2:12" ht="15.75" x14ac:dyDescent="0.25"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</row>
    <row r="25" spans="2:12" ht="15.75" x14ac:dyDescent="0.25">
      <c r="B25" s="47">
        <v>6</v>
      </c>
      <c r="C25" s="47" t="s">
        <v>6</v>
      </c>
      <c r="D25" s="47"/>
      <c r="E25" s="47"/>
      <c r="F25" s="47"/>
      <c r="G25" s="47"/>
      <c r="H25" s="47"/>
      <c r="I25" s="47">
        <f>H14/D14</f>
        <v>1.0125</v>
      </c>
      <c r="J25" s="47" t="s">
        <v>45</v>
      </c>
      <c r="K25" s="47"/>
      <c r="L25" s="47"/>
    </row>
    <row r="26" spans="2:12" ht="15.75" x14ac:dyDescent="0.25">
      <c r="B26" s="47"/>
      <c r="C26" s="47"/>
      <c r="D26" s="47"/>
      <c r="E26" s="47"/>
      <c r="F26" s="47"/>
      <c r="G26" s="47"/>
      <c r="H26" s="47"/>
      <c r="I26" s="47"/>
      <c r="J26" s="47"/>
      <c r="K26" s="47"/>
      <c r="L26" s="47"/>
    </row>
    <row r="27" spans="2:12" ht="15.75" x14ac:dyDescent="0.25">
      <c r="B27" s="47">
        <v>7</v>
      </c>
      <c r="C27" s="47" t="s">
        <v>7</v>
      </c>
      <c r="D27" s="47"/>
      <c r="E27" s="47"/>
      <c r="F27" s="47"/>
      <c r="G27" s="47"/>
      <c r="H27" s="47"/>
      <c r="I27" s="47">
        <v>1</v>
      </c>
      <c r="J27" s="47" t="s">
        <v>36</v>
      </c>
      <c r="K27" s="47"/>
      <c r="L27" s="47"/>
    </row>
    <row r="28" spans="2:12" ht="15.75" x14ac:dyDescent="0.25"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</row>
    <row r="29" spans="2:12" ht="15.75" x14ac:dyDescent="0.25">
      <c r="B29" s="47">
        <v>8</v>
      </c>
      <c r="C29" s="47" t="s">
        <v>8</v>
      </c>
      <c r="D29" s="47"/>
      <c r="E29" s="47"/>
      <c r="F29" s="47"/>
      <c r="G29" s="47"/>
      <c r="H29" s="47"/>
      <c r="I29" s="47">
        <v>0</v>
      </c>
      <c r="J29" s="47" t="s">
        <v>37</v>
      </c>
      <c r="K29" s="47"/>
      <c r="L29" s="47"/>
    </row>
    <row r="30" spans="2:12" ht="15.75" x14ac:dyDescent="0.25"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</row>
    <row r="31" spans="2:12" ht="15.75" x14ac:dyDescent="0.25">
      <c r="B31" s="47">
        <v>9</v>
      </c>
      <c r="C31" s="47" t="s">
        <v>9</v>
      </c>
      <c r="D31" s="47"/>
      <c r="E31" s="47"/>
      <c r="F31" s="47"/>
      <c r="G31" s="47"/>
      <c r="H31" s="47"/>
      <c r="I31" s="47"/>
      <c r="J31" s="47"/>
      <c r="K31" s="47"/>
      <c r="L31" s="47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datos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LinaMaria</cp:lastModifiedBy>
  <dcterms:created xsi:type="dcterms:W3CDTF">2022-05-09T04:31:12Z</dcterms:created>
  <dcterms:modified xsi:type="dcterms:W3CDTF">2022-05-30T12:41:43Z</dcterms:modified>
</cp:coreProperties>
</file>