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variabl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H22" i="1"/>
  <c r="H21"/>
  <c r="H20"/>
  <c r="E8" i="2"/>
  <c r="E9"/>
  <c r="E10"/>
  <c r="E11"/>
  <c r="E7"/>
  <c r="D9"/>
  <c r="D10" s="1"/>
  <c r="D11" s="1"/>
  <c r="D8"/>
  <c r="D7"/>
  <c r="C12"/>
  <c r="H28" i="1"/>
  <c r="H29"/>
  <c r="H30"/>
  <c r="H31"/>
  <c r="H32"/>
  <c r="H27"/>
  <c r="Q14"/>
  <c r="Q13"/>
  <c r="I27" l="1"/>
  <c r="H33"/>
  <c r="J32" s="1"/>
  <c r="J28" l="1"/>
  <c r="K27"/>
  <c r="J31"/>
  <c r="J30"/>
  <c r="I28"/>
  <c r="J29"/>
  <c r="J27"/>
  <c r="K28" l="1"/>
  <c r="I29"/>
  <c r="I30" l="1"/>
  <c r="K29"/>
  <c r="I31" l="1"/>
  <c r="K30"/>
  <c r="I32" l="1"/>
  <c r="K32" s="1"/>
  <c r="K31"/>
</calcChain>
</file>

<file path=xl/sharedStrings.xml><?xml version="1.0" encoding="utf-8"?>
<sst xmlns="http://schemas.openxmlformats.org/spreadsheetml/2006/main" count="54" uniqueCount="52">
  <si>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</si>
  <si>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</si>
  <si>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</si>
  <si>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</si>
  <si>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</si>
  <si>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</si>
  <si>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</si>
  <si>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</si>
  <si>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</si>
  <si>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</si>
  <si>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</si>
  <si>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</si>
  <si>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</si>
  <si>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</si>
  <si>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</si>
  <si>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</si>
  <si>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</si>
  <si>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</si>
  <si>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</si>
  <si>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</si>
  <si>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t>xi</t>
  </si>
  <si>
    <t>fi</t>
  </si>
  <si>
    <t>Fi</t>
  </si>
  <si>
    <t>hi</t>
  </si>
  <si>
    <t>Hi</t>
  </si>
  <si>
    <t>Variable</t>
  </si>
  <si>
    <t>freciuencia absoluta</t>
  </si>
  <si>
    <t>frecuencia absoluta acumulada</t>
  </si>
  <si>
    <t>frecuencia relativa</t>
  </si>
  <si>
    <t>frecuencia relativa acumulada</t>
  </si>
  <si>
    <t>n=</t>
  </si>
  <si>
    <t>6 trabajadores fabrican 5 piezas</t>
  </si>
  <si>
    <t>28 trabajadores fabrican A LO MÁS 6 piezas</t>
  </si>
  <si>
    <t xml:space="preserve">El 13% de los trabajadores fabrican 5 piezas </t>
  </si>
  <si>
    <t>El 58% de los trabajadores fabrica A LO MÁS 6 piezas</t>
  </si>
  <si>
    <t>LA MAYORIA DE LOS TRABAJADORES FABRICAN 4 PIEZAS</t>
  </si>
  <si>
    <t>EN PROMEDIO, LOS TRABAJADORES FABRICAN 6 PIEZAS</t>
  </si>
  <si>
    <t>EL 50% DE LOS TRABAJADORES FABRICAN A LO MÁS 6 PIEZAS</t>
  </si>
  <si>
    <t>5 FAMILIAS TIENEN 3 HIJOS</t>
  </si>
  <si>
    <t>42 FAMILIAS TIENEN A LO MÁS 2 HIJOS</t>
  </si>
  <si>
    <t>EL 28% DE LAS FAMILIAS TIENEN 1 HIJO</t>
  </si>
  <si>
    <t>EL 84% DE LAS FAMILIAS TIENEN A LO MÁS 2 HIJOS</t>
  </si>
  <si>
    <t>xi*fi</t>
  </si>
  <si>
    <t>EN PROMEDIO, LAS FAMILIAS TIENEN APROX. 2 HIJOS</t>
  </si>
  <si>
    <t>LA MAYORIA DELAS FAMILIAS TIENE 2 HIJOS</t>
  </si>
  <si>
    <t>LA MITAD DE LAS FAMILIAS TIENEN A LO MÁS 2 HIJOS</t>
  </si>
  <si>
    <r>
      <t>∑</t>
    </r>
    <r>
      <rPr>
        <sz val="14"/>
        <color rgb="FF000000"/>
        <rFont val="Arial"/>
        <family val="2"/>
      </rPr>
      <t>xi*fi=</t>
    </r>
  </si>
  <si>
    <r>
      <t>f</t>
    </r>
    <r>
      <rPr>
        <b/>
        <vertAlign val="subscript"/>
        <sz val="18"/>
        <rFont val="Arial"/>
        <family val="2"/>
      </rPr>
      <t>i</t>
    </r>
  </si>
  <si>
    <r>
      <t>F</t>
    </r>
    <r>
      <rPr>
        <b/>
        <vertAlign val="subscript"/>
        <sz val="18"/>
        <rFont val="Arial"/>
        <family val="2"/>
      </rPr>
      <t>i</t>
    </r>
  </si>
  <si>
    <r>
      <rPr>
        <b/>
        <sz val="18"/>
        <rFont val="Arial"/>
        <family val="2"/>
      </rPr>
      <t>h</t>
    </r>
    <r>
      <rPr>
        <b/>
        <vertAlign val="subscript"/>
        <sz val="18"/>
        <rFont val="Arial"/>
        <family val="2"/>
      </rPr>
      <t>r %</t>
    </r>
  </si>
  <si>
    <r>
      <t>H</t>
    </r>
    <r>
      <rPr>
        <b/>
        <vertAlign val="subscript"/>
        <sz val="18"/>
        <rFont val="Arial"/>
        <family val="2"/>
      </rPr>
      <t>r</t>
    </r>
    <r>
      <rPr>
        <b/>
        <sz val="18"/>
        <rFont val="Arial"/>
        <family val="2"/>
      </rPr>
      <t>%</t>
    </r>
  </si>
  <si>
    <t>MODA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</si>
</sst>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8"/>
      <name val="Arial"/>
      <family val="2"/>
    </font>
    <font>
      <b/>
      <vertAlign val="subscript"/>
      <sz val="1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3" borderId="0" xfId="0" applyFont="1" applyFill="1" applyAlignment="1">
      <alignment horizontal="center" vertical="center" wrapText="1" readingOrder="1"/>
    </xf>
    <xf numFmtId="0" fontId="8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0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 vertical="center" wrapText="1"/>
    </xf>
    <xf numFmtId="0" fontId="5" fillId="6" borderId="0" xfId="0" applyFont="1" applyFill="1"/>
    <xf numFmtId="0" fontId="3" fillId="6" borderId="0" xfId="0" applyFont="1" applyFill="1"/>
    <xf numFmtId="0" fontId="3" fillId="5" borderId="0" xfId="0" applyFont="1" applyFill="1"/>
    <xf numFmtId="0" fontId="5" fillId="5" borderId="0" xfId="0" applyFont="1" applyFill="1"/>
    <xf numFmtId="0" fontId="3" fillId="7" borderId="0" xfId="0" applyFont="1" applyFill="1"/>
    <xf numFmtId="0" fontId="5" fillId="7" borderId="0" xfId="0" applyFont="1" applyFill="1"/>
    <xf numFmtId="0" fontId="3" fillId="8" borderId="0" xfId="0" applyFont="1" applyFill="1"/>
    <xf numFmtId="0" fontId="5" fillId="8" borderId="0" xfId="0" applyFont="1" applyFill="1"/>
    <xf numFmtId="9" fontId="0" fillId="8" borderId="1" xfId="1" applyFont="1" applyFill="1" applyBorder="1" applyAlignment="1">
      <alignment horizontal="center" vertical="center" wrapText="1"/>
    </xf>
    <xf numFmtId="9" fontId="0" fillId="7" borderId="1" xfId="1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1" fontId="0" fillId="9" borderId="0" xfId="0" applyNumberFormat="1" applyFill="1" applyAlignment="1">
      <alignment horizontal="center"/>
    </xf>
    <xf numFmtId="0" fontId="5" fillId="9" borderId="0" xfId="0" applyFont="1" applyFill="1"/>
    <xf numFmtId="0" fontId="6" fillId="9" borderId="0" xfId="0" applyFont="1" applyFill="1"/>
    <xf numFmtId="0" fontId="6" fillId="7" borderId="0" xfId="0" applyFont="1" applyFill="1"/>
    <xf numFmtId="0" fontId="6" fillId="5" borderId="0" xfId="0" applyFont="1" applyFill="1"/>
    <xf numFmtId="0" fontId="5" fillId="10" borderId="0" xfId="0" applyFont="1" applyFill="1"/>
    <xf numFmtId="0" fontId="6" fillId="10" borderId="0" xfId="0" applyFont="1" applyFill="1"/>
    <xf numFmtId="0" fontId="8" fillId="3" borderId="1" xfId="0" applyFont="1" applyFill="1" applyBorder="1" applyAlignment="1">
      <alignment horizontal="center"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1" fontId="0" fillId="11" borderId="0" xfId="0" applyNumberFormat="1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9" fontId="8" fillId="3" borderId="1" xfId="1" applyFont="1" applyFill="1" applyBorder="1" applyAlignment="1">
      <alignment horizontal="center" vertical="center" wrapText="1" readingOrder="1"/>
    </xf>
    <xf numFmtId="9" fontId="8" fillId="5" borderId="1" xfId="1" applyFont="1" applyFill="1" applyBorder="1" applyAlignment="1">
      <alignment horizontal="center" vertical="center" wrapText="1" readingOrder="1"/>
    </xf>
    <xf numFmtId="0" fontId="8" fillId="7" borderId="1" xfId="0" applyFont="1" applyFill="1" applyBorder="1" applyAlignment="1">
      <alignment horizontal="center" vertical="center" wrapText="1" readingOrder="1"/>
    </xf>
    <xf numFmtId="9" fontId="8" fillId="10" borderId="1" xfId="1" applyFont="1" applyFill="1" applyBorder="1" applyAlignment="1">
      <alignment horizontal="center" vertical="center" wrapText="1" readingOrder="1"/>
    </xf>
    <xf numFmtId="0" fontId="3" fillId="9" borderId="1" xfId="0" applyFont="1" applyFill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 readingOrder="1"/>
    </xf>
    <xf numFmtId="0" fontId="3" fillId="3" borderId="0" xfId="0" applyFont="1" applyFill="1" applyBorder="1" applyAlignment="1">
      <alignment horizontal="right" vertical="center" wrapText="1" readingOrder="1"/>
    </xf>
    <xf numFmtId="0" fontId="3" fillId="11" borderId="1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opLeftCell="D7" workbookViewId="0">
      <selection activeCell="M25" sqref="M25"/>
    </sheetView>
  </sheetViews>
  <sheetFormatPr baseColWidth="10" defaultRowHeight="15.75"/>
  <cols>
    <col min="8" max="8" width="11.375" bestFit="1" customWidth="1"/>
    <col min="10" max="10" width="11.125" bestFit="1" customWidth="1"/>
  </cols>
  <sheetData>
    <row r="6" spans="2:20" ht="18">
      <c r="C6" s="15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 customHeight="1">
      <c r="Q13">
        <f>MIN(variable)</f>
        <v>4</v>
      </c>
    </row>
    <row r="14" spans="2:20" ht="18">
      <c r="C14" s="3" t="s">
        <v>1</v>
      </c>
      <c r="Q14">
        <f>MAX(variable)</f>
        <v>9</v>
      </c>
    </row>
    <row r="15" spans="2:20" ht="18">
      <c r="B15" s="4">
        <v>1</v>
      </c>
      <c r="C15" s="6" t="s">
        <v>2</v>
      </c>
      <c r="D15" s="6"/>
      <c r="E15" s="6"/>
    </row>
    <row r="16" spans="2:20" ht="21">
      <c r="B16" s="4">
        <v>2</v>
      </c>
      <c r="C16" s="23" t="s">
        <v>6</v>
      </c>
      <c r="D16" s="22"/>
      <c r="E16" s="6" t="s">
        <v>31</v>
      </c>
      <c r="F16" s="6"/>
      <c r="G16" s="4"/>
    </row>
    <row r="17" spans="2:11" ht="18.75">
      <c r="B17" s="4">
        <v>3</v>
      </c>
      <c r="C17" s="24" t="s">
        <v>7</v>
      </c>
      <c r="D17" s="25"/>
      <c r="E17" s="6" t="s">
        <v>32</v>
      </c>
      <c r="F17" s="7"/>
    </row>
    <row r="18" spans="2:11" ht="21">
      <c r="B18" s="4">
        <v>4</v>
      </c>
      <c r="C18" s="28" t="s">
        <v>8</v>
      </c>
      <c r="D18" s="29"/>
      <c r="E18" s="6" t="s">
        <v>33</v>
      </c>
      <c r="F18" s="7"/>
    </row>
    <row r="19" spans="2:11" ht="21">
      <c r="B19" s="4">
        <v>5</v>
      </c>
      <c r="C19" s="26" t="s">
        <v>9</v>
      </c>
      <c r="D19" s="27"/>
      <c r="E19" s="6" t="s">
        <v>34</v>
      </c>
      <c r="F19" s="7"/>
    </row>
    <row r="20" spans="2:11" ht="18.75">
      <c r="B20" s="4">
        <v>6</v>
      </c>
      <c r="C20" s="6" t="s">
        <v>4</v>
      </c>
      <c r="D20" s="6"/>
      <c r="E20" s="6"/>
      <c r="F20" s="7"/>
      <c r="H20" s="32">
        <f>MEDIAN(variable)</f>
        <v>6</v>
      </c>
      <c r="I20" t="s">
        <v>37</v>
      </c>
    </row>
    <row r="21" spans="2:11" ht="18.75">
      <c r="B21" s="4">
        <v>7</v>
      </c>
      <c r="C21" s="6" t="s">
        <v>5</v>
      </c>
      <c r="D21" s="6"/>
      <c r="E21" s="6"/>
      <c r="F21" s="7"/>
      <c r="H21" s="32">
        <f>MODE(variable)</f>
        <v>4</v>
      </c>
      <c r="I21" t="s">
        <v>35</v>
      </c>
    </row>
    <row r="22" spans="2:11" ht="18.75">
      <c r="B22" s="4">
        <v>8</v>
      </c>
      <c r="C22" s="5" t="s">
        <v>3</v>
      </c>
      <c r="D22" s="7"/>
      <c r="E22" s="7"/>
      <c r="F22" s="7"/>
      <c r="H22" s="33">
        <f>AVERAGE(variable)</f>
        <v>6.208333333333333</v>
      </c>
      <c r="I22" t="s">
        <v>36</v>
      </c>
    </row>
    <row r="23" spans="2:11" ht="18.75">
      <c r="C23" s="7"/>
      <c r="D23" s="7"/>
      <c r="E23" s="7"/>
      <c r="F23" s="7"/>
    </row>
    <row r="25" spans="2:11" ht="47.25">
      <c r="G25" s="18" t="s">
        <v>25</v>
      </c>
      <c r="H25" s="18" t="s">
        <v>26</v>
      </c>
      <c r="I25" s="18" t="s">
        <v>27</v>
      </c>
      <c r="J25" s="18" t="s">
        <v>28</v>
      </c>
      <c r="K25" s="18" t="s">
        <v>29</v>
      </c>
    </row>
    <row r="26" spans="2:11">
      <c r="G26" s="17" t="s">
        <v>20</v>
      </c>
      <c r="H26" s="17" t="s">
        <v>21</v>
      </c>
      <c r="I26" s="17" t="s">
        <v>22</v>
      </c>
      <c r="J26" s="17" t="s">
        <v>23</v>
      </c>
      <c r="K26" s="17" t="s">
        <v>24</v>
      </c>
    </row>
    <row r="27" spans="2:11">
      <c r="G27" s="16">
        <v>4</v>
      </c>
      <c r="H27" s="16">
        <f>COUNTIF(variable,G27)</f>
        <v>12</v>
      </c>
      <c r="I27" s="16">
        <f>H27</f>
        <v>12</v>
      </c>
      <c r="J27" s="21">
        <f>H27/$H$33</f>
        <v>0.25</v>
      </c>
      <c r="K27" s="21">
        <f>I27/$H$33</f>
        <v>0.25</v>
      </c>
    </row>
    <row r="28" spans="2:11">
      <c r="G28" s="16">
        <v>5</v>
      </c>
      <c r="H28" s="19">
        <f>COUNTIF(variable,G28)</f>
        <v>6</v>
      </c>
      <c r="I28" s="16">
        <f>H28+I27</f>
        <v>18</v>
      </c>
      <c r="J28" s="30">
        <f>H28/$H$33</f>
        <v>0.125</v>
      </c>
      <c r="K28" s="21">
        <f>I28/$H$33</f>
        <v>0.375</v>
      </c>
    </row>
    <row r="29" spans="2:11">
      <c r="G29" s="16">
        <v>6</v>
      </c>
      <c r="H29" s="16">
        <f>COUNTIF(variable,G29)</f>
        <v>10</v>
      </c>
      <c r="I29" s="18">
        <f t="shared" ref="I29:I32" si="0">H29+I28</f>
        <v>28</v>
      </c>
      <c r="J29" s="21">
        <f>H29/$H$33</f>
        <v>0.20833333333333334</v>
      </c>
      <c r="K29" s="31">
        <f>I29/$H$33</f>
        <v>0.58333333333333337</v>
      </c>
    </row>
    <row r="30" spans="2:11">
      <c r="G30" s="16">
        <v>7</v>
      </c>
      <c r="H30" s="16">
        <f>COUNTIF(variable,G30)</f>
        <v>8</v>
      </c>
      <c r="I30" s="16">
        <f t="shared" si="0"/>
        <v>36</v>
      </c>
      <c r="J30" s="21">
        <f>H30/$H$33</f>
        <v>0.16666666666666666</v>
      </c>
      <c r="K30" s="21">
        <f>I30/$H$33</f>
        <v>0.75</v>
      </c>
    </row>
    <row r="31" spans="2:11">
      <c r="G31" s="16">
        <v>8</v>
      </c>
      <c r="H31" s="16">
        <f>COUNTIF(variable,G31)</f>
        <v>4</v>
      </c>
      <c r="I31" s="16">
        <f t="shared" si="0"/>
        <v>40</v>
      </c>
      <c r="J31" s="21">
        <f>H31/$H$33</f>
        <v>8.3333333333333329E-2</v>
      </c>
      <c r="K31" s="21">
        <f>I31/$H$33</f>
        <v>0.83333333333333337</v>
      </c>
    </row>
    <row r="32" spans="2:11">
      <c r="G32" s="16">
        <v>9</v>
      </c>
      <c r="H32" s="16">
        <f>COUNTIF(variable,G32)</f>
        <v>8</v>
      </c>
      <c r="I32" s="16">
        <f t="shared" si="0"/>
        <v>48</v>
      </c>
      <c r="J32" s="21">
        <f>H32/$H$33</f>
        <v>0.16666666666666666</v>
      </c>
      <c r="K32" s="21">
        <f>I32/$H$33</f>
        <v>1</v>
      </c>
    </row>
    <row r="33" spans="7:8">
      <c r="G33" s="20" t="s">
        <v>30</v>
      </c>
      <c r="H33" s="17">
        <f>SUM(H27:H32)</f>
        <v>48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40" workbookViewId="0">
      <selection activeCell="J16" sqref="J1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6" spans="1:9" ht="26.25">
      <c r="B6" s="44" t="s">
        <v>11</v>
      </c>
      <c r="C6" s="53" t="s">
        <v>47</v>
      </c>
      <c r="D6" s="53" t="s">
        <v>48</v>
      </c>
      <c r="E6" s="54" t="s">
        <v>49</v>
      </c>
      <c r="F6" s="53" t="s">
        <v>50</v>
      </c>
      <c r="G6" s="55" t="s">
        <v>42</v>
      </c>
    </row>
    <row r="7" spans="1:9" ht="18">
      <c r="B7" s="45">
        <v>0</v>
      </c>
      <c r="C7" s="45">
        <v>8</v>
      </c>
      <c r="D7" s="40">
        <f>C7</f>
        <v>8</v>
      </c>
      <c r="E7" s="46">
        <f>('ACTIVIDAD 2'!C7/'ACTIVIDAD 2'!$C$12)</f>
        <v>0.16</v>
      </c>
      <c r="F7" s="46">
        <f>D7/$D$11</f>
        <v>0.16</v>
      </c>
      <c r="G7" s="51">
        <f>B7*C7</f>
        <v>0</v>
      </c>
    </row>
    <row r="8" spans="1:9" ht="18">
      <c r="B8" s="45">
        <v>1</v>
      </c>
      <c r="C8" s="45">
        <v>14</v>
      </c>
      <c r="D8" s="40">
        <f>SUM(C8+D7)</f>
        <v>22</v>
      </c>
      <c r="E8" s="47">
        <f>('ACTIVIDAD 2'!C8/'ACTIVIDAD 2'!$C$12)</f>
        <v>0.28000000000000003</v>
      </c>
      <c r="F8" s="46">
        <f t="shared" ref="F8:F11" si="0">D8/$D$11</f>
        <v>0.44</v>
      </c>
      <c r="G8" s="51">
        <f t="shared" ref="G8:G11" si="1">B8*C8</f>
        <v>14</v>
      </c>
    </row>
    <row r="9" spans="1:9" ht="18">
      <c r="A9" s="43" t="s">
        <v>51</v>
      </c>
      <c r="B9" s="58">
        <v>2</v>
      </c>
      <c r="C9" s="58">
        <v>20</v>
      </c>
      <c r="D9" s="48">
        <f t="shared" ref="D9:D11" si="2">SUM(C9+D8)</f>
        <v>42</v>
      </c>
      <c r="E9" s="46">
        <f>('ACTIVIDAD 2'!C9/'ACTIVIDAD 2'!$C$12)</f>
        <v>0.4</v>
      </c>
      <c r="F9" s="49">
        <f t="shared" si="0"/>
        <v>0.84</v>
      </c>
      <c r="G9" s="51">
        <f t="shared" si="1"/>
        <v>40</v>
      </c>
    </row>
    <row r="10" spans="1:9" ht="18">
      <c r="B10" s="45">
        <v>3</v>
      </c>
      <c r="C10" s="50">
        <v>5</v>
      </c>
      <c r="D10" s="40">
        <f t="shared" si="2"/>
        <v>47</v>
      </c>
      <c r="E10" s="46">
        <f>('ACTIVIDAD 2'!C10/'ACTIVIDAD 2'!$C$12)</f>
        <v>0.1</v>
      </c>
      <c r="F10" s="46">
        <f t="shared" si="0"/>
        <v>0.94</v>
      </c>
      <c r="G10" s="51">
        <f t="shared" si="1"/>
        <v>15</v>
      </c>
    </row>
    <row r="11" spans="1:9" ht="18">
      <c r="B11" s="45">
        <v>4</v>
      </c>
      <c r="C11" s="45">
        <v>3</v>
      </c>
      <c r="D11" s="40">
        <f t="shared" si="2"/>
        <v>50</v>
      </c>
      <c r="E11" s="46">
        <f>('ACTIVIDAD 2'!C11/'ACTIVIDAD 2'!$C$12)</f>
        <v>0.06</v>
      </c>
      <c r="F11" s="46">
        <f t="shared" si="0"/>
        <v>1</v>
      </c>
      <c r="G11" s="51">
        <f t="shared" si="1"/>
        <v>12</v>
      </c>
      <c r="H11" s="1"/>
    </row>
    <row r="12" spans="1:9" ht="18">
      <c r="B12" s="57" t="s">
        <v>30</v>
      </c>
      <c r="C12" s="45">
        <f>SUM(C7:C11)</f>
        <v>50</v>
      </c>
      <c r="D12" s="56"/>
      <c r="E12" s="56"/>
      <c r="F12" s="41" t="s">
        <v>46</v>
      </c>
      <c r="G12" s="52">
        <f>SUM(G7:G11)</f>
        <v>81</v>
      </c>
      <c r="H12" s="1"/>
    </row>
    <row r="13" spans="1:9" ht="18">
      <c r="B13" s="8"/>
      <c r="C13" s="8"/>
      <c r="D13" s="9"/>
      <c r="E13" s="9"/>
      <c r="F13" s="9"/>
      <c r="H13" s="1"/>
    </row>
    <row r="14" spans="1:9">
      <c r="C14" s="10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2">
        <v>1</v>
      </c>
      <c r="B16" s="11" t="s">
        <v>12</v>
      </c>
      <c r="C16" s="13"/>
      <c r="D16" s="13"/>
      <c r="E16" s="13"/>
      <c r="F16" s="13"/>
      <c r="G16" s="14"/>
      <c r="H16" s="7"/>
      <c r="I16" s="7"/>
    </row>
    <row r="17" spans="1:9" ht="21">
      <c r="A17" s="12">
        <v>2</v>
      </c>
      <c r="B17" s="34" t="s">
        <v>13</v>
      </c>
      <c r="C17" s="35"/>
      <c r="D17" s="7" t="s">
        <v>38</v>
      </c>
      <c r="E17" s="7"/>
      <c r="F17" s="7"/>
      <c r="G17" s="7"/>
      <c r="H17" s="7"/>
      <c r="I17" s="7"/>
    </row>
    <row r="18" spans="1:9" ht="18.75">
      <c r="A18" s="12">
        <v>3</v>
      </c>
      <c r="B18" s="27" t="s">
        <v>14</v>
      </c>
      <c r="C18" s="36"/>
      <c r="D18" s="7" t="s">
        <v>39</v>
      </c>
      <c r="E18" s="7"/>
      <c r="F18" s="7"/>
      <c r="G18" s="7"/>
      <c r="H18" s="7"/>
      <c r="I18" s="7"/>
    </row>
    <row r="19" spans="1:9" ht="21">
      <c r="A19" s="12">
        <v>4</v>
      </c>
      <c r="B19" s="25" t="s">
        <v>15</v>
      </c>
      <c r="C19" s="37"/>
      <c r="D19" s="7" t="s">
        <v>40</v>
      </c>
      <c r="E19" s="7"/>
      <c r="F19" s="7"/>
      <c r="G19" s="7"/>
      <c r="H19" s="7"/>
      <c r="I19" s="7"/>
    </row>
    <row r="20" spans="1:9" ht="21">
      <c r="A20" s="12">
        <v>5</v>
      </c>
      <c r="B20" s="38" t="s">
        <v>16</v>
      </c>
      <c r="C20" s="39"/>
      <c r="D20" s="7" t="s">
        <v>41</v>
      </c>
      <c r="E20" s="7"/>
      <c r="F20" s="7"/>
      <c r="G20" s="7"/>
      <c r="H20" s="7"/>
      <c r="I20" s="7"/>
    </row>
    <row r="21" spans="1:9" ht="18.75">
      <c r="A21" s="12">
        <v>6</v>
      </c>
      <c r="B21" s="6" t="s">
        <v>17</v>
      </c>
      <c r="E21" s="42">
        <f>G12/C12</f>
        <v>1.62</v>
      </c>
      <c r="F21" t="s">
        <v>43</v>
      </c>
    </row>
    <row r="22" spans="1:9" ht="18.75">
      <c r="A22" s="12">
        <v>7</v>
      </c>
      <c r="B22" s="6" t="s">
        <v>18</v>
      </c>
      <c r="E22" s="43">
        <v>2</v>
      </c>
      <c r="F22" t="s">
        <v>44</v>
      </c>
    </row>
    <row r="23" spans="1:9" ht="18.75">
      <c r="A23" s="12">
        <v>8</v>
      </c>
      <c r="B23" s="6" t="s">
        <v>19</v>
      </c>
      <c r="E23" s="43">
        <v>2</v>
      </c>
      <c r="F2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2022-04-25T12:36:49Z</dcterms:created>
  <dcterms:modified xsi:type="dcterms:W3CDTF">2022-05-05T13:12:26Z</dcterms:modified>
</cp:coreProperties>
</file>