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mc:AlternateContent xmlns:mc="http://schemas.openxmlformats.org/markup-compatibility/2006">
    <mc:Choice Requires="x15">
      <x15ac:absPath xmlns:x15ac="http://schemas.microsoft.com/office/spreadsheetml/2010/11/ac" url="C:\Users\Martín Rubio\Desktop\"/>
    </mc:Choice>
  </mc:AlternateContent>
  <xr:revisionPtr revIDLastSave="0" documentId="8_{598D2D6A-B908-44C7-9938-7C519D19994C}" xr6:coauthVersionLast="47" xr6:coauthVersionMax="47" xr10:uidLastSave="{00000000-0000-0000-0000-000000000000}"/>
  <bookViews>
    <workbookView xWindow="-120" yWindow="-120" windowWidth="20730" windowHeight="1176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 uri="GoogleSheetsCustomDataVersion1">
      <go:sheetsCustomData xmlns:go="http://customooxmlschemas.google.com/" r:id="rId6" roundtripDataSignature="AMtx7mjzffXZ98lt6hOkuA67MEp13Un52w=="/>
    </ext>
  </extLst>
</workbook>
</file>

<file path=xl/calcChain.xml><?xml version="1.0" encoding="utf-8"?>
<calcChain xmlns="http://schemas.openxmlformats.org/spreadsheetml/2006/main">
  <c r="J78" i="1" l="1"/>
  <c r="J80" i="1"/>
  <c r="J82" i="1"/>
  <c r="J84" i="1"/>
  <c r="J86" i="1"/>
  <c r="J88" i="1"/>
  <c r="J90" i="1"/>
  <c r="J76" i="1"/>
  <c r="H88" i="1"/>
  <c r="H90" i="1"/>
  <c r="H84" i="1"/>
  <c r="H78" i="1"/>
  <c r="H86" i="1"/>
  <c r="H82" i="1"/>
  <c r="H80" i="1"/>
  <c r="G28" i="1"/>
  <c r="E31" i="1"/>
  <c r="D31" i="1"/>
  <c r="B30" i="1"/>
  <c r="H29" i="1"/>
  <c r="G29" i="1"/>
  <c r="F29" i="1"/>
  <c r="H28" i="1"/>
  <c r="F28" i="1"/>
  <c r="H27" i="1"/>
  <c r="G27" i="1"/>
  <c r="F27" i="1"/>
  <c r="H26" i="1"/>
  <c r="G26" i="1"/>
  <c r="F26" i="1"/>
  <c r="H25" i="1"/>
  <c r="G25" i="1"/>
  <c r="F25" i="1"/>
  <c r="H24" i="1"/>
  <c r="G24" i="1"/>
  <c r="F24" i="1"/>
  <c r="H23" i="1"/>
  <c r="G23" i="1"/>
  <c r="F23" i="1"/>
  <c r="H22" i="1"/>
  <c r="G22" i="1"/>
  <c r="F22" i="1"/>
  <c r="G31" i="1" l="1"/>
  <c r="F31" i="1"/>
  <c r="H31" i="1"/>
  <c r="H39" i="1" l="1"/>
  <c r="H38" i="1"/>
  <c r="H76" i="1" s="1"/>
  <c r="G58" i="1" l="1"/>
  <c r="I58" i="1" s="1"/>
  <c r="H40" i="1"/>
  <c r="G51" i="1"/>
  <c r="I51" i="1" s="1"/>
</calcChain>
</file>

<file path=xl/sharedStrings.xml><?xml version="1.0" encoding="utf-8"?>
<sst xmlns="http://schemas.openxmlformats.org/spreadsheetml/2006/main" count="90" uniqueCount="71">
  <si>
    <t xml:space="preserve">PROBLEMA: Una empresa que elabora salmón ahumado tiene la siguiente tabla de información. </t>
  </si>
  <si>
    <t xml:space="preserve">Mes </t>
  </si>
  <si>
    <t>Demanda de harina en toneladas</t>
  </si>
  <si>
    <t>Diciembre</t>
  </si>
  <si>
    <t>Enero</t>
  </si>
  <si>
    <t>Febrero</t>
  </si>
  <si>
    <t>Marzo</t>
  </si>
  <si>
    <t>Abril</t>
  </si>
  <si>
    <t>Mayo</t>
  </si>
  <si>
    <t>Junio</t>
  </si>
  <si>
    <t>Julio</t>
  </si>
  <si>
    <t xml:space="preserve">Se sabe que la tonelada se vende a U$D 237 </t>
  </si>
  <si>
    <t>a.- ¿Cuáles serán los ingresos en el mes de Diciembre del 2020?</t>
  </si>
  <si>
    <t>b.- ¿Cuáles serán los ingresos en el mes de Julio del año 2021?</t>
  </si>
  <si>
    <t xml:space="preserve">CANTIDAD DE DATOS </t>
  </si>
  <si>
    <t>Mes</t>
  </si>
  <si>
    <t>xi</t>
  </si>
  <si>
    <t>yi</t>
  </si>
  <si>
    <t>Xi*Yi</t>
  </si>
  <si>
    <t>xi2</t>
  </si>
  <si>
    <t>yi2</t>
  </si>
  <si>
    <t>N</t>
  </si>
  <si>
    <t>SX</t>
  </si>
  <si>
    <t>SY</t>
  </si>
  <si>
    <t>SXY</t>
  </si>
  <si>
    <t>SXX</t>
  </si>
  <si>
    <t>SYY</t>
  </si>
  <si>
    <t>PENDIENTE</t>
  </si>
  <si>
    <t>INTERCEPTO</t>
  </si>
  <si>
    <t>MODELO</t>
  </si>
  <si>
    <t>Cuando x=</t>
  </si>
  <si>
    <t xml:space="preserve"> INGRESO</t>
  </si>
  <si>
    <t>INGRESO</t>
  </si>
  <si>
    <t xml:space="preserve">PRECIO POR TONELADA </t>
  </si>
  <si>
    <t>2019 DICIEMBRE</t>
  </si>
  <si>
    <t>2020 Enero</t>
  </si>
  <si>
    <t>2020 Febrero</t>
  </si>
  <si>
    <t>2020 Marzo</t>
  </si>
  <si>
    <t>2020 Abril</t>
  </si>
  <si>
    <t>2020 Mayo</t>
  </si>
  <si>
    <t>2020 Junio</t>
  </si>
  <si>
    <t>2020 Julio</t>
  </si>
  <si>
    <t>2020 AGOSTO</t>
  </si>
  <si>
    <t>2020 SEPTIEMBRE</t>
  </si>
  <si>
    <t>2020 OCTUBRE</t>
  </si>
  <si>
    <t>2020 NOVIEMBRE</t>
  </si>
  <si>
    <t>2020 DICIEMBRE</t>
  </si>
  <si>
    <t>2021 ENERO</t>
  </si>
  <si>
    <t>2021 FEBRERO</t>
  </si>
  <si>
    <t xml:space="preserve">2021 MARZO </t>
  </si>
  <si>
    <t xml:space="preserve">2021 ABRIL </t>
  </si>
  <si>
    <t>2021 MAYO</t>
  </si>
  <si>
    <t xml:space="preserve">2021 JUNIO </t>
  </si>
  <si>
    <t xml:space="preserve">2021 JULIO </t>
  </si>
  <si>
    <t>2020 ENERO</t>
  </si>
  <si>
    <t>2020 FEBRERO</t>
  </si>
  <si>
    <t>2020 MARZO</t>
  </si>
  <si>
    <t>2020 ABRIL</t>
  </si>
  <si>
    <t>2020 MAYO</t>
  </si>
  <si>
    <t>2020 JUNIO</t>
  </si>
  <si>
    <t xml:space="preserve">2020 JULIO </t>
  </si>
  <si>
    <t>2019 Diciembre</t>
  </si>
  <si>
    <t>En diciembre 2020 los ingresos serán de aproximandamente 6.452,6 dolares.</t>
  </si>
  <si>
    <t>En Julio 2021 los ingresos seran aproximadante  6.887,10 dolares.</t>
  </si>
  <si>
    <t>Año</t>
  </si>
  <si>
    <t>VALORES MODELO</t>
  </si>
  <si>
    <t>VALORES ORIGINALES</t>
  </si>
  <si>
    <t xml:space="preserve">DESVIACIÓN  </t>
  </si>
  <si>
    <t>AJUSTE</t>
  </si>
  <si>
    <t xml:space="preserve">El modelo no es confiable, ya que tiene una baja propabilidad de ocurrencia, esto se demuestra con los calulos de la tabla anterior, debido a que menos de la mitad (2) de los pares de datos tienen una desviacion menor o igual al dies porciento. </t>
  </si>
  <si>
    <t>Como conclusión a partir de los datos de la demanda en toneladas de harina mensuales para la elaboracion de salmon ahumado, se pudo observar graficamente y diseñar a partir de calculos matematico un modelo ( ecuación lineal con pendiente "M" e intercepto "B"), que permitió predecir las toneladas de harina para meses futuros. Por lo anterior la empresa puede predecir aproximadamente las toneladas de harina necesarias por mes y por ende los respectivos ingresos. Asismimo el desrrollo de un diagrama de flujo permite obtener los ingresos del mes que se desee predecir de forma automatica gracias al uso del modelo . A pesar de lo anterior, el modelo no es confiable pues como se demostro en el ajuste de la proyeccion tiene una baja probabilidad de ocurrencia. Sin embargo un modelo que cumpla exitosamente el ajuste de la proyeccion con el sistema matematico funcionara para que  una empresa o persona que necesite estimar valores pueda hacerlo con exito.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</si>
</sst>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 &quot;$&quot;* #,##0_ ;_ &quot;$&quot;* \-#,##0_ ;_ &quot;$&quot;* &quot;-&quot;_ ;_ @_ "/>
    <numFmt numFmtId="164" formatCode="#,##0.0000"/>
    <numFmt numFmtId="165" formatCode="#,##0.00000"/>
    <numFmt numFmtId="166" formatCode="0.0000"/>
    <numFmt numFmtId="172" formatCode="_ [$$-340A]* #,##0.00_ ;_ [$$-340A]* \-#,##0.00_ ;_ [$$-340A]* &quot;-&quot;??_ ;_ @_ "/>
    <numFmt numFmtId="173" formatCode="_ &quot;$&quot;* #,##0.0000_ ;_ &quot;$&quot;* \-#,##0.0000_ ;_ &quot;$&quot;* &quot;-&quot;????_ ;_ @_ "/>
  </numFmts>
  <fonts count="17" x14ac:knownFonts="1">
    <font>
      <sz val="11"/>
      <color theme="1"/>
      <name val="Arial"/>
    </font>
    <font>
      <sz val="12"/>
      <color theme="1"/>
      <name val="Arial"/>
    </font>
    <font>
      <b/>
      <sz val="12"/>
      <color theme="1"/>
      <name val="Arial"/>
    </font>
    <font>
      <b/>
      <sz val="11"/>
      <color theme="1"/>
      <name val="Calibri"/>
    </font>
    <font>
      <b/>
      <sz val="8"/>
      <color rgb="FF000000"/>
      <name val="Calibri"/>
    </font>
    <font>
      <b/>
      <sz val="11"/>
      <color theme="1"/>
      <name val="Calibri"/>
    </font>
    <font>
      <b/>
      <sz val="18"/>
      <color rgb="FF000000"/>
      <name val="Calibri"/>
    </font>
    <font>
      <sz val="11"/>
      <color rgb="FF000000"/>
      <name val="Calibri"/>
    </font>
    <font>
      <sz val="11"/>
      <color theme="1"/>
      <name val="Calibri"/>
    </font>
    <font>
      <b/>
      <sz val="11"/>
      <color rgb="FF000000"/>
      <name val="Calibri"/>
    </font>
    <font>
      <sz val="11"/>
      <color theme="1"/>
      <name val="Arial"/>
    </font>
    <font>
      <sz val="11"/>
      <color theme="1"/>
      <name val="Arial"/>
      <family val="2"/>
    </font>
    <font>
      <sz val="9"/>
      <color theme="1"/>
      <name val="Arial"/>
      <family val="2"/>
    </font>
    <font>
      <sz val="12"/>
      <color theme="1"/>
      <name val="Arial"/>
      <family val="2"/>
    </font>
    <font>
      <sz val="11"/>
      <color rgb="FF000000"/>
      <name val="Arial"/>
      <family val="2"/>
    </font>
    <font>
      <u/>
      <sz val="11"/>
      <color theme="1"/>
      <name val="Arial"/>
      <family val="2"/>
    </font>
    <font>
      <b/>
      <sz val="12"/>
      <color theme="1"/>
      <name val="Arial"/>
      <family val="2"/>
    </font>
  </fonts>
  <fills count="5">
    <fill>
      <patternFill patternType="none"/>
    </fill>
    <fill>
      <patternFill patternType="gray125"/>
    </fill>
    <fill>
      <patternFill patternType="solid">
        <fgColor rgb="FFFFFF00"/>
        <bgColor rgb="FFFFFF00"/>
      </patternFill>
    </fill>
    <fill>
      <patternFill patternType="solid">
        <fgColor rgb="FFFFFF00"/>
        <bgColor indexed="64"/>
      </patternFill>
    </fill>
    <fill>
      <patternFill patternType="solid">
        <fgColor theme="9" tint="0.39997558519241921"/>
        <bgColor indexed="64"/>
      </patternFill>
    </fill>
  </fills>
  <borders count="22">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rgb="FF000000"/>
      </top>
      <bottom style="thin">
        <color rgb="FF000000"/>
      </bottom>
      <diagonal/>
    </border>
    <border>
      <left/>
      <right style="thin">
        <color indexed="64"/>
      </right>
      <top style="thin">
        <color indexed="64"/>
      </top>
      <bottom style="thin">
        <color indexed="64"/>
      </bottom>
      <diagonal/>
    </border>
    <border>
      <left/>
      <right style="thin">
        <color rgb="FF000000"/>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thin">
        <color rgb="FF000000"/>
      </left>
      <right style="thin">
        <color rgb="FF000000"/>
      </right>
      <top/>
      <bottom/>
      <diagonal/>
    </border>
    <border>
      <left style="medium">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42" fontId="10" fillId="0" borderId="0" applyFont="0" applyFill="0" applyBorder="0" applyAlignment="0" applyProtection="0"/>
    <xf numFmtId="9" fontId="10" fillId="0" borderId="0" applyFont="0" applyFill="0" applyBorder="0" applyAlignment="0" applyProtection="0"/>
  </cellStyleXfs>
  <cellXfs count="67">
    <xf numFmtId="0" fontId="0" fillId="0" borderId="0" xfId="0" applyFont="1" applyAlignment="1"/>
    <xf numFmtId="0" fontId="1" fillId="0" borderId="0" xfId="0" applyFont="1"/>
    <xf numFmtId="17" fontId="1" fillId="0" borderId="0" xfId="0" applyNumberFormat="1" applyFont="1"/>
    <xf numFmtId="0" fontId="2" fillId="0" borderId="0" xfId="0" applyFont="1"/>
    <xf numFmtId="0" fontId="3" fillId="0" borderId="0" xfId="0" applyFont="1"/>
    <xf numFmtId="0" fontId="4" fillId="2" borderId="1" xfId="0" applyFont="1" applyFill="1" applyBorder="1" applyAlignment="1">
      <alignment horizontal="center"/>
    </xf>
    <xf numFmtId="0" fontId="5" fillId="2" borderId="1" xfId="0" applyFont="1" applyFill="1" applyBorder="1" applyAlignment="1">
      <alignment horizontal="center"/>
    </xf>
    <xf numFmtId="0" fontId="6" fillId="2" borderId="2" xfId="0" applyFont="1" applyFill="1" applyBorder="1" applyAlignment="1">
      <alignment horizontal="center"/>
    </xf>
    <xf numFmtId="0" fontId="7" fillId="0" borderId="3" xfId="0" applyFont="1" applyBorder="1" applyAlignment="1">
      <alignment horizontal="center"/>
    </xf>
    <xf numFmtId="0" fontId="7" fillId="0" borderId="4" xfId="0" applyFont="1" applyBorder="1" applyAlignment="1">
      <alignment horizontal="center"/>
    </xf>
    <xf numFmtId="0" fontId="8" fillId="0" borderId="0" xfId="0" applyFont="1" applyAlignment="1"/>
    <xf numFmtId="0" fontId="7" fillId="0" borderId="0" xfId="0" applyFont="1" applyAlignment="1"/>
    <xf numFmtId="0" fontId="11" fillId="0" borderId="6" xfId="0" applyFont="1" applyBorder="1" applyAlignment="1"/>
    <xf numFmtId="0" fontId="0" fillId="0" borderId="6" xfId="0" applyFont="1" applyBorder="1" applyAlignment="1"/>
    <xf numFmtId="166" fontId="0" fillId="0" borderId="0" xfId="0" applyNumberFormat="1" applyFont="1" applyAlignment="1"/>
    <xf numFmtId="42" fontId="0" fillId="0" borderId="0" xfId="1" applyFont="1" applyAlignment="1"/>
    <xf numFmtId="172" fontId="0" fillId="0" borderId="0" xfId="1" applyNumberFormat="1" applyFont="1" applyAlignment="1"/>
    <xf numFmtId="0" fontId="6" fillId="2" borderId="7" xfId="0" applyFont="1" applyFill="1" applyBorder="1" applyAlignment="1">
      <alignment horizontal="center"/>
    </xf>
    <xf numFmtId="0" fontId="0" fillId="0" borderId="6" xfId="0" applyFont="1" applyBorder="1" applyAlignment="1">
      <alignment horizontal="center"/>
    </xf>
    <xf numFmtId="0" fontId="7" fillId="0" borderId="4" xfId="0" applyFont="1" applyBorder="1" applyAlignment="1">
      <alignment horizontal="center" vertical="center"/>
    </xf>
    <xf numFmtId="0" fontId="0" fillId="0" borderId="6" xfId="0" applyFont="1" applyBorder="1" applyAlignment="1">
      <alignment horizontal="center" vertical="center"/>
    </xf>
    <xf numFmtId="0" fontId="0" fillId="3" borderId="6" xfId="0" applyFont="1" applyFill="1" applyBorder="1" applyAlignment="1">
      <alignment horizontal="center" vertical="center"/>
    </xf>
    <xf numFmtId="0" fontId="7" fillId="0" borderId="6" xfId="0" applyFont="1" applyBorder="1" applyAlignment="1"/>
    <xf numFmtId="164" fontId="7" fillId="0" borderId="6" xfId="0" applyNumberFormat="1" applyFont="1" applyBorder="1" applyAlignment="1">
      <alignment horizontal="right"/>
    </xf>
    <xf numFmtId="165" fontId="7" fillId="0" borderId="6" xfId="0" applyNumberFormat="1" applyFont="1" applyBorder="1" applyAlignment="1">
      <alignment horizontal="right"/>
    </xf>
    <xf numFmtId="3" fontId="7" fillId="0" borderId="6" xfId="0" applyNumberFormat="1" applyFont="1" applyBorder="1" applyAlignment="1">
      <alignment horizontal="right"/>
    </xf>
    <xf numFmtId="0" fontId="12" fillId="0" borderId="6" xfId="0" applyFont="1" applyBorder="1" applyAlignment="1"/>
    <xf numFmtId="42" fontId="11" fillId="0" borderId="6" xfId="1" applyFont="1" applyBorder="1" applyAlignment="1"/>
    <xf numFmtId="173" fontId="0" fillId="0" borderId="6" xfId="0" applyNumberFormat="1" applyFont="1" applyBorder="1" applyAlignment="1"/>
    <xf numFmtId="0" fontId="7" fillId="0" borderId="9" xfId="0" applyFont="1" applyBorder="1" applyAlignment="1">
      <alignment horizontal="center"/>
    </xf>
    <xf numFmtId="0" fontId="9" fillId="0" borderId="10" xfId="0" applyFont="1" applyBorder="1" applyAlignment="1">
      <alignment horizontal="center"/>
    </xf>
    <xf numFmtId="0" fontId="9" fillId="0" borderId="11" xfId="0" applyFont="1" applyBorder="1" applyAlignment="1">
      <alignment horizontal="center"/>
    </xf>
    <xf numFmtId="0" fontId="9" fillId="0" borderId="12" xfId="0" applyFont="1" applyBorder="1" applyAlignment="1">
      <alignment horizontal="center"/>
    </xf>
    <xf numFmtId="0" fontId="7" fillId="0" borderId="13" xfId="0" applyFont="1" applyBorder="1" applyAlignment="1">
      <alignment horizontal="center"/>
    </xf>
    <xf numFmtId="0" fontId="7" fillId="0" borderId="14" xfId="0" applyFont="1" applyBorder="1" applyAlignment="1">
      <alignment horizontal="center"/>
    </xf>
    <xf numFmtId="0" fontId="7" fillId="0" borderId="15" xfId="0" applyFont="1" applyBorder="1" applyAlignment="1">
      <alignment horizontal="center"/>
    </xf>
    <xf numFmtId="17" fontId="13" fillId="0" borderId="1" xfId="0" applyNumberFormat="1" applyFont="1" applyBorder="1"/>
    <xf numFmtId="0" fontId="13" fillId="0" borderId="1" xfId="0" applyFont="1" applyBorder="1"/>
    <xf numFmtId="0" fontId="14" fillId="0" borderId="6" xfId="0" applyFont="1" applyBorder="1" applyAlignment="1"/>
    <xf numFmtId="0" fontId="14" fillId="3" borderId="6" xfId="0" applyFont="1" applyFill="1" applyBorder="1" applyAlignment="1"/>
    <xf numFmtId="166" fontId="11" fillId="0" borderId="16" xfId="0" applyNumberFormat="1" applyFont="1" applyBorder="1" applyAlignment="1">
      <alignment horizontal="center" vertical="center" wrapText="1"/>
    </xf>
    <xf numFmtId="166" fontId="0" fillId="0" borderId="16" xfId="0" applyNumberFormat="1" applyFont="1" applyBorder="1" applyAlignment="1">
      <alignment horizontal="center" vertical="center" wrapText="1"/>
    </xf>
    <xf numFmtId="0" fontId="11" fillId="0" borderId="16" xfId="0" applyFont="1" applyBorder="1" applyAlignment="1">
      <alignment horizontal="center" wrapText="1"/>
    </xf>
    <xf numFmtId="0" fontId="0" fillId="0" borderId="16" xfId="0" applyFont="1" applyBorder="1" applyAlignment="1">
      <alignment horizontal="center" wrapText="1"/>
    </xf>
    <xf numFmtId="0" fontId="7" fillId="0" borderId="17" xfId="0" applyFont="1" applyBorder="1" applyAlignment="1">
      <alignment horizontal="center"/>
    </xf>
    <xf numFmtId="0" fontId="15" fillId="0" borderId="0" xfId="0" applyFont="1" applyAlignment="1"/>
    <xf numFmtId="0" fontId="1" fillId="0" borderId="6" xfId="0" applyFont="1" applyBorder="1" applyAlignment="1">
      <alignment horizontal="center"/>
    </xf>
    <xf numFmtId="17" fontId="1" fillId="0" borderId="6" xfId="0" applyNumberFormat="1" applyFont="1" applyBorder="1" applyAlignment="1">
      <alignment horizontal="center"/>
    </xf>
    <xf numFmtId="0" fontId="16" fillId="3" borderId="6" xfId="0" applyFont="1" applyFill="1" applyBorder="1" applyAlignment="1">
      <alignment horizontal="center"/>
    </xf>
    <xf numFmtId="0" fontId="16" fillId="3" borderId="6" xfId="0" applyFont="1" applyFill="1" applyBorder="1" applyAlignment="1"/>
    <xf numFmtId="0" fontId="1" fillId="4" borderId="0" xfId="0" applyFont="1" applyFill="1"/>
    <xf numFmtId="0" fontId="8" fillId="0" borderId="18" xfId="0" applyFont="1" applyBorder="1" applyAlignment="1">
      <alignment horizontal="center"/>
    </xf>
    <xf numFmtId="0" fontId="8" fillId="0" borderId="5" xfId="0" applyFont="1" applyBorder="1" applyAlignment="1">
      <alignment horizontal="center"/>
    </xf>
    <xf numFmtId="166" fontId="0" fillId="0" borderId="6" xfId="0" applyNumberFormat="1" applyFont="1" applyBorder="1" applyAlignment="1">
      <alignment horizontal="center"/>
    </xf>
    <xf numFmtId="0" fontId="0" fillId="0" borderId="0" xfId="0" applyFont="1" applyAlignment="1">
      <alignment horizontal="center" wrapText="1"/>
    </xf>
    <xf numFmtId="0" fontId="0" fillId="0" borderId="0" xfId="0" applyFont="1" applyAlignment="1">
      <alignment horizontal="left" vertical="center" wrapText="1"/>
    </xf>
    <xf numFmtId="0" fontId="0" fillId="0" borderId="20" xfId="0" applyFont="1" applyBorder="1" applyAlignment="1"/>
    <xf numFmtId="0" fontId="0" fillId="0" borderId="21" xfId="0" applyFont="1" applyBorder="1" applyAlignment="1"/>
    <xf numFmtId="0" fontId="0" fillId="0" borderId="8" xfId="0" applyFont="1" applyFill="1" applyBorder="1" applyAlignment="1"/>
    <xf numFmtId="3" fontId="7" fillId="0" borderId="19" xfId="0" applyNumberFormat="1" applyFont="1" applyBorder="1" applyAlignment="1">
      <alignment horizontal="center"/>
    </xf>
    <xf numFmtId="0" fontId="0" fillId="0" borderId="19" xfId="0" applyFont="1" applyBorder="1" applyAlignment="1">
      <alignment horizontal="center"/>
    </xf>
    <xf numFmtId="3" fontId="7" fillId="0" borderId="6" xfId="0" applyNumberFormat="1" applyFont="1" applyBorder="1" applyAlignment="1">
      <alignment horizontal="center"/>
    </xf>
    <xf numFmtId="0" fontId="7" fillId="0" borderId="0" xfId="0" applyFont="1" applyFill="1" applyBorder="1" applyAlignment="1"/>
    <xf numFmtId="9" fontId="0" fillId="0" borderId="19" xfId="2" applyFont="1" applyBorder="1" applyAlignment="1">
      <alignment horizontal="center"/>
    </xf>
    <xf numFmtId="9" fontId="0" fillId="0" borderId="6" xfId="0" applyNumberFormat="1" applyFont="1" applyBorder="1" applyAlignment="1">
      <alignment horizontal="center"/>
    </xf>
    <xf numFmtId="0" fontId="0" fillId="0" borderId="8" xfId="0" applyFont="1" applyBorder="1" applyAlignment="1">
      <alignment horizontal="center"/>
    </xf>
    <xf numFmtId="0" fontId="0" fillId="0" borderId="6" xfId="0" applyFont="1" applyFill="1" applyBorder="1" applyAlignment="1">
      <alignment horizontal="center"/>
    </xf>
  </cellXfs>
  <cellStyles count="3">
    <cellStyle name="Moneda [0]" xfId="1" builtinId="7"/>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TONELADAS</a:t>
            </a:r>
            <a:r>
              <a:rPr lang="en-US" baseline="0"/>
              <a:t> MENSUALES DE HARINA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L"/>
        </a:p>
      </c:txPr>
    </c:title>
    <c:autoTitleDeleted val="0"/>
    <c:plotArea>
      <c:layout/>
      <c:scatterChart>
        <c:scatterStyle val="lineMarker"/>
        <c:varyColors val="0"/>
        <c:ser>
          <c:idx val="0"/>
          <c:order val="0"/>
          <c:tx>
            <c:strRef>
              <c:f>Hoja1!$D$38</c:f>
              <c:strCache>
                <c:ptCount val="1"/>
                <c:pt idx="0">
                  <c:v>yi</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0"/>
            <c:dispEq val="1"/>
            <c:trendlineLbl>
              <c:layout>
                <c:manualLayout>
                  <c:x val="0.18014279496774444"/>
                  <c:y val="-0.13895436637800598"/>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trendlineLbl>
          </c:trendline>
          <c:xVal>
            <c:numRef>
              <c:f>Hoja1!$C$39:$C$58</c:f>
              <c:numCache>
                <c:formatCode>General</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numCache>
            </c:numRef>
          </c:xVal>
          <c:yVal>
            <c:numRef>
              <c:f>Hoja1!$D$39:$D$58</c:f>
              <c:numCache>
                <c:formatCode>General</c:formatCode>
                <c:ptCount val="20"/>
                <c:pt idx="0">
                  <c:v>27</c:v>
                </c:pt>
                <c:pt idx="1">
                  <c:v>20</c:v>
                </c:pt>
                <c:pt idx="2">
                  <c:v>21</c:v>
                </c:pt>
                <c:pt idx="3">
                  <c:v>32</c:v>
                </c:pt>
                <c:pt idx="4">
                  <c:v>27</c:v>
                </c:pt>
                <c:pt idx="5">
                  <c:v>18</c:v>
                </c:pt>
                <c:pt idx="6">
                  <c:v>30</c:v>
                </c:pt>
                <c:pt idx="7">
                  <c:v>25</c:v>
                </c:pt>
              </c:numCache>
            </c:numRef>
          </c:yVal>
          <c:smooth val="0"/>
          <c:extLst>
            <c:ext xmlns:c16="http://schemas.microsoft.com/office/drawing/2014/chart" uri="{C3380CC4-5D6E-409C-BE32-E72D297353CC}">
              <c16:uniqueId val="{00000000-010D-4A94-B4E0-D7CFE3107A3C}"/>
            </c:ext>
          </c:extLst>
        </c:ser>
        <c:dLbls>
          <c:showLegendKey val="0"/>
          <c:showVal val="0"/>
          <c:showCatName val="0"/>
          <c:showSerName val="0"/>
          <c:showPercent val="0"/>
          <c:showBubbleSize val="0"/>
        </c:dLbls>
        <c:axId val="864005776"/>
        <c:axId val="864004528"/>
      </c:scatterChart>
      <c:valAx>
        <c:axId val="86400577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s-CL"/>
                  <a:t>MESES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L"/>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864004528"/>
        <c:crosses val="autoZero"/>
        <c:crossBetween val="midCat"/>
      </c:valAx>
      <c:valAx>
        <c:axId val="8640045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s-CL"/>
                  <a:t>TONELADAS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L"/>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864005776"/>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L"/>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L"/>
              <a:t>TONELADAS</a:t>
            </a:r>
            <a:r>
              <a:rPr lang="es-CL" baseline="0"/>
              <a:t> MENSUALES DE  HARINA </a:t>
            </a:r>
            <a:endParaRPr lang="es-CL"/>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L"/>
        </a:p>
      </c:txPr>
    </c:title>
    <c:autoTitleDeleted val="0"/>
    <c:plotArea>
      <c:layout/>
      <c:scatterChart>
        <c:scatterStyle val="lineMarker"/>
        <c:varyColors val="0"/>
        <c:ser>
          <c:idx val="0"/>
          <c:order val="0"/>
          <c:tx>
            <c:strRef>
              <c:f>Hoja1!$D$38</c:f>
              <c:strCache>
                <c:ptCount val="1"/>
                <c:pt idx="0">
                  <c:v>yi</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1"/>
            <c:trendlineLbl>
              <c:layout>
                <c:manualLayout>
                  <c:x val="0.10860596969796044"/>
                  <c:y val="-0.20461326687328404"/>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trendlineLbl>
          </c:trendline>
          <c:xVal>
            <c:numRef>
              <c:f>Hoja1!$C$39:$C$46</c:f>
              <c:numCache>
                <c:formatCode>General</c:formatCode>
                <c:ptCount val="8"/>
                <c:pt idx="0">
                  <c:v>1</c:v>
                </c:pt>
                <c:pt idx="1">
                  <c:v>2</c:v>
                </c:pt>
                <c:pt idx="2">
                  <c:v>3</c:v>
                </c:pt>
                <c:pt idx="3">
                  <c:v>4</c:v>
                </c:pt>
                <c:pt idx="4">
                  <c:v>5</c:v>
                </c:pt>
                <c:pt idx="5">
                  <c:v>6</c:v>
                </c:pt>
                <c:pt idx="6">
                  <c:v>7</c:v>
                </c:pt>
                <c:pt idx="7">
                  <c:v>8</c:v>
                </c:pt>
              </c:numCache>
            </c:numRef>
          </c:xVal>
          <c:yVal>
            <c:numRef>
              <c:f>Hoja1!$D$39:$D$46</c:f>
              <c:numCache>
                <c:formatCode>General</c:formatCode>
                <c:ptCount val="8"/>
                <c:pt idx="0">
                  <c:v>27</c:v>
                </c:pt>
                <c:pt idx="1">
                  <c:v>20</c:v>
                </c:pt>
                <c:pt idx="2">
                  <c:v>21</c:v>
                </c:pt>
                <c:pt idx="3">
                  <c:v>32</c:v>
                </c:pt>
                <c:pt idx="4">
                  <c:v>27</c:v>
                </c:pt>
                <c:pt idx="5">
                  <c:v>18</c:v>
                </c:pt>
                <c:pt idx="6">
                  <c:v>30</c:v>
                </c:pt>
                <c:pt idx="7">
                  <c:v>25</c:v>
                </c:pt>
              </c:numCache>
            </c:numRef>
          </c:yVal>
          <c:smooth val="0"/>
          <c:extLst>
            <c:ext xmlns:c16="http://schemas.microsoft.com/office/drawing/2014/chart" uri="{C3380CC4-5D6E-409C-BE32-E72D297353CC}">
              <c16:uniqueId val="{00000000-B3C3-436D-816D-E01AC66948C5}"/>
            </c:ext>
          </c:extLst>
        </c:ser>
        <c:dLbls>
          <c:showLegendKey val="0"/>
          <c:showVal val="0"/>
          <c:showCatName val="0"/>
          <c:showSerName val="0"/>
          <c:showPercent val="0"/>
          <c:showBubbleSize val="0"/>
        </c:dLbls>
        <c:axId val="856240128"/>
        <c:axId val="856245952"/>
      </c:scatterChart>
      <c:valAx>
        <c:axId val="85624012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s-CL"/>
                  <a:t>MESES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L"/>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856245952"/>
        <c:crosses val="autoZero"/>
        <c:crossBetween val="midCat"/>
      </c:valAx>
      <c:valAx>
        <c:axId val="85624595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s-CL"/>
                  <a:t>TONELADAS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L"/>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85624012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L"/>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4</xdr:col>
      <xdr:colOff>1546412</xdr:colOff>
      <xdr:row>61</xdr:row>
      <xdr:rowOff>56031</xdr:rowOff>
    </xdr:from>
    <xdr:to>
      <xdr:col>9</xdr:col>
      <xdr:colOff>257736</xdr:colOff>
      <xdr:row>73</xdr:row>
      <xdr:rowOff>67236</xdr:rowOff>
    </xdr:to>
    <xdr:graphicFrame macro="">
      <xdr:nvGraphicFramePr>
        <xdr:cNvPr id="4" name="Gráfico 3">
          <a:extLst>
            <a:ext uri="{FF2B5EF4-FFF2-40B4-BE49-F238E27FC236}">
              <a16:creationId xmlns:a16="http://schemas.microsoft.com/office/drawing/2014/main" id="{DF37A711-04AC-4DDD-821D-E9191B8049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11205</xdr:colOff>
      <xdr:row>59</xdr:row>
      <xdr:rowOff>186017</xdr:rowOff>
    </xdr:from>
    <xdr:to>
      <xdr:col>4</xdr:col>
      <xdr:colOff>907675</xdr:colOff>
      <xdr:row>73</xdr:row>
      <xdr:rowOff>190500</xdr:rowOff>
    </xdr:to>
    <xdr:graphicFrame macro="">
      <xdr:nvGraphicFramePr>
        <xdr:cNvPr id="5" name="Gráfico 4">
          <a:extLst>
            <a:ext uri="{FF2B5EF4-FFF2-40B4-BE49-F238E27FC236}">
              <a16:creationId xmlns:a16="http://schemas.microsoft.com/office/drawing/2014/main" id="{D21B5E62-4FD4-4BEF-BBD7-4CDFEBC7CC2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xdr:col>
      <xdr:colOff>11205</xdr:colOff>
      <xdr:row>75</xdr:row>
      <xdr:rowOff>22411</xdr:rowOff>
    </xdr:from>
    <xdr:to>
      <xdr:col>5</xdr:col>
      <xdr:colOff>11206</xdr:colOff>
      <xdr:row>96</xdr:row>
      <xdr:rowOff>112059</xdr:rowOff>
    </xdr:to>
    <xdr:pic>
      <xdr:nvPicPr>
        <xdr:cNvPr id="7" name="Imagen 6">
          <a:extLst>
            <a:ext uri="{FF2B5EF4-FFF2-40B4-BE49-F238E27FC236}">
              <a16:creationId xmlns:a16="http://schemas.microsoft.com/office/drawing/2014/main" id="{83C70A63-41FF-4C8C-8D35-7AC73641DD9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728381" y="15374470"/>
          <a:ext cx="5681384" cy="4796118"/>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L1000"/>
  <sheetViews>
    <sheetView tabSelected="1" zoomScale="70" zoomScaleNormal="70" workbookViewId="0">
      <selection activeCell="J60" sqref="J60"/>
    </sheetView>
  </sheetViews>
  <sheetFormatPr baseColWidth="10" defaultColWidth="12.625" defaultRowHeight="15" customHeight="1" x14ac:dyDescent="0.2"/>
  <cols>
    <col min="1" max="1" width="9.375" customWidth="1"/>
    <col min="2" max="2" width="16.75" customWidth="1"/>
    <col min="3" max="3" width="19.375" customWidth="1"/>
    <col min="4" max="4" width="17.875" customWidth="1"/>
    <col min="5" max="5" width="20.375" customWidth="1"/>
    <col min="6" max="6" width="9.375" customWidth="1"/>
    <col min="7" max="7" width="20.875" customWidth="1"/>
    <col min="8" max="8" width="19" customWidth="1"/>
    <col min="9" max="9" width="23.5" customWidth="1"/>
    <col min="10" max="10" width="34.875" customWidth="1"/>
    <col min="11" max="11" width="33.25" customWidth="1"/>
    <col min="12" max="26" width="9.375" customWidth="1"/>
  </cols>
  <sheetData>
    <row r="3" spans="2:5" x14ac:dyDescent="0.2">
      <c r="B3" s="1" t="s">
        <v>0</v>
      </c>
      <c r="C3" s="1"/>
      <c r="D3" s="1"/>
      <c r="E3" s="1"/>
    </row>
    <row r="4" spans="2:5" ht="14.25" x14ac:dyDescent="0.2"/>
    <row r="5" spans="2:5" ht="15.75" x14ac:dyDescent="0.25">
      <c r="B5" s="48" t="s">
        <v>1</v>
      </c>
      <c r="C5" s="48" t="s">
        <v>64</v>
      </c>
      <c r="D5" s="49" t="s">
        <v>2</v>
      </c>
      <c r="E5" s="49"/>
    </row>
    <row r="6" spans="2:5" x14ac:dyDescent="0.2">
      <c r="B6" s="47" t="s">
        <v>3</v>
      </c>
      <c r="C6" s="46">
        <v>2019</v>
      </c>
      <c r="D6" s="13"/>
      <c r="E6" s="46">
        <v>27</v>
      </c>
    </row>
    <row r="7" spans="2:5" x14ac:dyDescent="0.2">
      <c r="B7" s="46" t="s">
        <v>4</v>
      </c>
      <c r="C7" s="46">
        <v>2020</v>
      </c>
      <c r="D7" s="13"/>
      <c r="E7" s="46">
        <v>20</v>
      </c>
    </row>
    <row r="8" spans="2:5" x14ac:dyDescent="0.2">
      <c r="B8" s="47" t="s">
        <v>5</v>
      </c>
      <c r="C8" s="46">
        <v>2020</v>
      </c>
      <c r="D8" s="13"/>
      <c r="E8" s="46">
        <v>21</v>
      </c>
    </row>
    <row r="9" spans="2:5" x14ac:dyDescent="0.2">
      <c r="B9" s="46" t="s">
        <v>6</v>
      </c>
      <c r="C9" s="46">
        <v>2020</v>
      </c>
      <c r="D9" s="13"/>
      <c r="E9" s="46">
        <v>32</v>
      </c>
    </row>
    <row r="10" spans="2:5" x14ac:dyDescent="0.2">
      <c r="B10" s="46" t="s">
        <v>7</v>
      </c>
      <c r="C10" s="46">
        <v>2020</v>
      </c>
      <c r="D10" s="13"/>
      <c r="E10" s="46">
        <v>27</v>
      </c>
    </row>
    <row r="11" spans="2:5" x14ac:dyDescent="0.2">
      <c r="B11" s="46" t="s">
        <v>8</v>
      </c>
      <c r="C11" s="46">
        <v>2020</v>
      </c>
      <c r="D11" s="13"/>
      <c r="E11" s="46">
        <v>18</v>
      </c>
    </row>
    <row r="12" spans="2:5" x14ac:dyDescent="0.2">
      <c r="B12" s="46" t="s">
        <v>9</v>
      </c>
      <c r="C12" s="46">
        <v>2020</v>
      </c>
      <c r="D12" s="13"/>
      <c r="E12" s="46">
        <v>30</v>
      </c>
    </row>
    <row r="13" spans="2:5" x14ac:dyDescent="0.2">
      <c r="B13" s="46" t="s">
        <v>10</v>
      </c>
      <c r="C13" s="46">
        <v>2020</v>
      </c>
      <c r="D13" s="13"/>
      <c r="E13" s="46">
        <v>25</v>
      </c>
    </row>
    <row r="14" spans="2:5" x14ac:dyDescent="0.2">
      <c r="B14" s="2"/>
      <c r="C14" s="1"/>
      <c r="D14" s="1"/>
      <c r="E14" s="1"/>
    </row>
    <row r="15" spans="2:5" x14ac:dyDescent="0.2">
      <c r="B15" s="1"/>
      <c r="C15" s="1"/>
      <c r="D15" s="1"/>
      <c r="E15" s="1"/>
    </row>
    <row r="16" spans="2:5" x14ac:dyDescent="0.2">
      <c r="B16" s="50" t="s">
        <v>11</v>
      </c>
      <c r="C16" s="50"/>
      <c r="D16" s="50"/>
      <c r="E16" s="1"/>
    </row>
    <row r="17" spans="1:10" ht="15.75" x14ac:dyDescent="0.25">
      <c r="B17" s="3" t="s">
        <v>12</v>
      </c>
      <c r="C17" s="3"/>
      <c r="D17" s="3"/>
      <c r="E17" s="3"/>
      <c r="F17" s="4"/>
    </row>
    <row r="18" spans="1:10" ht="15.75" x14ac:dyDescent="0.25">
      <c r="B18" s="3" t="s">
        <v>13</v>
      </c>
      <c r="C18" s="3"/>
      <c r="D18" s="3"/>
      <c r="E18" s="3"/>
      <c r="F18" s="4"/>
    </row>
    <row r="20" spans="1:10" ht="14.25" x14ac:dyDescent="0.2"/>
    <row r="21" spans="1:10" ht="15.75" customHeight="1" x14ac:dyDescent="0.35">
      <c r="B21" s="5" t="s">
        <v>14</v>
      </c>
      <c r="C21" s="6" t="s">
        <v>15</v>
      </c>
      <c r="D21" s="7" t="s">
        <v>16</v>
      </c>
      <c r="E21" s="7" t="s">
        <v>17</v>
      </c>
      <c r="F21" s="7" t="s">
        <v>18</v>
      </c>
      <c r="G21" s="7" t="s">
        <v>19</v>
      </c>
      <c r="H21" s="7" t="s">
        <v>20</v>
      </c>
    </row>
    <row r="22" spans="1:10" ht="15.75" customHeight="1" x14ac:dyDescent="0.25">
      <c r="B22" s="8">
        <v>1</v>
      </c>
      <c r="C22" s="36" t="s">
        <v>61</v>
      </c>
      <c r="D22" s="9">
        <v>1</v>
      </c>
      <c r="E22" s="9">
        <v>27</v>
      </c>
      <c r="F22" s="9">
        <f t="shared" ref="F22:F29" si="0">D22*E22</f>
        <v>27</v>
      </c>
      <c r="G22" s="9">
        <f t="shared" ref="G22:H22" si="1">D22^2</f>
        <v>1</v>
      </c>
      <c r="H22" s="9">
        <f t="shared" si="1"/>
        <v>729</v>
      </c>
    </row>
    <row r="23" spans="1:10" ht="15.75" customHeight="1" x14ac:dyDescent="0.25">
      <c r="B23" s="8">
        <v>2</v>
      </c>
      <c r="C23" s="37" t="s">
        <v>35</v>
      </c>
      <c r="D23" s="9">
        <v>2</v>
      </c>
      <c r="E23" s="9">
        <v>20</v>
      </c>
      <c r="F23" s="9">
        <f t="shared" si="0"/>
        <v>40</v>
      </c>
      <c r="G23" s="9">
        <f t="shared" ref="G23:H23" si="2">D23^2</f>
        <v>4</v>
      </c>
      <c r="H23" s="9">
        <f t="shared" si="2"/>
        <v>400</v>
      </c>
    </row>
    <row r="24" spans="1:10" ht="15.75" customHeight="1" x14ac:dyDescent="0.25">
      <c r="B24" s="8">
        <v>3</v>
      </c>
      <c r="C24" s="36" t="s">
        <v>36</v>
      </c>
      <c r="D24" s="9">
        <v>3</v>
      </c>
      <c r="E24" s="9">
        <v>21</v>
      </c>
      <c r="F24" s="9">
        <f t="shared" si="0"/>
        <v>63</v>
      </c>
      <c r="G24" s="9">
        <f t="shared" ref="G24:H24" si="3">D24^2</f>
        <v>9</v>
      </c>
      <c r="H24" s="9">
        <f t="shared" si="3"/>
        <v>441</v>
      </c>
    </row>
    <row r="25" spans="1:10" ht="15.75" customHeight="1" x14ac:dyDescent="0.25">
      <c r="B25" s="8">
        <v>4</v>
      </c>
      <c r="C25" s="37" t="s">
        <v>37</v>
      </c>
      <c r="D25" s="9">
        <v>4</v>
      </c>
      <c r="E25" s="9">
        <v>32</v>
      </c>
      <c r="F25" s="9">
        <f t="shared" si="0"/>
        <v>128</v>
      </c>
      <c r="G25" s="9">
        <f t="shared" ref="G25:H25" si="4">D25^2</f>
        <v>16</v>
      </c>
      <c r="H25" s="9">
        <f t="shared" si="4"/>
        <v>1024</v>
      </c>
    </row>
    <row r="26" spans="1:10" ht="15.75" customHeight="1" x14ac:dyDescent="0.25">
      <c r="B26" s="8">
        <v>5</v>
      </c>
      <c r="C26" s="37" t="s">
        <v>38</v>
      </c>
      <c r="D26" s="9">
        <v>5</v>
      </c>
      <c r="E26" s="9">
        <v>27</v>
      </c>
      <c r="F26" s="9">
        <f t="shared" si="0"/>
        <v>135</v>
      </c>
      <c r="G26" s="9">
        <f t="shared" ref="G26:H26" si="5">D26^2</f>
        <v>25</v>
      </c>
      <c r="H26" s="9">
        <f t="shared" si="5"/>
        <v>729</v>
      </c>
      <c r="J26" s="10"/>
    </row>
    <row r="27" spans="1:10" ht="15.75" customHeight="1" x14ac:dyDescent="0.25">
      <c r="B27" s="8">
        <v>6</v>
      </c>
      <c r="C27" s="37" t="s">
        <v>39</v>
      </c>
      <c r="D27" s="9">
        <v>6</v>
      </c>
      <c r="E27" s="9">
        <v>18</v>
      </c>
      <c r="F27" s="9">
        <f t="shared" si="0"/>
        <v>108</v>
      </c>
      <c r="G27" s="9">
        <f t="shared" ref="G27:H27" si="6">D27^2</f>
        <v>36</v>
      </c>
      <c r="H27" s="9">
        <f t="shared" si="6"/>
        <v>324</v>
      </c>
    </row>
    <row r="28" spans="1:10" ht="15.75" customHeight="1" x14ac:dyDescent="0.25">
      <c r="B28" s="8">
        <v>7</v>
      </c>
      <c r="C28" s="37" t="s">
        <v>40</v>
      </c>
      <c r="D28" s="9">
        <v>7</v>
      </c>
      <c r="E28" s="9">
        <v>30</v>
      </c>
      <c r="F28" s="9">
        <f t="shared" si="0"/>
        <v>210</v>
      </c>
      <c r="G28" s="9">
        <f t="shared" ref="G28:H28" si="7">D28^2</f>
        <v>49</v>
      </c>
      <c r="H28" s="9">
        <f t="shared" si="7"/>
        <v>900</v>
      </c>
    </row>
    <row r="29" spans="1:10" ht="15.75" customHeight="1" thickBot="1" x14ac:dyDescent="0.3">
      <c r="B29" s="44">
        <v>8</v>
      </c>
      <c r="C29" s="37" t="s">
        <v>41</v>
      </c>
      <c r="D29" s="29">
        <v>8</v>
      </c>
      <c r="E29" s="29">
        <v>25</v>
      </c>
      <c r="F29" s="29">
        <f t="shared" si="0"/>
        <v>200</v>
      </c>
      <c r="G29" s="29">
        <f t="shared" ref="G29:H29" si="8">D29^2</f>
        <v>64</v>
      </c>
      <c r="H29" s="29">
        <f t="shared" si="8"/>
        <v>625</v>
      </c>
    </row>
    <row r="30" spans="1:10" ht="15.75" customHeight="1" thickBot="1" x14ac:dyDescent="0.3">
      <c r="A30" s="51" t="s">
        <v>21</v>
      </c>
      <c r="B30" s="52">
        <f>COUNT(B22:B29)</f>
        <v>8</v>
      </c>
      <c r="D30" s="30" t="s">
        <v>22</v>
      </c>
      <c r="E30" s="31" t="s">
        <v>23</v>
      </c>
      <c r="F30" s="31" t="s">
        <v>24</v>
      </c>
      <c r="G30" s="31" t="s">
        <v>25</v>
      </c>
      <c r="H30" s="32" t="s">
        <v>26</v>
      </c>
    </row>
    <row r="31" spans="1:10" ht="15.75" customHeight="1" thickBot="1" x14ac:dyDescent="0.3">
      <c r="D31" s="33">
        <f t="shared" ref="D31:H31" si="9">SUM(D22:D29)</f>
        <v>36</v>
      </c>
      <c r="E31" s="34">
        <f t="shared" si="9"/>
        <v>200</v>
      </c>
      <c r="F31" s="34">
        <f>SUM(F22:F29)</f>
        <v>911</v>
      </c>
      <c r="G31" s="34">
        <f t="shared" si="9"/>
        <v>204</v>
      </c>
      <c r="H31" s="35">
        <f t="shared" si="9"/>
        <v>5172</v>
      </c>
    </row>
    <row r="32" spans="1:10" ht="15.75" customHeight="1" x14ac:dyDescent="0.25">
      <c r="D32" s="11"/>
      <c r="E32" s="11"/>
      <c r="F32" s="11"/>
      <c r="G32" s="11"/>
      <c r="H32" s="11"/>
    </row>
    <row r="33" spans="2:9" ht="15.75" customHeight="1" x14ac:dyDescent="0.25">
      <c r="H33" s="11"/>
    </row>
    <row r="34" spans="2:9" ht="15.75" customHeight="1" x14ac:dyDescent="0.25">
      <c r="C34" s="15"/>
      <c r="H34" s="11"/>
    </row>
    <row r="35" spans="2:9" ht="15.75" customHeight="1" x14ac:dyDescent="0.25">
      <c r="H35" s="11"/>
    </row>
    <row r="36" spans="2:9" ht="15.75" customHeight="1" x14ac:dyDescent="0.2"/>
    <row r="37" spans="2:9" ht="14.25" customHeight="1" x14ac:dyDescent="0.2">
      <c r="B37" s="16"/>
    </row>
    <row r="38" spans="2:9" ht="15.75" customHeight="1" x14ac:dyDescent="0.35">
      <c r="B38" s="6" t="s">
        <v>15</v>
      </c>
      <c r="C38" s="17" t="s">
        <v>16</v>
      </c>
      <c r="D38" s="7" t="s">
        <v>17</v>
      </c>
      <c r="G38" s="22" t="s">
        <v>27</v>
      </c>
      <c r="H38" s="23">
        <f>((B30*F31)-(D31*E31))/((B30*G31)-(D31*D31))</f>
        <v>0.26190476190476192</v>
      </c>
      <c r="I38" s="11"/>
    </row>
    <row r="39" spans="2:9" ht="15.75" customHeight="1" x14ac:dyDescent="0.25">
      <c r="B39" s="36" t="s">
        <v>34</v>
      </c>
      <c r="C39" s="19">
        <v>1</v>
      </c>
      <c r="D39" s="9">
        <v>27</v>
      </c>
      <c r="G39" s="22" t="s">
        <v>28</v>
      </c>
      <c r="H39" s="24">
        <f>((G31*E31)-(D31*F31))/((B30*G31)-(D31*D31))</f>
        <v>23.821428571428573</v>
      </c>
      <c r="I39" s="11"/>
    </row>
    <row r="40" spans="2:9" ht="15.75" customHeight="1" x14ac:dyDescent="0.25">
      <c r="B40" s="37" t="s">
        <v>54</v>
      </c>
      <c r="C40" s="19">
        <v>2</v>
      </c>
      <c r="D40" s="9">
        <v>20</v>
      </c>
      <c r="G40" s="22" t="s">
        <v>29</v>
      </c>
      <c r="H40" s="25">
        <f>H38*H41+H39</f>
        <v>24.083333333333336</v>
      </c>
    </row>
    <row r="41" spans="2:9" ht="15.75" customHeight="1" x14ac:dyDescent="0.25">
      <c r="B41" s="36" t="s">
        <v>55</v>
      </c>
      <c r="C41" s="19">
        <v>3</v>
      </c>
      <c r="D41" s="9">
        <v>21</v>
      </c>
      <c r="G41" s="22" t="s">
        <v>30</v>
      </c>
      <c r="H41" s="22">
        <v>1</v>
      </c>
    </row>
    <row r="42" spans="2:9" ht="15.75" customHeight="1" x14ac:dyDescent="0.25">
      <c r="B42" s="37" t="s">
        <v>56</v>
      </c>
      <c r="C42" s="19">
        <v>4</v>
      </c>
      <c r="D42" s="9">
        <v>32</v>
      </c>
      <c r="G42" s="26" t="s">
        <v>33</v>
      </c>
      <c r="H42" s="27">
        <v>237</v>
      </c>
    </row>
    <row r="43" spans="2:9" ht="15.75" customHeight="1" x14ac:dyDescent="0.25">
      <c r="B43" s="37" t="s">
        <v>57</v>
      </c>
      <c r="C43" s="19">
        <v>5</v>
      </c>
      <c r="D43" s="9">
        <v>27</v>
      </c>
    </row>
    <row r="44" spans="2:9" ht="15.75" customHeight="1" x14ac:dyDescent="0.25">
      <c r="B44" s="37" t="s">
        <v>58</v>
      </c>
      <c r="C44" s="19">
        <v>6</v>
      </c>
      <c r="D44" s="9">
        <v>18</v>
      </c>
    </row>
    <row r="45" spans="2:9" ht="15.75" customHeight="1" x14ac:dyDescent="0.25">
      <c r="B45" s="37" t="s">
        <v>59</v>
      </c>
      <c r="C45" s="19">
        <v>7</v>
      </c>
      <c r="D45" s="9">
        <v>30</v>
      </c>
    </row>
    <row r="46" spans="2:9" ht="15.75" customHeight="1" x14ac:dyDescent="0.25">
      <c r="B46" s="37" t="s">
        <v>60</v>
      </c>
      <c r="C46" s="19">
        <v>8</v>
      </c>
      <c r="D46" s="9">
        <v>25</v>
      </c>
    </row>
    <row r="47" spans="2:9" ht="15.75" customHeight="1" x14ac:dyDescent="0.2">
      <c r="B47" s="38" t="s">
        <v>42</v>
      </c>
      <c r="C47" s="20">
        <v>9</v>
      </c>
    </row>
    <row r="48" spans="2:9" ht="15.75" customHeight="1" x14ac:dyDescent="0.2">
      <c r="B48" s="38" t="s">
        <v>43</v>
      </c>
      <c r="C48" s="20">
        <v>10</v>
      </c>
    </row>
    <row r="49" spans="2:9" ht="15.75" customHeight="1" x14ac:dyDescent="0.2">
      <c r="B49" s="38" t="s">
        <v>44</v>
      </c>
      <c r="C49" s="20">
        <v>11</v>
      </c>
    </row>
    <row r="50" spans="2:9" ht="15.75" customHeight="1" x14ac:dyDescent="0.2">
      <c r="B50" s="38" t="s">
        <v>45</v>
      </c>
      <c r="C50" s="20">
        <v>12</v>
      </c>
    </row>
    <row r="51" spans="2:9" ht="15.75" customHeight="1" x14ac:dyDescent="0.2">
      <c r="B51" s="39" t="s">
        <v>46</v>
      </c>
      <c r="C51" s="21">
        <v>13</v>
      </c>
      <c r="G51" s="53">
        <f>H38*C51+H39</f>
        <v>27.226190476190478</v>
      </c>
      <c r="H51" s="12" t="s">
        <v>31</v>
      </c>
      <c r="I51" s="28">
        <f>G51*H42</f>
        <v>6452.6071428571431</v>
      </c>
    </row>
    <row r="52" spans="2:9" ht="35.25" customHeight="1" x14ac:dyDescent="0.2">
      <c r="B52" s="38" t="s">
        <v>47</v>
      </c>
      <c r="C52" s="20">
        <v>14</v>
      </c>
      <c r="G52" s="40" t="s">
        <v>62</v>
      </c>
      <c r="H52" s="41"/>
      <c r="I52" s="41"/>
    </row>
    <row r="53" spans="2:9" ht="15.75" customHeight="1" x14ac:dyDescent="0.2">
      <c r="B53" s="38" t="s">
        <v>48</v>
      </c>
      <c r="C53" s="20">
        <v>15</v>
      </c>
      <c r="G53" s="14"/>
    </row>
    <row r="54" spans="2:9" ht="15.75" customHeight="1" x14ac:dyDescent="0.2">
      <c r="B54" s="38" t="s">
        <v>49</v>
      </c>
      <c r="C54" s="20">
        <v>16</v>
      </c>
      <c r="G54" s="14"/>
    </row>
    <row r="55" spans="2:9" ht="15.75" customHeight="1" x14ac:dyDescent="0.2">
      <c r="B55" s="38" t="s">
        <v>50</v>
      </c>
      <c r="C55" s="20">
        <v>17</v>
      </c>
      <c r="G55" s="14"/>
    </row>
    <row r="56" spans="2:9" ht="15.75" customHeight="1" x14ac:dyDescent="0.2">
      <c r="B56" s="38" t="s">
        <v>51</v>
      </c>
      <c r="C56" s="20">
        <v>18</v>
      </c>
      <c r="G56" s="14"/>
    </row>
    <row r="57" spans="2:9" ht="15.75" customHeight="1" x14ac:dyDescent="0.2">
      <c r="B57" s="38" t="s">
        <v>52</v>
      </c>
      <c r="C57" s="20">
        <v>19</v>
      </c>
      <c r="G57" s="14"/>
    </row>
    <row r="58" spans="2:9" ht="15.75" customHeight="1" x14ac:dyDescent="0.2">
      <c r="B58" s="39" t="s">
        <v>53</v>
      </c>
      <c r="C58" s="21">
        <v>20</v>
      </c>
      <c r="G58" s="53">
        <f>H38*C58+H39</f>
        <v>29.05952380952381</v>
      </c>
      <c r="H58" s="12" t="s">
        <v>32</v>
      </c>
      <c r="I58" s="28">
        <f>G58*H42</f>
        <v>6887.1071428571431</v>
      </c>
    </row>
    <row r="59" spans="2:9" ht="32.25" customHeight="1" x14ac:dyDescent="0.2">
      <c r="G59" s="42" t="s">
        <v>63</v>
      </c>
      <c r="H59" s="43"/>
      <c r="I59" s="43"/>
    </row>
    <row r="60" spans="2:9" ht="15.75" customHeight="1" x14ac:dyDescent="0.2"/>
    <row r="61" spans="2:9" ht="15.75" customHeight="1" x14ac:dyDescent="0.2"/>
    <row r="62" spans="2:9" ht="15.75" customHeight="1" x14ac:dyDescent="0.2"/>
    <row r="63" spans="2:9" ht="15.75" customHeight="1" x14ac:dyDescent="0.2"/>
    <row r="64" spans="2:9" ht="15.75" customHeight="1" x14ac:dyDescent="0.2"/>
    <row r="65" spans="2:12" ht="15.75" customHeight="1" x14ac:dyDescent="0.2"/>
    <row r="66" spans="2:12" ht="15.75" customHeight="1" x14ac:dyDescent="0.2"/>
    <row r="67" spans="2:12" ht="15.75" customHeight="1" x14ac:dyDescent="0.2"/>
    <row r="68" spans="2:12" ht="15.75" customHeight="1" x14ac:dyDescent="0.2"/>
    <row r="69" spans="2:12" ht="15.75" customHeight="1" x14ac:dyDescent="0.2"/>
    <row r="70" spans="2:12" ht="15.75" customHeight="1" x14ac:dyDescent="0.2"/>
    <row r="71" spans="2:12" ht="15.75" customHeight="1" x14ac:dyDescent="0.2"/>
    <row r="72" spans="2:12" ht="15.75" customHeight="1" x14ac:dyDescent="0.2"/>
    <row r="73" spans="2:12" ht="15.75" customHeight="1" x14ac:dyDescent="0.2"/>
    <row r="74" spans="2:12" ht="15.75" customHeight="1" x14ac:dyDescent="0.2"/>
    <row r="75" spans="2:12" ht="15.75" customHeight="1" x14ac:dyDescent="0.2">
      <c r="H75" s="56" t="s">
        <v>65</v>
      </c>
      <c r="I75" s="57" t="s">
        <v>66</v>
      </c>
      <c r="J75" s="65" t="s">
        <v>68</v>
      </c>
      <c r="K75" s="66" t="s">
        <v>67</v>
      </c>
      <c r="L75" s="58"/>
    </row>
    <row r="76" spans="2:12" ht="15.75" customHeight="1" x14ac:dyDescent="0.25">
      <c r="G76" s="22" t="s">
        <v>29</v>
      </c>
      <c r="H76" s="59">
        <f>$H$38*H77+$H$39</f>
        <v>24.083333333333336</v>
      </c>
      <c r="I76" s="60">
        <v>27</v>
      </c>
      <c r="J76" s="63">
        <f>H76/I76</f>
        <v>0.89197530864197538</v>
      </c>
      <c r="K76" s="64">
        <v>0.11</v>
      </c>
    </row>
    <row r="77" spans="2:12" ht="15.75" customHeight="1" x14ac:dyDescent="0.25">
      <c r="B77" s="45"/>
      <c r="G77" s="22" t="s">
        <v>30</v>
      </c>
      <c r="H77" s="61">
        <v>1</v>
      </c>
      <c r="I77" s="18"/>
      <c r="J77" s="63"/>
      <c r="K77" s="18"/>
    </row>
    <row r="78" spans="2:12" ht="15.75" customHeight="1" x14ac:dyDescent="0.25">
      <c r="B78" s="45"/>
      <c r="G78" s="22" t="s">
        <v>29</v>
      </c>
      <c r="H78" s="61">
        <f>$H$38*H79+$H$39</f>
        <v>24.345238095238098</v>
      </c>
      <c r="I78" s="18">
        <v>20</v>
      </c>
      <c r="J78" s="63">
        <f t="shared" ref="J77:J91" si="10">H78/I78</f>
        <v>1.2172619047619049</v>
      </c>
      <c r="K78" s="64">
        <v>-0.22</v>
      </c>
    </row>
    <row r="79" spans="2:12" ht="15.75" customHeight="1" x14ac:dyDescent="0.25">
      <c r="B79" s="45"/>
      <c r="G79" s="22" t="s">
        <v>30</v>
      </c>
      <c r="H79" s="61">
        <v>2</v>
      </c>
      <c r="I79" s="18"/>
      <c r="J79" s="63"/>
      <c r="K79" s="18"/>
    </row>
    <row r="80" spans="2:12" ht="15.75" customHeight="1" x14ac:dyDescent="0.25">
      <c r="B80" s="45"/>
      <c r="G80" s="22" t="s">
        <v>29</v>
      </c>
      <c r="H80" s="61">
        <f>$H$38*H81+$H$39</f>
        <v>24.607142857142858</v>
      </c>
      <c r="I80" s="18">
        <v>21</v>
      </c>
      <c r="J80" s="63">
        <f t="shared" si="10"/>
        <v>1.1717687074829932</v>
      </c>
      <c r="K80" s="64">
        <v>-0.17</v>
      </c>
    </row>
    <row r="81" spans="2:11" ht="15.75" customHeight="1" x14ac:dyDescent="0.25">
      <c r="B81" s="45"/>
      <c r="G81" s="22" t="s">
        <v>30</v>
      </c>
      <c r="H81" s="61">
        <v>3</v>
      </c>
      <c r="I81" s="18"/>
      <c r="J81" s="63"/>
      <c r="K81" s="18"/>
    </row>
    <row r="82" spans="2:11" ht="15.75" customHeight="1" x14ac:dyDescent="0.25">
      <c r="B82" s="45"/>
      <c r="G82" s="22" t="s">
        <v>29</v>
      </c>
      <c r="H82" s="61">
        <f>$H$38*H83+$H$39</f>
        <v>24.86904761904762</v>
      </c>
      <c r="I82" s="18">
        <v>32</v>
      </c>
      <c r="J82" s="63">
        <f t="shared" si="10"/>
        <v>0.77715773809523814</v>
      </c>
      <c r="K82" s="64">
        <v>0.22</v>
      </c>
    </row>
    <row r="83" spans="2:11" ht="15.75" customHeight="1" x14ac:dyDescent="0.25">
      <c r="B83" s="45"/>
      <c r="G83" s="22" t="s">
        <v>30</v>
      </c>
      <c r="H83" s="61">
        <v>4</v>
      </c>
      <c r="I83" s="18"/>
      <c r="J83" s="63"/>
      <c r="K83" s="18"/>
    </row>
    <row r="84" spans="2:11" ht="15.75" customHeight="1" x14ac:dyDescent="0.25">
      <c r="B84" s="45"/>
      <c r="G84" s="22" t="s">
        <v>29</v>
      </c>
      <c r="H84" s="61">
        <f>$H$38*H85+$H$39</f>
        <v>25.130952380952383</v>
      </c>
      <c r="I84" s="18">
        <v>27</v>
      </c>
      <c r="J84" s="63">
        <f t="shared" si="10"/>
        <v>0.93077601410934752</v>
      </c>
      <c r="K84" s="64">
        <v>7.0000000000000007E-2</v>
      </c>
    </row>
    <row r="85" spans="2:11" ht="15.75" customHeight="1" x14ac:dyDescent="0.25">
      <c r="B85" s="45"/>
      <c r="G85" s="22" t="s">
        <v>30</v>
      </c>
      <c r="H85" s="61">
        <v>5</v>
      </c>
      <c r="I85" s="18"/>
      <c r="J85" s="63"/>
      <c r="K85" s="18"/>
    </row>
    <row r="86" spans="2:11" ht="15.75" customHeight="1" x14ac:dyDescent="0.25">
      <c r="B86" s="45"/>
      <c r="G86" s="22" t="s">
        <v>29</v>
      </c>
      <c r="H86" s="61">
        <f>$H$38*H87+$H$39</f>
        <v>25.392857142857146</v>
      </c>
      <c r="I86" s="18">
        <v>18</v>
      </c>
      <c r="J86" s="63">
        <f t="shared" si="10"/>
        <v>1.4107142857142858</v>
      </c>
      <c r="K86" s="64">
        <v>-0.41</v>
      </c>
    </row>
    <row r="87" spans="2:11" ht="15.75" customHeight="1" x14ac:dyDescent="0.25">
      <c r="B87" s="45"/>
      <c r="G87" s="22" t="s">
        <v>30</v>
      </c>
      <c r="H87" s="61">
        <v>6</v>
      </c>
      <c r="I87" s="18"/>
      <c r="J87" s="63"/>
      <c r="K87" s="18"/>
    </row>
    <row r="88" spans="2:11" ht="15.75" customHeight="1" x14ac:dyDescent="0.25">
      <c r="G88" s="22" t="s">
        <v>29</v>
      </c>
      <c r="H88" s="61">
        <f>$H$38*H89+$H$39</f>
        <v>25.654761904761905</v>
      </c>
      <c r="I88" s="18">
        <v>30</v>
      </c>
      <c r="J88" s="63">
        <f t="shared" si="10"/>
        <v>0.85515873015873012</v>
      </c>
      <c r="K88" s="64">
        <v>0.14000000000000001</v>
      </c>
    </row>
    <row r="89" spans="2:11" ht="15.75" customHeight="1" x14ac:dyDescent="0.25">
      <c r="G89" s="22" t="s">
        <v>30</v>
      </c>
      <c r="H89" s="61">
        <v>7</v>
      </c>
      <c r="I89" s="18"/>
      <c r="J89" s="63"/>
      <c r="K89" s="18"/>
    </row>
    <row r="90" spans="2:11" ht="15.75" customHeight="1" x14ac:dyDescent="0.25">
      <c r="G90" s="22" t="s">
        <v>29</v>
      </c>
      <c r="H90" s="61">
        <f>$H$38*H91+$H$39</f>
        <v>25.916666666666668</v>
      </c>
      <c r="I90" s="18">
        <v>25</v>
      </c>
      <c r="J90" s="63">
        <f t="shared" si="10"/>
        <v>1.0366666666666666</v>
      </c>
      <c r="K90" s="64">
        <v>-0.04</v>
      </c>
    </row>
    <row r="91" spans="2:11" ht="15.75" customHeight="1" x14ac:dyDescent="0.25">
      <c r="G91" s="22" t="s">
        <v>30</v>
      </c>
      <c r="H91" s="61">
        <v>8</v>
      </c>
      <c r="I91" s="18"/>
      <c r="J91" s="63"/>
      <c r="K91" s="18"/>
    </row>
    <row r="92" spans="2:11" ht="15.75" customHeight="1" x14ac:dyDescent="0.2"/>
    <row r="93" spans="2:11" ht="15.75" customHeight="1" x14ac:dyDescent="0.25">
      <c r="G93" s="62"/>
    </row>
    <row r="94" spans="2:11" ht="53.25" customHeight="1" x14ac:dyDescent="0.2">
      <c r="G94" s="54" t="s">
        <v>69</v>
      </c>
      <c r="H94" s="54"/>
      <c r="I94" s="54"/>
      <c r="J94" s="54"/>
    </row>
    <row r="95" spans="2:11" ht="15.75" customHeight="1" x14ac:dyDescent="0.2"/>
    <row r="96" spans="2:11" ht="15.75" customHeight="1" x14ac:dyDescent="0.2"/>
    <row r="97" spans="2:9" ht="15.75" customHeight="1" x14ac:dyDescent="0.2"/>
    <row r="98" spans="2:9" ht="15.75" customHeight="1" x14ac:dyDescent="0.2"/>
    <row r="99" spans="2:9" ht="15.75" customHeight="1" x14ac:dyDescent="0.2"/>
    <row r="100" spans="2:9" ht="31.5" customHeight="1" x14ac:dyDescent="0.2"/>
    <row r="101" spans="2:9" ht="99.75" customHeight="1" x14ac:dyDescent="0.2">
      <c r="B101" s="55" t="s">
        <v>70</v>
      </c>
      <c r="C101" s="55"/>
      <c r="D101" s="55"/>
      <c r="E101" s="55"/>
      <c r="F101" s="55"/>
      <c r="G101" s="55"/>
      <c r="H101" s="55"/>
      <c r="I101" s="55"/>
    </row>
    <row r="102" spans="2:9" ht="15.75" customHeight="1" x14ac:dyDescent="0.2"/>
    <row r="103" spans="2:9" ht="15.75" customHeight="1" x14ac:dyDescent="0.2"/>
    <row r="104" spans="2:9" ht="15.75" customHeight="1" x14ac:dyDescent="0.2"/>
    <row r="105" spans="2:9" ht="15.75" customHeight="1" x14ac:dyDescent="0.2"/>
    <row r="106" spans="2:9" ht="15.75" customHeight="1" x14ac:dyDescent="0.2"/>
    <row r="107" spans="2:9" ht="15.75" customHeight="1" x14ac:dyDescent="0.2"/>
    <row r="108" spans="2:9" ht="15.75" customHeight="1" x14ac:dyDescent="0.2"/>
    <row r="109" spans="2:9" ht="15.75" customHeight="1" x14ac:dyDescent="0.2"/>
    <row r="110" spans="2:9" ht="15.75" customHeight="1" x14ac:dyDescent="0.2"/>
    <row r="111" spans="2:9" ht="15.75" customHeight="1" x14ac:dyDescent="0.2"/>
    <row r="112" spans="2:9"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4">
    <mergeCell ref="G52:I52"/>
    <mergeCell ref="G59:I59"/>
    <mergeCell ref="B101:I101"/>
    <mergeCell ref="G94:J94"/>
  </mergeCells>
  <pageMargins left="0.7" right="0.7" top="0.75" bottom="0.75" header="0" footer="0"/>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Martín Rubio</dc:creator>
  <cp:lastModifiedBy>Martín Rubio</cp:lastModifiedBy>
  <dcterms:created xsi:type="dcterms:W3CDTF">2021-10-27T01:36:52Z</dcterms:created>
  <dcterms:modified xsi:type="dcterms:W3CDTF">2021-11-03T15:51:18Z</dcterms:modified>
</cp:coreProperties>
</file>