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definedNames>
    <definedName name="_xlnm._FilterDatabase" localSheetId="0" hidden="1">'Actividad 1'!$C$26:$H$26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I29"/>
  <c r="I30"/>
  <c r="I31"/>
  <c r="I32"/>
  <c r="I33"/>
  <c r="I34"/>
  <c r="I35"/>
  <c r="I36"/>
  <c r="J30"/>
  <c r="J31"/>
  <c r="J32"/>
  <c r="J33"/>
  <c r="J34"/>
  <c r="J35"/>
  <c r="J36"/>
  <c r="J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<sst xmlns="http://schemas.openxmlformats.org/spreadsheetml/2006/main" count="72" uniqueCount="45">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</sst>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7" formatCode="0.0"/>
    <numFmt numFmtId="173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6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0" fillId="0" borderId="5" xfId="0" applyBorder="1"/>
    <xf numFmtId="9" fontId="6" fillId="0" borderId="0" xfId="0" applyNumberFormat="1" applyFont="1"/>
    <xf numFmtId="167" fontId="0" fillId="0" borderId="5" xfId="0" applyNumberFormat="1" applyBorder="1"/>
    <xf numFmtId="0" fontId="0" fillId="0" borderId="0" xfId="0" applyFont="1"/>
    <xf numFmtId="0" fontId="0" fillId="5" borderId="1" xfId="0" applyFont="1" applyFill="1" applyBorder="1" applyAlignment="1">
      <alignment horizontal="left" vertical="center"/>
    </xf>
    <xf numFmtId="0" fontId="0" fillId="5" borderId="1" xfId="0" applyFont="1" applyFill="1" applyBorder="1" applyAlignment="1">
      <alignment horizontal="left" vertical="center"/>
    </xf>
    <xf numFmtId="173" fontId="0" fillId="0" borderId="0" xfId="0" applyNumberFormat="1" applyAlignment="1">
      <alignment vertical="center"/>
    </xf>
    <xf numFmtId="173" fontId="0" fillId="0" borderId="0" xfId="1" applyNumberFormat="1" applyFont="1" applyAlignment="1">
      <alignment vertical="center"/>
    </xf>
  </cellXfs>
  <cellStyles count="2">
    <cellStyle name="Moneda" xfId="1" builtinId="4"/>
    <cellStyle name="Normal" xfId="0" builtinId="0"/>
  </cellStyles>
  <dxfs count="10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8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771525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942975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B16" workbookViewId="0">
      <selection activeCell="K27" sqref="K27"/>
    </sheetView>
  </sheetViews>
  <sheetFormatPr baseColWidth="10" defaultRowHeight="15.75"/>
  <cols>
    <col min="4" max="4" width="11.875" bestFit="1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19">
        <v>0.35</v>
      </c>
      <c r="E25" s="19">
        <v>0.25</v>
      </c>
      <c r="F25" s="19">
        <v>0.1</v>
      </c>
      <c r="G25" s="19">
        <v>0.3</v>
      </c>
    </row>
    <row r="26" spans="1:11" ht="22.5" customHeight="1" thickBot="1">
      <c r="B26" s="15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6" t="s">
        <v>12</v>
      </c>
      <c r="H26" s="17" t="s">
        <v>13</v>
      </c>
    </row>
    <row r="27" spans="1:11" ht="16.5" thickBot="1">
      <c r="B27" s="18" t="s">
        <v>14</v>
      </c>
      <c r="C27" s="18" t="s">
        <v>21</v>
      </c>
      <c r="D27" s="18">
        <v>8.6999999999999993</v>
      </c>
      <c r="E27" s="18">
        <v>7.8</v>
      </c>
      <c r="F27" s="18">
        <v>6.9</v>
      </c>
      <c r="G27" s="18">
        <v>8.9</v>
      </c>
      <c r="H27" s="20">
        <f>D27*$D$25+E27*$E$25+F27*$F$25+G27*$G$25</f>
        <v>8.3550000000000004</v>
      </c>
    </row>
    <row r="28" spans="1:11" ht="16.5" thickBot="1">
      <c r="B28" s="18" t="s">
        <v>16</v>
      </c>
      <c r="C28" s="18" t="s">
        <v>29</v>
      </c>
      <c r="D28" s="18">
        <v>8.9</v>
      </c>
      <c r="E28" s="18">
        <v>8</v>
      </c>
      <c r="F28" s="18">
        <v>8.9</v>
      </c>
      <c r="G28" s="18">
        <v>6.7</v>
      </c>
      <c r="H28" s="20">
        <f>D28*$D$25+E28*$E$25+F28*$F$25+G28*$G$25</f>
        <v>8.0150000000000006</v>
      </c>
    </row>
    <row r="29" spans="1:11" ht="16.5" thickBot="1">
      <c r="B29" s="18" t="s">
        <v>18</v>
      </c>
      <c r="C29" s="18" t="s">
        <v>15</v>
      </c>
      <c r="D29" s="18">
        <v>8</v>
      </c>
      <c r="E29" s="18">
        <v>9.5</v>
      </c>
      <c r="F29" s="18">
        <v>5.8</v>
      </c>
      <c r="G29" s="18">
        <v>7.5</v>
      </c>
      <c r="H29" s="20">
        <f>D29*$D$25+E29*$E$25+F29*$F$25+G29*$G$25</f>
        <v>8.004999999999999</v>
      </c>
    </row>
    <row r="30" spans="1:11" ht="16.5" thickBot="1">
      <c r="B30" s="18" t="s">
        <v>20</v>
      </c>
      <c r="C30" s="18" t="s">
        <v>17</v>
      </c>
      <c r="D30" s="18">
        <v>5.7</v>
      </c>
      <c r="E30" s="18">
        <v>8.8000000000000007</v>
      </c>
      <c r="F30" s="18">
        <v>6.8</v>
      </c>
      <c r="G30" s="18">
        <v>8.9</v>
      </c>
      <c r="H30" s="20">
        <f>D30*$D$25+E30*$E$25+F30*$F$25+G30*$G$25</f>
        <v>7.5449999999999999</v>
      </c>
    </row>
    <row r="31" spans="1:11" ht="16.5" thickBot="1">
      <c r="B31" s="18" t="s">
        <v>22</v>
      </c>
      <c r="C31" s="18" t="s">
        <v>23</v>
      </c>
      <c r="D31" s="18">
        <v>5.9</v>
      </c>
      <c r="E31" s="18">
        <v>6.9</v>
      </c>
      <c r="F31" s="18">
        <v>7.9</v>
      </c>
      <c r="G31" s="18">
        <v>7.9</v>
      </c>
      <c r="H31" s="20">
        <f>D31*$D$25+E31*$E$25+F31*$F$25+G31*$G$25</f>
        <v>6.95</v>
      </c>
    </row>
    <row r="32" spans="1:11" ht="16.5" thickBot="1">
      <c r="B32" s="18" t="s">
        <v>24</v>
      </c>
      <c r="C32" s="18" t="s">
        <v>25</v>
      </c>
      <c r="D32" s="18">
        <v>5.8</v>
      </c>
      <c r="E32" s="18">
        <v>7.9</v>
      </c>
      <c r="F32" s="18">
        <v>8.9</v>
      </c>
      <c r="G32" s="18">
        <v>6.8</v>
      </c>
      <c r="H32" s="20">
        <f>D32*$D$25+E32*$E$25+F32*$F$25+G32*$G$25</f>
        <v>6.9349999999999996</v>
      </c>
    </row>
    <row r="33" spans="2:8" ht="16.5" thickBot="1">
      <c r="B33" s="18" t="s">
        <v>26</v>
      </c>
      <c r="C33" s="18" t="s">
        <v>27</v>
      </c>
      <c r="D33" s="18">
        <v>7.9</v>
      </c>
      <c r="E33" s="18">
        <v>6.9</v>
      </c>
      <c r="F33" s="18">
        <v>9.6999999999999993</v>
      </c>
      <c r="G33" s="18">
        <v>4.5999999999999996</v>
      </c>
      <c r="H33" s="20">
        <f>D33*$D$25+E33*$E$25+F33*$F$25+G33*$G$25</f>
        <v>6.84</v>
      </c>
    </row>
    <row r="34" spans="2:8" ht="16.5" thickBot="1">
      <c r="B34" s="18" t="s">
        <v>28</v>
      </c>
      <c r="C34" s="18" t="s">
        <v>19</v>
      </c>
      <c r="D34" s="18">
        <v>6.8</v>
      </c>
      <c r="E34" s="18">
        <v>6.7</v>
      </c>
      <c r="F34" s="18">
        <v>7.8</v>
      </c>
      <c r="G34" s="18">
        <v>5.8</v>
      </c>
      <c r="H34" s="20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C26:H26">
    <sortState ref="C27:H34">
      <sortCondition descending="1" ref="H26"/>
    </sortState>
  </autoFilter>
  <mergeCells count="1">
    <mergeCell ref="A3:A13"/>
  </mergeCells>
  <conditionalFormatting sqref="D26:G26">
    <cfRule type="cellIs" dxfId="6" priority="4" operator="lessThan">
      <formula>6</formula>
    </cfRule>
  </conditionalFormatting>
  <conditionalFormatting sqref="D27:G34">
    <cfRule type="cellIs" dxfId="5" priority="3" operator="lessThan">
      <formula>6</formula>
    </cfRule>
  </conditionalFormatting>
  <conditionalFormatting sqref="H27:H34">
    <cfRule type="cellIs" dxfId="0" priority="2" operator="greaterThan">
      <formula>"8+"</formula>
    </cfRule>
    <cfRule type="cellIs" dxfId="1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E31" workbookViewId="0">
      <selection activeCell="L31" sqref="L31"/>
    </sheetView>
  </sheetViews>
  <sheetFormatPr baseColWidth="10" defaultRowHeight="15.75"/>
  <cols>
    <col min="4" max="4" width="9.625" bestFit="1" customWidth="1"/>
    <col min="5" max="5" width="13.375" bestFit="1" customWidth="1"/>
    <col min="6" max="6" width="8.5" bestFit="1" customWidth="1"/>
    <col min="7" max="7" width="12.875" bestFit="1" customWidth="1"/>
    <col min="8" max="8" width="14" bestFit="1" customWidth="1"/>
    <col min="9" max="9" width="19.875" bestFit="1" customWidth="1"/>
    <col min="10" max="10" width="11.375" bestFit="1" customWidth="1"/>
    <col min="11" max="11" width="15.12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>
      <c r="C28" s="22" t="s">
        <v>33</v>
      </c>
      <c r="D28" s="22"/>
      <c r="E28" s="23" t="s">
        <v>34</v>
      </c>
      <c r="F28" s="23" t="s">
        <v>35</v>
      </c>
      <c r="G28" s="23" t="s">
        <v>36</v>
      </c>
      <c r="H28" s="23" t="s">
        <v>37</v>
      </c>
      <c r="I28" s="23" t="s">
        <v>38</v>
      </c>
      <c r="J28" s="23" t="s">
        <v>32</v>
      </c>
      <c r="K28" s="23" t="s">
        <v>39</v>
      </c>
      <c r="L28" s="21"/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4">
        <v>680000</v>
      </c>
      <c r="H29" s="25">
        <f>G29+G29*0.1*F29</f>
        <v>816000</v>
      </c>
      <c r="I29" s="25">
        <f>IF(E29="FONASA",H29*$G$24,H29*$G$25)</f>
        <v>57120.000000000007</v>
      </c>
      <c r="J29" s="24">
        <f>H29*$G$26</f>
        <v>97920</v>
      </c>
      <c r="K29" s="24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4">
        <v>780000</v>
      </c>
      <c r="H30" s="25">
        <f t="shared" ref="H30:H36" si="0">G30+G30*0.1*F30</f>
        <v>1014000</v>
      </c>
      <c r="I30" s="25">
        <f t="shared" ref="I30:I36" si="1">IF(E30="FONASA",H30*$G$24,H30*$G$25)</f>
        <v>81120</v>
      </c>
      <c r="J30" s="24">
        <f t="shared" ref="J30:J36" si="2">H30*$G$26</f>
        <v>121680</v>
      </c>
      <c r="K30" s="24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4">
        <v>1200000</v>
      </c>
      <c r="H31" s="25">
        <f t="shared" si="0"/>
        <v>1320000</v>
      </c>
      <c r="I31" s="25">
        <f t="shared" si="1"/>
        <v>105600</v>
      </c>
      <c r="J31" s="24">
        <f t="shared" si="2"/>
        <v>158400</v>
      </c>
      <c r="K31" s="24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4">
        <v>890000</v>
      </c>
      <c r="H32" s="25">
        <f t="shared" si="0"/>
        <v>1157000</v>
      </c>
      <c r="I32" s="25">
        <f t="shared" si="1"/>
        <v>80990.000000000015</v>
      </c>
      <c r="J32" s="24">
        <f t="shared" si="2"/>
        <v>138840</v>
      </c>
      <c r="K32" s="24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4">
        <v>680000</v>
      </c>
      <c r="H33" s="25">
        <f t="shared" si="0"/>
        <v>816000</v>
      </c>
      <c r="I33" s="25">
        <f t="shared" si="1"/>
        <v>57120.000000000007</v>
      </c>
      <c r="J33" s="24">
        <f t="shared" si="2"/>
        <v>97920</v>
      </c>
      <c r="K33" s="24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4">
        <v>580000</v>
      </c>
      <c r="H34" s="25">
        <f t="shared" si="0"/>
        <v>812000</v>
      </c>
      <c r="I34" s="25">
        <f t="shared" si="1"/>
        <v>64960</v>
      </c>
      <c r="J34" s="24">
        <f t="shared" si="2"/>
        <v>97440</v>
      </c>
      <c r="K34" s="24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4">
        <v>780000</v>
      </c>
      <c r="H35" s="25">
        <f t="shared" si="0"/>
        <v>1014000</v>
      </c>
      <c r="I35" s="25">
        <f t="shared" si="1"/>
        <v>81120</v>
      </c>
      <c r="J35" s="24">
        <f t="shared" si="2"/>
        <v>121680</v>
      </c>
      <c r="K35" s="24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4">
        <v>890000</v>
      </c>
      <c r="H36" s="25">
        <f t="shared" si="0"/>
        <v>1335000</v>
      </c>
      <c r="I36" s="25">
        <f t="shared" si="1"/>
        <v>106800</v>
      </c>
      <c r="J36" s="24">
        <f t="shared" si="2"/>
        <v>160200</v>
      </c>
      <c r="K36" s="24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2022-04-05T16:22:08Z</dcterms:modified>
</cp:coreProperties>
</file>