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9" i="2"/>
  <c r="K36"/>
  <c r="K35"/>
  <c r="K34"/>
  <c r="K33"/>
  <c r="K32"/>
  <c r="K31"/>
  <c r="K30"/>
  <c r="J30"/>
  <c r="J31"/>
  <c r="J32"/>
  <c r="J33"/>
  <c r="J34"/>
  <c r="J35"/>
  <c r="J36"/>
  <c r="J29"/>
  <c r="I29"/>
  <c r="I30"/>
  <c r="I31"/>
  <c r="I32"/>
  <c r="I33"/>
  <c r="I34"/>
  <c r="I35"/>
  <c r="I36"/>
  <c r="H30"/>
  <c r="H31"/>
  <c r="H32"/>
  <c r="H33"/>
  <c r="H34"/>
  <c r="H35"/>
  <c r="H36"/>
  <c r="H29"/>
  <c r="H27" i="1"/>
  <c r="H29"/>
  <c r="H28"/>
  <c r="H30"/>
  <c r="H34"/>
  <c r="H31"/>
  <c r="H32"/>
  <c r="H33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<sst xmlns="http://schemas.openxmlformats.org/spreadsheetml/2006/main" count="72" uniqueCount="45">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</sst>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5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2" fontId="0" fillId="0" borderId="4" xfId="0" applyNumberFormat="1" applyBorder="1"/>
    <xf numFmtId="2" fontId="0" fillId="0" borderId="5" xfId="0" applyNumberFormat="1" applyBorder="1"/>
    <xf numFmtId="0" fontId="0" fillId="6" borderId="3" xfId="0" applyFill="1" applyBorder="1"/>
    <xf numFmtId="175" fontId="0" fillId="0" borderId="0" xfId="1" applyNumberFormat="1" applyFont="1" applyAlignment="1">
      <alignment vertical="center"/>
    </xf>
    <xf numFmtId="175" fontId="0" fillId="0" borderId="0" xfId="0" applyNumberFormat="1" applyAlignment="1">
      <alignment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5" borderId="0" xfId="0" applyFill="1"/>
  </cellXfs>
  <cellStyles count="2">
    <cellStyle name="Moneda" xfId="1" builtinId="4"/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142875</xdr:rowOff>
    </xdr:from>
    <xdr:to>
      <xdr:col>7</xdr:col>
      <xdr:colOff>533400</xdr:colOff>
      <xdr:row>19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50" y="34290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95250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G1" workbookViewId="0">
      <selection activeCell="L32" sqref="L32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1.95" customHeight="1" thickBot="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 ht="21.95" customHeight="1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D27*$D$25+E27*$E$25+F27*$F$25+G27*$G$25</f>
        <v>8.3550000000000004</v>
      </c>
    </row>
    <row r="28" spans="1:11" ht="21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 ht="21.95" customHeigh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8">
        <f>D29*$D$25+E29*$E$25+F29*$F$25+G29*$G$25</f>
        <v>8.004999999999999</v>
      </c>
    </row>
    <row r="30" spans="1:11" ht="21.95" customHeigh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9">
        <f>D30*$D$25+E30*$E$25+F30*$F$25+G30*$G$25</f>
        <v>7.5449999999999999</v>
      </c>
    </row>
    <row r="31" spans="1:11" ht="21.95" customHeigh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9">
        <f>D31*$D$25+E31*$E$25+F31*$F$25+G31*$G$25</f>
        <v>6.95</v>
      </c>
    </row>
    <row r="32" spans="1:11" ht="21.95" customHeigh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9">
        <f>D32*$D$25+E32*$E$25+F32*$F$25+G32*$G$25</f>
        <v>6.9349999999999996</v>
      </c>
    </row>
    <row r="33" spans="2:8" ht="21.95" customHeigh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9">
        <f>D33*$D$25+E33*$E$25+F33*$F$25+G33*$G$25</f>
        <v>6.84</v>
      </c>
    </row>
    <row r="34" spans="2:8" ht="21.95" customHeigh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9">
        <f>D34*$D$25+E34*$E$25+F34*$F$25+G34*$G$25</f>
        <v>6.5750000000000002</v>
      </c>
    </row>
    <row r="35" spans="2:8" ht="21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G33:G34">
    <cfRule type="cellIs" dxfId="2" priority="2" operator="lessThan">
      <formula>"6.0"</formula>
    </cfRule>
  </conditionalFormatting>
  <conditionalFormatting sqref="H27:H33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K29" sqref="K29"/>
    </sheetView>
  </sheetViews>
  <sheetFormatPr baseColWidth="10" defaultRowHeight="15.75"/>
  <cols>
    <col min="3" max="3" width="10.875" bestFit="1" customWidth="1"/>
    <col min="4" max="4" width="9.625" bestFit="1" customWidth="1"/>
    <col min="5" max="5" width="13.375" bestFit="1" customWidth="1"/>
    <col min="6" max="6" width="8.5" bestFit="1" customWidth="1"/>
    <col min="7" max="7" width="12.125" bestFit="1" customWidth="1"/>
    <col min="8" max="8" width="13.875" bestFit="1" customWidth="1"/>
    <col min="9" max="9" width="19.75" bestFit="1" customWidth="1"/>
    <col min="10" max="10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3" customHeight="1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  <c r="L28" s="25"/>
    </row>
    <row r="29" spans="1:14" ht="21.95" customHeight="1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2">
        <f>G29+G29*10%*F29</f>
        <v>816000</v>
      </c>
      <c r="I29" s="22">
        <f>IF(E29="fonasa",H29*$G$24,H29*$G$25)</f>
        <v>57120.000000000007</v>
      </c>
      <c r="J29" s="22">
        <f>IF($F$26="AFP",H29*$G$26)</f>
        <v>97920</v>
      </c>
      <c r="K29" s="22">
        <f>H29-I29-J29</f>
        <v>660960</v>
      </c>
    </row>
    <row r="30" spans="1:14" ht="21.95" customHeight="1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2">
        <f t="shared" ref="H30:H36" si="0">G30+G30*10%*F30</f>
        <v>1014000</v>
      </c>
      <c r="I30" s="22">
        <f t="shared" ref="I30:I36" si="1">IF(E30="fonasa",H30*$G$24,H30*$G$25)</f>
        <v>81120</v>
      </c>
      <c r="J30" s="22">
        <f t="shared" ref="J30:J36" si="2">IF($F$26="AFP",H30*$G$26)</f>
        <v>121680</v>
      </c>
      <c r="K30" s="22">
        <f t="shared" ref="K30:K36" si="3">H30-I30-J30</f>
        <v>811200</v>
      </c>
    </row>
    <row r="31" spans="1:14" ht="21.95" customHeight="1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2">
        <f t="shared" si="0"/>
        <v>1320000</v>
      </c>
      <c r="I31" s="22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 ht="21.95" customHeight="1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2">
        <f t="shared" si="0"/>
        <v>1157000</v>
      </c>
      <c r="I32" s="22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 ht="21.95" customHeight="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2">
        <f t="shared" si="0"/>
        <v>816000</v>
      </c>
      <c r="I33" s="22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 ht="21.95" customHeight="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2">
        <f t="shared" si="0"/>
        <v>812000</v>
      </c>
      <c r="I34" s="22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 ht="21.95" customHeight="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2">
        <f t="shared" si="0"/>
        <v>1014000</v>
      </c>
      <c r="I35" s="22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 ht="21.95" customHeight="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2">
        <f t="shared" si="0"/>
        <v>1335000</v>
      </c>
      <c r="I36" s="22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2023-04-26T16:48:14Z</dcterms:modified>
</cp:coreProperties>
</file>