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160" activeTab="1"/>
  </bookViews>
  <sheets>
    <sheet name="ACTIVIDAD 1" sheetId="1" r:id="rId1"/>
    <sheet name="ACTIVIDAD 2" sheetId="2" r:id="rId2"/>
  </sheets>
  <definedNames>
    <definedName name="datos">'ACTIVIDAD 1'!$D$7:$U$9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4" i="2"/>
  <c r="H9"/>
  <c r="H10"/>
  <c r="H11"/>
  <c r="H12"/>
  <c r="H13"/>
  <c r="H8"/>
  <c r="G9"/>
  <c r="G10"/>
  <c r="G11"/>
  <c r="G12"/>
  <c r="G13"/>
  <c r="G8"/>
  <c r="F9"/>
  <c r="F10"/>
  <c r="F11"/>
  <c r="F12"/>
  <c r="F13"/>
  <c r="F8"/>
  <c r="D14"/>
  <c r="E10"/>
  <c r="E11"/>
  <c r="E12" s="1"/>
  <c r="E13" s="1"/>
  <c r="E9"/>
  <c r="H19" i="1"/>
  <c r="H17"/>
  <c r="H15"/>
  <c r="T9" l="1"/>
  <c r="U9" s="1"/>
  <c r="D9"/>
  <c r="T8"/>
  <c r="U8" s="1"/>
  <c r="D8"/>
  <c r="T7"/>
  <c r="U7" s="1"/>
  <c r="D7"/>
  <c r="T15" l="1"/>
  <c r="T19"/>
  <c r="T16"/>
  <c r="T18"/>
  <c r="T22"/>
  <c r="T17"/>
  <c r="T21"/>
  <c r="T20"/>
  <c r="AB12"/>
  <c r="AB11"/>
  <c r="T23" l="1"/>
  <c r="U16"/>
  <c r="U17" s="1"/>
  <c r="U18" s="1"/>
  <c r="U19" s="1"/>
  <c r="U20" s="1"/>
  <c r="U21" s="1"/>
  <c r="U22" s="1"/>
  <c r="V18" l="1"/>
  <c r="V15"/>
  <c r="V22"/>
  <c r="V17"/>
  <c r="V20"/>
  <c r="V19"/>
  <c r="V16"/>
  <c r="W16" s="1"/>
  <c r="V21"/>
  <c r="W17" l="1"/>
  <c r="W18" s="1"/>
  <c r="W19" s="1"/>
  <c r="W20" s="1"/>
  <c r="W21" s="1"/>
  <c r="W22" s="1"/>
</calcChain>
</file>

<file path=xl/sharedStrings.xml><?xml version="1.0" encoding="utf-8"?>
<sst xmlns="http://schemas.openxmlformats.org/spreadsheetml/2006/main" count="48" uniqueCount="46">
  <si>
    <t xml:space="preserve">USANDO FUNCIONES EXCEL </t>
  </si>
  <si>
    <t>CONSTRUYA LA TABLA</t>
  </si>
  <si>
    <t>INSETAR  UN GRAFICO DE BARRA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</si>
  <si>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</si>
  <si>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</si>
  <si>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</si>
  <si>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</si>
  <si>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</si>
  <si>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</si>
  <si>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</si>
  <si>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</si>
  <si>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</si>
  <si>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</si>
  <si>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DETERMINAR E INTERPRETAR LA  MEDIA</t>
  </si>
  <si>
    <t>DETERMINAR E INTERPRETAR LA  MEDIANA</t>
  </si>
  <si>
    <t>DETERMINAR E INTERPRETAR LA  MODA</t>
  </si>
  <si>
    <t xml:space="preserve">INSETAR GRAFICO DE TORTA 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</si>
  <si>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</si>
  <si>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</si>
  <si>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</si>
  <si>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</si>
  <si>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</si>
  <si>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</si>
  <si>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</si>
  <si>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</si>
  <si>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</si>
  <si>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 xml:space="preserve">La siguiente información corresponde a las notas de los cursos en la primera prueba de herramientas tecnologicas </t>
  </si>
  <si>
    <t>Fi</t>
  </si>
  <si>
    <t>fi</t>
  </si>
  <si>
    <t>variable</t>
  </si>
  <si>
    <t>xi</t>
  </si>
  <si>
    <t>frecuencia absoluta</t>
  </si>
  <si>
    <t>frec. Acumulada absoluta</t>
  </si>
  <si>
    <t>frecuencia relativa</t>
  </si>
  <si>
    <t>hi</t>
  </si>
  <si>
    <t>frecuencia relativa acumulada</t>
  </si>
  <si>
    <t>Hi</t>
  </si>
  <si>
    <t>∑</t>
  </si>
  <si>
    <t>raiz</t>
  </si>
  <si>
    <t>el promedio de notas en la primera prueba es de 7,6</t>
  </si>
  <si>
    <t>El 30% de los alumnnos tuvo a lo más u 8</t>
  </si>
  <si>
    <t>La mayoría de los alumnos obtuvo 8 u 9</t>
  </si>
  <si>
    <t>4 familias tienen 3 hijos</t>
  </si>
  <si>
    <t>75 familias tienen a lo mas 2 hijos</t>
  </si>
  <si>
    <t>31% de familias tienen 1 hijo</t>
  </si>
  <si>
    <t>94% de familias tienen a lo más 2 hijos</t>
  </si>
</sst>
</file>

<file path=xl/styles.xml><?xml version="1.0" encoding="utf-8"?>
<styleSheet xmlns="http://schemas.openxmlformats.org/spreadsheetml/2006/main">
  <numFmts count="1">
    <numFmt numFmtId="170" formatCode="0.0"/>
  </numFmts>
  <fonts count="16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20"/>
      <color rgb="FF000000"/>
      <name val="Arial"/>
      <family val="2"/>
    </font>
    <font>
      <sz val="10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57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7" fillId="2" borderId="14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/>
    <xf numFmtId="0" fontId="0" fillId="0" borderId="5" xfId="0" applyBorder="1"/>
    <xf numFmtId="0" fontId="2" fillId="0" borderId="5" xfId="0" applyFont="1" applyBorder="1" applyAlignment="1">
      <alignment horizontal="center"/>
    </xf>
    <xf numFmtId="0" fontId="11" fillId="0" borderId="5" xfId="0" applyFont="1" applyBorder="1"/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0" fillId="0" borderId="16" xfId="0" applyFill="1" applyBorder="1"/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/>
    <xf numFmtId="0" fontId="0" fillId="4" borderId="19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9" fontId="0" fillId="0" borderId="5" xfId="1" applyFont="1" applyBorder="1" applyAlignment="1">
      <alignment horizontal="center" vertical="top"/>
    </xf>
    <xf numFmtId="9" fontId="0" fillId="0" borderId="5" xfId="1" applyFont="1" applyBorder="1" applyAlignment="1">
      <alignment horizontal="center" vertical="center"/>
    </xf>
    <xf numFmtId="9" fontId="0" fillId="0" borderId="5" xfId="0" applyNumberFormat="1" applyBorder="1" applyAlignment="1">
      <alignment horizontal="center" vertical="center"/>
    </xf>
    <xf numFmtId="0" fontId="0" fillId="0" borderId="0" xfId="0" applyFill="1" applyBorder="1"/>
    <xf numFmtId="170" fontId="0" fillId="0" borderId="0" xfId="0" applyNumberFormat="1" applyAlignment="1">
      <alignment horizontal="center" vertical="center"/>
    </xf>
    <xf numFmtId="0" fontId="13" fillId="0" borderId="5" xfId="0" applyFont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 readingOrder="1"/>
    </xf>
    <xf numFmtId="0" fontId="14" fillId="2" borderId="13" xfId="0" applyFont="1" applyFill="1" applyBorder="1" applyAlignment="1">
      <alignment horizontal="center" vertical="center" wrapText="1" readingOrder="1"/>
    </xf>
    <xf numFmtId="0" fontId="7" fillId="2" borderId="20" xfId="0" applyFont="1" applyFill="1" applyBorder="1" applyAlignment="1">
      <alignment horizontal="center" vertical="center" wrapText="1" readingOrder="1"/>
    </xf>
    <xf numFmtId="0" fontId="14" fillId="2" borderId="5" xfId="0" applyFont="1" applyFill="1" applyBorder="1" applyAlignment="1">
      <alignment horizontal="center" vertical="center" wrapText="1" readingOrder="1"/>
    </xf>
    <xf numFmtId="9" fontId="8" fillId="2" borderId="11" xfId="1" applyFont="1" applyFill="1" applyBorder="1" applyAlignment="1">
      <alignment horizontal="center" vertical="center" wrapText="1" readingOrder="1"/>
    </xf>
    <xf numFmtId="9" fontId="8" fillId="2" borderId="12" xfId="1" applyFont="1" applyFill="1" applyBorder="1" applyAlignment="1">
      <alignment horizontal="center" vertical="center" wrapText="1" readingOrder="1"/>
    </xf>
    <xf numFmtId="0" fontId="15" fillId="2" borderId="5" xfId="0" applyFont="1" applyFill="1" applyBorder="1" applyAlignment="1">
      <alignment horizontal="center" vertical="center" wrapText="1" readingOrder="1"/>
    </xf>
    <xf numFmtId="0" fontId="8" fillId="2" borderId="5" xfId="0" applyFont="1" applyFill="1" applyBorder="1" applyAlignment="1">
      <alignment horizontal="center" vertical="center" wrapText="1" readingOrder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n-US"/>
              <a:t>notas de p1</a:t>
            </a:r>
          </a:p>
        </c:rich>
      </c:tx>
      <c:layout/>
    </c:title>
    <c:plotArea>
      <c:layout/>
      <c:barChart>
        <c:barDir val="col"/>
        <c:grouping val="clustered"/>
        <c:ser>
          <c:idx val="1"/>
          <c:order val="0"/>
          <c:spPr>
            <a:solidFill>
              <a:schemeClr val="accent6">
                <a:lumMod val="60000"/>
                <a:lumOff val="40000"/>
              </a:schemeClr>
            </a:solidFill>
          </c:spPr>
          <c:cat>
            <c:numRef>
              <c:f>'ACTIVIDAD 1'!$S$15:$S$22</c:f>
              <c:numCache>
                <c:formatCode>General</c:formatCode>
                <c:ptCount val="8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</c:numCache>
            </c:numRef>
          </c:cat>
          <c:val>
            <c:numRef>
              <c:f>'ACTIVIDAD 1'!$T$15:$T$22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6</c:v>
                </c:pt>
                <c:pt idx="3">
                  <c:v>2</c:v>
                </c:pt>
                <c:pt idx="4">
                  <c:v>11</c:v>
                </c:pt>
                <c:pt idx="5">
                  <c:v>13</c:v>
                </c:pt>
                <c:pt idx="6">
                  <c:v>13</c:v>
                </c:pt>
                <c:pt idx="7">
                  <c:v>6</c:v>
                </c:pt>
              </c:numCache>
            </c:numRef>
          </c:val>
        </c:ser>
        <c:dLbls/>
        <c:axId val="73038848"/>
        <c:axId val="69890048"/>
      </c:barChart>
      <c:catAx>
        <c:axId val="7303884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notas</a:t>
                </a:r>
              </a:p>
            </c:rich>
          </c:tx>
          <c:layout>
            <c:manualLayout>
              <c:xMode val="edge"/>
              <c:yMode val="edge"/>
              <c:x val="0.47814763779527558"/>
              <c:y val="0.87868037328667248"/>
            </c:manualLayout>
          </c:layout>
        </c:title>
        <c:numFmt formatCode="General" sourceLinked="1"/>
        <c:majorTickMark val="none"/>
        <c:tickLblPos val="nextTo"/>
        <c:crossAx val="69890048"/>
        <c:crosses val="autoZero"/>
        <c:auto val="1"/>
        <c:lblAlgn val="ctr"/>
        <c:lblOffset val="100"/>
      </c:catAx>
      <c:valAx>
        <c:axId val="69890048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n de alumnos</a:t>
                </a:r>
              </a:p>
            </c:rich>
          </c:tx>
          <c:layout/>
        </c:title>
        <c:numFmt formatCode="General" sourceLinked="1"/>
        <c:tickLblPos val="nextTo"/>
        <c:crossAx val="73038848"/>
        <c:crosses val="autoZero"/>
        <c:crossBetween val="between"/>
      </c:valAx>
    </c:plotArea>
    <c:legend>
      <c:legendPos val="r"/>
      <c:layout/>
    </c:legend>
    <c:plotVisOnly val="1"/>
  </c:chart>
  <c:spPr>
    <a:solidFill>
      <a:schemeClr val="accent1">
        <a:lumMod val="60000"/>
        <a:lumOff val="40000"/>
      </a:schemeClr>
    </a:solidFill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66675</xdr:colOff>
      <xdr:row>20</xdr:row>
      <xdr:rowOff>133350</xdr:rowOff>
    </xdr:from>
    <xdr:to>
      <xdr:col>17</xdr:col>
      <xdr:colOff>523875</xdr:colOff>
      <xdr:row>33</xdr:row>
      <xdr:rowOff>19050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AB26"/>
  <sheetViews>
    <sheetView topLeftCell="A12" workbookViewId="0">
      <selection activeCell="H22" sqref="H22"/>
    </sheetView>
  </sheetViews>
  <sheetFormatPr baseColWidth="10" defaultRowHeight="15"/>
  <cols>
    <col min="4" max="7" width="3.7109375" customWidth="1"/>
    <col min="8" max="8" width="26.140625" customWidth="1"/>
    <col min="9" max="9" width="8.7109375" customWidth="1"/>
    <col min="10" max="13" width="3.7109375" customWidth="1"/>
    <col min="14" max="14" width="8.28515625" customWidth="1"/>
    <col min="15" max="15" width="13.42578125" customWidth="1"/>
    <col min="16" max="16" width="12.42578125" customWidth="1"/>
    <col min="17" max="17" width="12.7109375" customWidth="1"/>
    <col min="18" max="18" width="14.5703125" customWidth="1"/>
    <col min="19" max="19" width="12.7109375" customWidth="1"/>
    <col min="20" max="20" width="9.85546875" customWidth="1"/>
    <col min="21" max="21" width="12.28515625" customWidth="1"/>
    <col min="24" max="24" width="11.85546875" bestFit="1" customWidth="1"/>
  </cols>
  <sheetData>
    <row r="5" spans="2:28" ht="15.75">
      <c r="C5" s="1" t="s">
        <v>26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8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8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2:28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</row>
    <row r="9" spans="2:28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28">
      <c r="C10" s="2"/>
      <c r="T10" s="2"/>
    </row>
    <row r="11" spans="2:28">
      <c r="AB11">
        <f>MAX(datos)</f>
        <v>10</v>
      </c>
    </row>
    <row r="12" spans="2:28">
      <c r="P12" s="45"/>
      <c r="Q12" s="45"/>
      <c r="R12" s="45"/>
      <c r="S12" s="45"/>
      <c r="T12" s="45"/>
      <c r="AB12">
        <f>MIN(datos)</f>
        <v>3</v>
      </c>
    </row>
    <row r="13" spans="2:28" ht="49.5" customHeight="1">
      <c r="C13" s="12" t="s">
        <v>0</v>
      </c>
      <c r="S13" s="36" t="s">
        <v>29</v>
      </c>
      <c r="T13" s="37" t="s">
        <v>31</v>
      </c>
      <c r="U13" s="37" t="s">
        <v>32</v>
      </c>
      <c r="V13" s="37" t="s">
        <v>33</v>
      </c>
      <c r="W13" s="37" t="s">
        <v>35</v>
      </c>
    </row>
    <row r="14" spans="2:28" ht="30" customHeight="1">
      <c r="B14" s="28">
        <v>1</v>
      </c>
      <c r="C14" s="29" t="s">
        <v>1</v>
      </c>
      <c r="D14" s="26"/>
      <c r="E14" s="26"/>
      <c r="F14" s="27"/>
      <c r="H14" t="s">
        <v>38</v>
      </c>
      <c r="S14" s="36" t="s">
        <v>30</v>
      </c>
      <c r="T14" s="39" t="s">
        <v>28</v>
      </c>
      <c r="U14" s="38" t="s">
        <v>27</v>
      </c>
      <c r="V14" s="38" t="s">
        <v>34</v>
      </c>
      <c r="W14" s="38" t="s">
        <v>36</v>
      </c>
    </row>
    <row r="15" spans="2:28" ht="30" customHeight="1">
      <c r="B15" s="28">
        <v>2</v>
      </c>
      <c r="C15" s="29" t="s">
        <v>21</v>
      </c>
      <c r="D15" s="26"/>
      <c r="E15" s="26"/>
      <c r="F15" s="27"/>
      <c r="H15" s="46">
        <f>AVERAGE(datos)</f>
        <v>7.6111111111111107</v>
      </c>
      <c r="S15" s="40">
        <v>3</v>
      </c>
      <c r="T15" s="35">
        <f>COUNTIF(datos,S15)</f>
        <v>1</v>
      </c>
      <c r="U15" s="41">
        <v>1</v>
      </c>
      <c r="V15" s="42">
        <f>T15/$T$23</f>
        <v>1.8518518518518517E-2</v>
      </c>
      <c r="W15" s="44">
        <v>0.02</v>
      </c>
    </row>
    <row r="16" spans="2:28" ht="30" customHeight="1">
      <c r="B16" s="28">
        <v>3</v>
      </c>
      <c r="C16" s="29" t="s">
        <v>20</v>
      </c>
      <c r="D16" s="26"/>
      <c r="E16" s="26"/>
      <c r="F16" s="27"/>
      <c r="H16" s="34" t="s">
        <v>39</v>
      </c>
      <c r="S16" s="35">
        <v>4</v>
      </c>
      <c r="T16" s="35">
        <f>COUNTIF(datos,S16)</f>
        <v>2</v>
      </c>
      <c r="U16" s="35">
        <f>U15+T16</f>
        <v>3</v>
      </c>
      <c r="V16" s="42">
        <f>T16/$T$23</f>
        <v>3.7037037037037035E-2</v>
      </c>
      <c r="W16" s="43">
        <f>W15+V16</f>
        <v>5.7037037037037039E-2</v>
      </c>
    </row>
    <row r="17" spans="2:23" ht="30" customHeight="1">
      <c r="B17" s="28">
        <v>4</v>
      </c>
      <c r="C17" s="29" t="s">
        <v>22</v>
      </c>
      <c r="D17" s="26"/>
      <c r="E17" s="26"/>
      <c r="F17" s="27"/>
      <c r="H17">
        <f>MEDIAN(datos)</f>
        <v>8</v>
      </c>
      <c r="S17" s="35">
        <v>5</v>
      </c>
      <c r="T17" s="35">
        <f>COUNTIF(datos,S17)</f>
        <v>6</v>
      </c>
      <c r="U17" s="35">
        <f t="shared" ref="U17:U22" si="2">U16+T17</f>
        <v>9</v>
      </c>
      <c r="V17" s="42">
        <f>T17/$T$23</f>
        <v>0.1111111111111111</v>
      </c>
      <c r="W17" s="43">
        <f t="shared" ref="W17:W22" si="3">W16+V17</f>
        <v>0.16814814814814816</v>
      </c>
    </row>
    <row r="18" spans="2:23" ht="30" customHeight="1">
      <c r="B18" s="28">
        <v>5</v>
      </c>
      <c r="C18" s="29" t="s">
        <v>23</v>
      </c>
      <c r="D18" s="26"/>
      <c r="E18" s="26"/>
      <c r="F18" s="27"/>
      <c r="H18" t="s">
        <v>40</v>
      </c>
      <c r="S18" s="35">
        <v>6</v>
      </c>
      <c r="T18" s="35">
        <f>COUNTIF(datos,S18)</f>
        <v>2</v>
      </c>
      <c r="U18" s="35">
        <f t="shared" si="2"/>
        <v>11</v>
      </c>
      <c r="V18" s="42">
        <f>T18/$T$23</f>
        <v>3.7037037037037035E-2</v>
      </c>
      <c r="W18" s="43">
        <f t="shared" si="3"/>
        <v>0.20518518518518519</v>
      </c>
    </row>
    <row r="19" spans="2:23" ht="30" customHeight="1">
      <c r="B19" s="28">
        <v>6</v>
      </c>
      <c r="C19" s="29" t="s">
        <v>24</v>
      </c>
      <c r="D19" s="26"/>
      <c r="E19" s="26"/>
      <c r="F19" s="27"/>
      <c r="H19">
        <f>MODE(datos)</f>
        <v>9</v>
      </c>
      <c r="I19">
        <v>8</v>
      </c>
      <c r="S19" s="35">
        <v>7</v>
      </c>
      <c r="T19" s="35">
        <f>COUNTIF(datos,S19)</f>
        <v>11</v>
      </c>
      <c r="U19" s="35">
        <f t="shared" si="2"/>
        <v>22</v>
      </c>
      <c r="V19" s="42">
        <f>T19/$T$23</f>
        <v>0.20370370370370369</v>
      </c>
      <c r="W19" s="43">
        <f t="shared" si="3"/>
        <v>0.40888888888888886</v>
      </c>
    </row>
    <row r="20" spans="2:23" ht="30" customHeight="1">
      <c r="B20" s="28">
        <v>7</v>
      </c>
      <c r="C20" s="29" t="s">
        <v>25</v>
      </c>
      <c r="D20" s="26"/>
      <c r="E20" s="26"/>
      <c r="F20" s="27"/>
      <c r="H20" t="s">
        <v>41</v>
      </c>
      <c r="S20" s="36">
        <v>8</v>
      </c>
      <c r="T20" s="36">
        <f>COUNTIF(datos,S20)</f>
        <v>13</v>
      </c>
      <c r="U20" s="35">
        <f t="shared" si="2"/>
        <v>35</v>
      </c>
      <c r="V20" s="42">
        <f>T20/$T$23</f>
        <v>0.24074074074074073</v>
      </c>
      <c r="W20" s="43">
        <f t="shared" si="3"/>
        <v>0.64962962962962956</v>
      </c>
    </row>
    <row r="21" spans="2:23" ht="30" customHeight="1">
      <c r="B21" s="28">
        <v>8</v>
      </c>
      <c r="C21" s="29" t="s">
        <v>2</v>
      </c>
      <c r="D21" s="27"/>
      <c r="E21" s="27"/>
      <c r="F21" s="27"/>
      <c r="S21" s="36">
        <v>9</v>
      </c>
      <c r="T21" s="36">
        <f>COUNTIF(datos,S21)</f>
        <v>13</v>
      </c>
      <c r="U21" s="35">
        <f>U20+T21</f>
        <v>48</v>
      </c>
      <c r="V21" s="42">
        <f>T21/$T$23</f>
        <v>0.24074074074074073</v>
      </c>
      <c r="W21" s="43">
        <f>W20+V21</f>
        <v>0.89037037037037026</v>
      </c>
    </row>
    <row r="22" spans="2:23" ht="30" customHeight="1">
      <c r="S22" s="35">
        <v>10</v>
      </c>
      <c r="T22" s="35">
        <f>COUNTIF(datos,S22)</f>
        <v>6</v>
      </c>
      <c r="U22" s="35">
        <f t="shared" si="2"/>
        <v>54</v>
      </c>
      <c r="V22" s="42">
        <f>T22/$T$23</f>
        <v>0.1111111111111111</v>
      </c>
      <c r="W22" s="43">
        <f t="shared" si="3"/>
        <v>1.0014814814814814</v>
      </c>
    </row>
    <row r="23" spans="2:23">
      <c r="S23" s="47" t="s">
        <v>37</v>
      </c>
      <c r="T23" s="48">
        <f>SUM(T15:T22)</f>
        <v>54</v>
      </c>
    </row>
    <row r="26" spans="2:23">
      <c r="R26" s="33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I31"/>
  <sheetViews>
    <sheetView tabSelected="1" topLeftCell="A4" workbookViewId="0">
      <selection activeCell="I25" sqref="I25"/>
    </sheetView>
  </sheetViews>
  <sheetFormatPr baseColWidth="10" defaultRowHeight="15"/>
  <sheetData>
    <row r="4" spans="3:9" ht="15.75">
      <c r="C4" s="13" t="s">
        <v>17</v>
      </c>
      <c r="D4" s="13"/>
      <c r="E4" s="13"/>
      <c r="F4" s="13"/>
      <c r="G4" s="13"/>
      <c r="H4" s="13"/>
      <c r="I4" s="13"/>
    </row>
    <row r="6" spans="3:9" ht="15.75" thickBot="1"/>
    <row r="7" spans="3:9" ht="30" customHeight="1" thickBot="1">
      <c r="C7" s="30" t="s">
        <v>3</v>
      </c>
      <c r="D7" s="31" t="s">
        <v>4</v>
      </c>
      <c r="E7" s="31" t="s">
        <v>5</v>
      </c>
      <c r="F7" s="32" t="s">
        <v>6</v>
      </c>
      <c r="G7" s="31" t="s">
        <v>7</v>
      </c>
      <c r="H7" s="31" t="s">
        <v>18</v>
      </c>
    </row>
    <row r="8" spans="3:9" ht="30" customHeight="1" thickBot="1">
      <c r="C8" s="14">
        <v>0</v>
      </c>
      <c r="D8" s="14">
        <v>30</v>
      </c>
      <c r="E8" s="49">
        <v>30</v>
      </c>
      <c r="F8" s="53">
        <f>D8/$D$14</f>
        <v>0.375</v>
      </c>
      <c r="G8" s="54">
        <f>E8/$D$14</f>
        <v>0.375</v>
      </c>
      <c r="H8" s="15">
        <f>C8*D8</f>
        <v>0</v>
      </c>
    </row>
    <row r="9" spans="3:9" ht="30" customHeight="1" thickBot="1">
      <c r="C9" s="16">
        <v>1</v>
      </c>
      <c r="D9" s="16">
        <v>25</v>
      </c>
      <c r="E9" s="50">
        <f>E8+D9</f>
        <v>55</v>
      </c>
      <c r="F9" s="53">
        <f t="shared" ref="F9:F13" si="0">D9/$D$14</f>
        <v>0.3125</v>
      </c>
      <c r="G9" s="54">
        <f t="shared" ref="G9:G13" si="1">E9/$D$14</f>
        <v>0.6875</v>
      </c>
      <c r="H9" s="15">
        <f t="shared" ref="H9:H13" si="2">C9*D9</f>
        <v>25</v>
      </c>
    </row>
    <row r="10" spans="3:9" ht="30" customHeight="1" thickBot="1">
      <c r="C10" s="16">
        <v>2</v>
      </c>
      <c r="D10" s="16">
        <v>20</v>
      </c>
      <c r="E10" s="50">
        <f t="shared" ref="E10:E13" si="3">E9+D10</f>
        <v>75</v>
      </c>
      <c r="F10" s="53">
        <f t="shared" si="0"/>
        <v>0.25</v>
      </c>
      <c r="G10" s="54">
        <f t="shared" si="1"/>
        <v>0.9375</v>
      </c>
      <c r="H10" s="15">
        <f t="shared" si="2"/>
        <v>40</v>
      </c>
    </row>
    <row r="11" spans="3:9" ht="30" customHeight="1" thickBot="1">
      <c r="C11" s="16">
        <v>3</v>
      </c>
      <c r="D11" s="16">
        <v>4</v>
      </c>
      <c r="E11" s="50">
        <f t="shared" si="3"/>
        <v>79</v>
      </c>
      <c r="F11" s="53">
        <f t="shared" si="0"/>
        <v>0.05</v>
      </c>
      <c r="G11" s="54">
        <f t="shared" si="1"/>
        <v>0.98750000000000004</v>
      </c>
      <c r="H11" s="15">
        <f t="shared" si="2"/>
        <v>12</v>
      </c>
    </row>
    <row r="12" spans="3:9" ht="30" customHeight="1" thickBot="1">
      <c r="C12" s="17">
        <v>4</v>
      </c>
      <c r="D12" s="17">
        <v>1</v>
      </c>
      <c r="E12" s="50">
        <f t="shared" si="3"/>
        <v>80</v>
      </c>
      <c r="F12" s="53">
        <f t="shared" si="0"/>
        <v>1.2500000000000001E-2</v>
      </c>
      <c r="G12" s="54">
        <f t="shared" si="1"/>
        <v>1</v>
      </c>
      <c r="H12" s="15">
        <f t="shared" si="2"/>
        <v>4</v>
      </c>
    </row>
    <row r="13" spans="3:9" ht="30" customHeight="1" thickBot="1">
      <c r="C13" s="18">
        <v>5</v>
      </c>
      <c r="D13" s="51">
        <v>0</v>
      </c>
      <c r="E13" s="52">
        <f t="shared" si="3"/>
        <v>80</v>
      </c>
      <c r="F13" s="53">
        <f t="shared" si="0"/>
        <v>0</v>
      </c>
      <c r="G13" s="54">
        <f t="shared" si="1"/>
        <v>1</v>
      </c>
      <c r="H13" s="15">
        <f t="shared" si="2"/>
        <v>0</v>
      </c>
      <c r="I13" s="2"/>
    </row>
    <row r="14" spans="3:9" ht="30" customHeight="1" thickBot="1">
      <c r="C14" s="19" t="s">
        <v>19</v>
      </c>
      <c r="D14" s="20">
        <f>SUM(D8:D13)</f>
        <v>80</v>
      </c>
      <c r="E14" s="21"/>
      <c r="F14" s="21"/>
      <c r="G14" s="55" t="s">
        <v>37</v>
      </c>
      <c r="H14" s="56">
        <f>SUM(H8:H13)</f>
        <v>81</v>
      </c>
      <c r="I14" s="2"/>
    </row>
    <row r="15" spans="3:9" ht="18">
      <c r="C15" s="19"/>
      <c r="D15" s="19"/>
      <c r="E15" s="21"/>
      <c r="F15" s="21"/>
      <c r="G15" s="21"/>
      <c r="I15" s="2"/>
    </row>
    <row r="16" spans="3:9">
      <c r="D16" s="22"/>
    </row>
    <row r="17" spans="2:8" ht="18">
      <c r="C17" s="12" t="s">
        <v>0</v>
      </c>
    </row>
    <row r="18" spans="2:8" ht="18">
      <c r="B18" s="23">
        <v>1</v>
      </c>
      <c r="C18" s="24" t="s">
        <v>8</v>
      </c>
      <c r="D18" s="2"/>
      <c r="E18" s="2"/>
      <c r="F18" s="2"/>
      <c r="G18" s="2"/>
      <c r="H18" s="25"/>
    </row>
    <row r="19" spans="2:8" ht="18">
      <c r="B19" s="23"/>
      <c r="C19" s="24"/>
      <c r="D19" s="2"/>
      <c r="E19" s="2"/>
      <c r="F19" s="2"/>
      <c r="G19" s="2"/>
      <c r="H19" s="25"/>
    </row>
    <row r="20" spans="2:8" ht="21">
      <c r="B20" s="23">
        <v>2</v>
      </c>
      <c r="C20" s="23" t="s">
        <v>9</v>
      </c>
      <c r="F20" t="s">
        <v>42</v>
      </c>
    </row>
    <row r="21" spans="2:8" ht="18">
      <c r="B21" s="23">
        <v>3</v>
      </c>
      <c r="C21" s="23" t="s">
        <v>10</v>
      </c>
      <c r="F21" t="s">
        <v>43</v>
      </c>
    </row>
    <row r="22" spans="2:8" ht="21">
      <c r="B22" s="23">
        <v>4</v>
      </c>
      <c r="C22" s="23" t="s">
        <v>11</v>
      </c>
      <c r="F22" t="s">
        <v>44</v>
      </c>
    </row>
    <row r="23" spans="2:8" ht="21">
      <c r="B23" s="23">
        <v>5</v>
      </c>
      <c r="C23" s="23" t="s">
        <v>12</v>
      </c>
      <c r="F23" t="s">
        <v>45</v>
      </c>
    </row>
    <row r="24" spans="2:8" ht="18">
      <c r="B24" s="23"/>
      <c r="C24" s="23"/>
    </row>
    <row r="25" spans="2:8" ht="18">
      <c r="B25" s="23">
        <v>6</v>
      </c>
      <c r="C25" s="23" t="s">
        <v>13</v>
      </c>
    </row>
    <row r="26" spans="2:8" ht="18">
      <c r="B26" s="23"/>
      <c r="C26" s="23"/>
    </row>
    <row r="27" spans="2:8" ht="18">
      <c r="B27" s="23">
        <v>7</v>
      </c>
      <c r="C27" s="23" t="s">
        <v>14</v>
      </c>
    </row>
    <row r="28" spans="2:8" ht="18">
      <c r="B28" s="23"/>
      <c r="C28" s="23"/>
    </row>
    <row r="29" spans="2:8" ht="18">
      <c r="B29" s="23">
        <v>8</v>
      </c>
      <c r="C29" s="23" t="s">
        <v>15</v>
      </c>
    </row>
    <row r="30" spans="2:8" ht="18">
      <c r="B30" s="23"/>
      <c r="C30" s="23"/>
    </row>
    <row r="31" spans="2:8" ht="18">
      <c r="B31" s="23">
        <v>9</v>
      </c>
      <c r="C31" s="23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datos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Administrador</cp:lastModifiedBy>
  <dcterms:created xsi:type="dcterms:W3CDTF">2022-05-09T04:31:12Z</dcterms:created>
  <dcterms:modified xsi:type="dcterms:W3CDTF">2022-05-11T13:30:01Z</dcterms:modified>
</cp:coreProperties>
</file>