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calderon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D9"/>
  <c r="D10" s="1"/>
  <c r="D11" s="1"/>
  <c r="E8" s="1"/>
  <c r="D8"/>
  <c r="D7"/>
  <c r="C12"/>
  <c r="G12"/>
  <c r="E23" s="1"/>
  <c r="G8"/>
  <c r="G9"/>
  <c r="G10"/>
  <c r="G11"/>
  <c r="G7"/>
  <c r="I22" i="1"/>
  <c r="I21"/>
  <c r="I20"/>
  <c r="O17"/>
  <c r="O14"/>
  <c r="D27"/>
  <c r="D28"/>
  <c r="D29"/>
  <c r="D30"/>
  <c r="D31"/>
  <c r="D26"/>
  <c r="E26" s="1"/>
  <c r="O16"/>
  <c r="O15"/>
  <c r="E11" i="2" l="1"/>
  <c r="E9"/>
  <c r="E7"/>
  <c r="F7" s="1"/>
  <c r="E10"/>
  <c r="E27" i="1"/>
  <c r="D32"/>
  <c r="F26" s="1"/>
  <c r="G26" s="1"/>
  <c r="F27" l="1"/>
  <c r="K28"/>
  <c r="G27"/>
  <c r="G28" s="1"/>
  <c r="F28"/>
  <c r="F29"/>
  <c r="F31"/>
  <c r="E28"/>
  <c r="F30"/>
  <c r="G29" l="1"/>
  <c r="G30" s="1"/>
  <c r="G31" s="1"/>
  <c r="E29"/>
  <c r="E30" l="1"/>
  <c r="E31" l="1"/>
  <c r="H31" l="1"/>
  <c r="H26"/>
  <c r="H27"/>
  <c r="H28"/>
  <c r="H29"/>
  <c r="H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<sst xmlns="http://schemas.openxmlformats.org/spreadsheetml/2006/main" count="45" uniqueCount="44">
  <si>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</si>
  <si>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</si>
  <si>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</si>
  <si>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</si>
  <si>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</si>
  <si>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</si>
  <si>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</si>
  <si>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</si>
  <si>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</si>
  <si>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</si>
  <si>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</si>
  <si>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</si>
  <si>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</si>
  <si>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</si>
  <si>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</si>
  <si>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</si>
  <si>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</si>
  <si>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</si>
  <si>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</si>
  <si>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</si>
  <si>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</si>
  <si>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</si>
  <si>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</si>
  <si>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</si>
  <si>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</si>
  <si>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</si>
  <si>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</si>
  <si>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</si>
  <si>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</si>
  <si>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6 operarios fabrican 5 piezas en 12 horas </t>
  </si>
  <si>
    <t xml:space="preserve">28 operarios fabrican "a lo mas" 6 piezas en 12 horas </t>
  </si>
  <si>
    <t xml:space="preserve">el 13% de los operarios fabrican 5 piezas en 12 horas </t>
  </si>
  <si>
    <t xml:space="preserve">el 58% de operarios fabrican a lo mas 6 piezas </t>
  </si>
  <si>
    <t>el 50% de los operarios fabrican a lo mas(a lo menos) 6 piezas en 12 horas</t>
  </si>
  <si>
    <t xml:space="preserve">la mayoria de los operarios fabrican 4 piezas en 12 horas </t>
  </si>
  <si>
    <t xml:space="preserve">en promedio los operarios fabrican 6 piezas en 12 horas </t>
  </si>
  <si>
    <t xml:space="preserve">5 familias tienen 3 hijos </t>
  </si>
  <si>
    <t>el 28% de familias tienen 1 hijo</t>
  </si>
  <si>
    <t>el 84% de las familias tienen a lo mas 2 hijos</t>
  </si>
  <si>
    <t xml:space="preserve">42 familias tienen a lo mas 2 hijos </t>
  </si>
  <si>
    <t>el 50% de las familias tienen a lo mas(a lo menos) 2 hijos</t>
  </si>
  <si>
    <t>la mayoria de las familias tienen 2 hijos</t>
  </si>
  <si>
    <t>el promedio de familias tiene 1 hijo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</si>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</sst>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5" borderId="0" xfId="0" applyFont="1" applyFill="1"/>
    <xf numFmtId="0" fontId="3" fillId="5" borderId="0" xfId="0" applyFont="1" applyFill="1"/>
    <xf numFmtId="9" fontId="0" fillId="6" borderId="2" xfId="1" applyFont="1" applyFill="1" applyBorder="1" applyAlignment="1">
      <alignment horizontal="center" vertical="center"/>
    </xf>
    <xf numFmtId="0" fontId="3" fillId="6" borderId="0" xfId="0" applyFont="1" applyFill="1"/>
    <xf numFmtId="0" fontId="5" fillId="6" borderId="0" xfId="0" applyFont="1" applyFill="1"/>
    <xf numFmtId="9" fontId="0" fillId="7" borderId="2" xfId="1" applyFont="1" applyFill="1" applyBorder="1" applyAlignment="1">
      <alignment horizontal="center" vertical="center"/>
    </xf>
    <xf numFmtId="0" fontId="3" fillId="7" borderId="0" xfId="0" applyFont="1" applyFill="1"/>
    <xf numFmtId="0" fontId="5" fillId="7" borderId="0" xfId="0" applyFont="1" applyFill="1"/>
    <xf numFmtId="0" fontId="0" fillId="0" borderId="0" xfId="0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6" fillId="7" borderId="0" xfId="0" applyFont="1" applyFill="1"/>
    <xf numFmtId="0" fontId="6" fillId="0" borderId="0" xfId="0" applyFont="1" applyAlignment="1">
      <alignment horizontal="center"/>
    </xf>
    <xf numFmtId="0" fontId="3" fillId="7" borderId="5" xfId="0" applyFont="1" applyFill="1" applyBorder="1" applyAlignment="1">
      <alignment horizontal="center" vertical="center" wrapText="1" readingOrder="1"/>
    </xf>
    <xf numFmtId="0" fontId="10" fillId="5" borderId="5" xfId="0" applyFont="1" applyFill="1" applyBorder="1" applyAlignment="1">
      <alignment horizontal="center" vertical="center" wrapText="1" readingOrder="1"/>
    </xf>
    <xf numFmtId="0" fontId="6" fillId="5" borderId="0" xfId="0" applyFont="1" applyFill="1"/>
    <xf numFmtId="0" fontId="5" fillId="8" borderId="0" xfId="0" applyFont="1" applyFill="1"/>
    <xf numFmtId="0" fontId="6" fillId="8" borderId="0" xfId="0" applyFont="1" applyFill="1"/>
    <xf numFmtId="9" fontId="10" fillId="8" borderId="3" xfId="1" applyFont="1" applyFill="1" applyBorder="1" applyAlignment="1">
      <alignment horizontal="center" vertical="center" wrapText="1" readingOrder="1"/>
    </xf>
    <xf numFmtId="0" fontId="5" fillId="9" borderId="0" xfId="0" applyFont="1" applyFill="1"/>
    <xf numFmtId="0" fontId="6" fillId="9" borderId="0" xfId="0" applyFont="1" applyFill="1"/>
    <xf numFmtId="9" fontId="10" fillId="9" borderId="6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A6" zoomScale="89" zoomScaleNormal="89" workbookViewId="0">
      <selection activeCell="F34" sqref="F34"/>
    </sheetView>
  </sheetViews>
  <sheetFormatPr baseColWidth="10" defaultRowHeight="15.75"/>
  <cols>
    <col min="4" max="14" width="7.625" customWidth="1"/>
    <col min="15" max="15" width="8.25" customWidth="1"/>
    <col min="16" max="19" width="7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O14">
        <f>MODE(calderon)</f>
        <v>4</v>
      </c>
    </row>
    <row r="15" spans="2:20" ht="18.75">
      <c r="B15" s="4">
        <v>1</v>
      </c>
      <c r="C15" s="6" t="s">
        <v>2</v>
      </c>
      <c r="D15" s="6"/>
      <c r="E15" s="6"/>
      <c r="F15" s="7"/>
      <c r="O15">
        <f>MAX(calderon)</f>
        <v>9</v>
      </c>
    </row>
    <row r="16" spans="2:20" ht="21">
      <c r="B16" s="4">
        <v>2</v>
      </c>
      <c r="C16" s="5" t="s">
        <v>6</v>
      </c>
      <c r="D16" s="6"/>
      <c r="E16" s="30" t="s">
        <v>29</v>
      </c>
      <c r="F16" s="30"/>
      <c r="G16" s="30"/>
      <c r="H16" s="30"/>
      <c r="I16" s="30"/>
      <c r="J16" s="30"/>
      <c r="K16" s="30"/>
      <c r="L16" s="30"/>
      <c r="M16" s="30"/>
      <c r="N16" s="30"/>
      <c r="O16">
        <f>MIN(calderon)</f>
        <v>4</v>
      </c>
    </row>
    <row r="17" spans="2:15" ht="18.75" customHeight="1">
      <c r="B17" s="4">
        <v>3</v>
      </c>
      <c r="C17" s="34" t="s">
        <v>7</v>
      </c>
      <c r="D17" s="33"/>
      <c r="E17" s="30" t="s">
        <v>30</v>
      </c>
      <c r="F17" s="30"/>
      <c r="G17" s="30"/>
      <c r="H17" s="30"/>
      <c r="I17" s="30"/>
      <c r="J17" s="30"/>
      <c r="K17" s="30"/>
      <c r="L17" s="30"/>
      <c r="M17" s="30"/>
      <c r="N17" s="30"/>
      <c r="O17">
        <f>MEDIAN(calderon)</f>
        <v>6</v>
      </c>
    </row>
    <row r="18" spans="2:15" ht="21">
      <c r="B18" s="4">
        <v>4</v>
      </c>
      <c r="C18" s="36" t="s">
        <v>8</v>
      </c>
      <c r="D18" s="37"/>
      <c r="E18" s="30" t="s">
        <v>31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2:15" ht="21">
      <c r="B19" s="4">
        <v>5</v>
      </c>
      <c r="C19" s="39" t="s">
        <v>9</v>
      </c>
      <c r="D19" s="40"/>
      <c r="E19" s="30" t="s">
        <v>32</v>
      </c>
      <c r="F19" s="30"/>
      <c r="G19" s="30"/>
      <c r="H19" s="30"/>
      <c r="I19" s="30"/>
      <c r="J19" s="30"/>
      <c r="K19" s="30"/>
      <c r="L19" s="30"/>
      <c r="M19" s="30"/>
      <c r="N19" s="30"/>
    </row>
    <row r="20" spans="2:15" ht="18.75">
      <c r="B20" s="4">
        <v>6</v>
      </c>
      <c r="C20" s="6" t="s">
        <v>4</v>
      </c>
      <c r="D20" s="6"/>
      <c r="E20" s="6"/>
      <c r="F20" s="7"/>
      <c r="I20" s="41">
        <f>MEDIAN(calderon)</f>
        <v>6</v>
      </c>
      <c r="J20" s="41"/>
      <c r="K20" s="41"/>
      <c r="L20" s="41"/>
      <c r="M20" s="41"/>
      <c r="N20" s="41"/>
      <c r="O20" t="s">
        <v>33</v>
      </c>
    </row>
    <row r="21" spans="2:15" ht="18.75">
      <c r="B21" s="4">
        <v>7</v>
      </c>
      <c r="C21" s="6" t="s">
        <v>5</v>
      </c>
      <c r="D21" s="6"/>
      <c r="E21" s="6"/>
      <c r="F21" s="7"/>
      <c r="I21" s="41">
        <f>MODE(calderon)</f>
        <v>4</v>
      </c>
      <c r="J21" s="41"/>
      <c r="K21" s="41"/>
      <c r="L21" s="41"/>
      <c r="M21" s="41"/>
      <c r="N21" s="41"/>
      <c r="O21" t="s">
        <v>34</v>
      </c>
    </row>
    <row r="22" spans="2:15" ht="18.75">
      <c r="B22" s="4">
        <v>8</v>
      </c>
      <c r="C22" s="5" t="s">
        <v>3</v>
      </c>
      <c r="D22" s="7"/>
      <c r="E22" s="7"/>
      <c r="F22" s="7"/>
      <c r="I22" s="41">
        <f>AVERAGE(calderon)</f>
        <v>6.208333333333333</v>
      </c>
      <c r="J22" s="41"/>
      <c r="K22" s="41"/>
      <c r="L22" s="41"/>
      <c r="M22" s="41"/>
      <c r="N22" s="41"/>
      <c r="O22" t="s">
        <v>35</v>
      </c>
    </row>
    <row r="23" spans="2:15" ht="18.75">
      <c r="C23" s="7"/>
      <c r="D23" s="7"/>
      <c r="E23" s="7"/>
      <c r="F23" s="7"/>
    </row>
    <row r="24" spans="2:15" ht="16.5" thickBot="1"/>
    <row r="25" spans="2:15" ht="16.5" thickBot="1">
      <c r="C25" s="27" t="s">
        <v>24</v>
      </c>
      <c r="D25" s="26" t="s">
        <v>25</v>
      </c>
      <c r="E25" s="26" t="s">
        <v>26</v>
      </c>
      <c r="F25" s="26" t="s">
        <v>27</v>
      </c>
      <c r="G25" s="27" t="s">
        <v>28</v>
      </c>
    </row>
    <row r="26" spans="2:15" ht="16.5" thickBot="1">
      <c r="C26" s="27">
        <v>4</v>
      </c>
      <c r="D26" s="27">
        <f>COUNTIF(calderon,C26)</f>
        <v>12</v>
      </c>
      <c r="E26" s="27">
        <f>D26</f>
        <v>12</v>
      </c>
      <c r="F26" s="29">
        <f>D26/$D$32</f>
        <v>0.25</v>
      </c>
      <c r="G26" s="29">
        <f xml:space="preserve"> F26</f>
        <v>0.25</v>
      </c>
      <c r="H26" s="29">
        <f>E26/$E$31</f>
        <v>0.25</v>
      </c>
    </row>
    <row r="27" spans="2:15" ht="16.5" thickBot="1">
      <c r="C27" s="27">
        <v>5</v>
      </c>
      <c r="D27" s="31">
        <f>COUNTIF(calderon,C27)</f>
        <v>6</v>
      </c>
      <c r="E27" s="27">
        <f>E26+D27</f>
        <v>18</v>
      </c>
      <c r="F27" s="35">
        <f t="shared" ref="F27:F31" si="0">D27/$D$32</f>
        <v>0.125</v>
      </c>
      <c r="G27" s="29">
        <f>G26+F27</f>
        <v>0.375</v>
      </c>
      <c r="H27" s="29">
        <f t="shared" ref="H27:H31" si="1">E27/$E$31</f>
        <v>0.375</v>
      </c>
    </row>
    <row r="28" spans="2:15" ht="16.5" thickBot="1">
      <c r="C28" s="27">
        <v>6</v>
      </c>
      <c r="D28" s="27">
        <f>COUNTIF(calderon,C28)</f>
        <v>10</v>
      </c>
      <c r="E28" s="32">
        <f t="shared" ref="E28:E31" si="2">E27+D28</f>
        <v>28</v>
      </c>
      <c r="F28" s="29">
        <f t="shared" si="0"/>
        <v>0.20833333333333334</v>
      </c>
      <c r="G28" s="38">
        <f t="shared" ref="G28:G31" si="3">G27+F28</f>
        <v>0.58333333333333337</v>
      </c>
      <c r="H28" s="29">
        <f t="shared" si="1"/>
        <v>0.58333333333333337</v>
      </c>
      <c r="K28">
        <f>I31/D32</f>
        <v>6.208333333333333</v>
      </c>
    </row>
    <row r="29" spans="2:15" ht="16.5" thickBot="1">
      <c r="C29" s="27">
        <v>7</v>
      </c>
      <c r="D29" s="27">
        <f>COUNTIF(calderon,C29)</f>
        <v>8</v>
      </c>
      <c r="E29" s="27">
        <f t="shared" si="2"/>
        <v>36</v>
      </c>
      <c r="F29" s="29">
        <f t="shared" si="0"/>
        <v>0.16666666666666666</v>
      </c>
      <c r="G29" s="29">
        <f t="shared" si="3"/>
        <v>0.75</v>
      </c>
      <c r="H29" s="29">
        <f t="shared" si="1"/>
        <v>0.75</v>
      </c>
    </row>
    <row r="30" spans="2:15" ht="16.5" thickBot="1">
      <c r="C30" s="27">
        <v>8</v>
      </c>
      <c r="D30" s="27">
        <f>COUNTIF(calderon,C30)</f>
        <v>4</v>
      </c>
      <c r="E30" s="27">
        <f t="shared" si="2"/>
        <v>40</v>
      </c>
      <c r="F30" s="29">
        <f t="shared" si="0"/>
        <v>8.3333333333333329E-2</v>
      </c>
      <c r="G30" s="29">
        <f t="shared" si="3"/>
        <v>0.83333333333333337</v>
      </c>
      <c r="H30" s="29">
        <f t="shared" si="1"/>
        <v>0.83333333333333337</v>
      </c>
    </row>
    <row r="31" spans="2:15" ht="16.5" thickBot="1">
      <c r="C31" s="27">
        <v>9</v>
      </c>
      <c r="D31" s="27">
        <f>COUNTIF(calderon,C31)</f>
        <v>8</v>
      </c>
      <c r="E31" s="27">
        <f t="shared" si="2"/>
        <v>48</v>
      </c>
      <c r="F31" s="29">
        <f t="shared" si="0"/>
        <v>0.16666666666666666</v>
      </c>
      <c r="G31" s="29">
        <f t="shared" si="3"/>
        <v>1</v>
      </c>
      <c r="H31" s="29">
        <f t="shared" si="1"/>
        <v>1</v>
      </c>
      <c r="I31">
        <v>298</v>
      </c>
    </row>
    <row r="32" spans="2:15">
      <c r="C32" s="25"/>
      <c r="D32" s="28">
        <f>SUM(D26:D31)</f>
        <v>48</v>
      </c>
      <c r="E32" s="25"/>
      <c r="F32" s="25"/>
      <c r="G32" s="25"/>
    </row>
  </sheetData>
  <mergeCells count="7">
    <mergeCell ref="I22:N22"/>
    <mergeCell ref="E16:N16"/>
    <mergeCell ref="E17:N17"/>
    <mergeCell ref="E18:O18"/>
    <mergeCell ref="E19:N19"/>
    <mergeCell ref="I20:N20"/>
    <mergeCell ref="I21:N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9" zoomScaleNormal="89" workbookViewId="0">
      <selection activeCell="B6" sqref="B5:B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42">
        <f>C7/$D$11</f>
        <v>0.16</v>
      </c>
      <c r="F7" s="43">
        <f>E7</f>
        <v>0.16</v>
      </c>
      <c r="G7" s="13">
        <f>B7*$C$7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2">
        <f t="shared" ref="E8:E11" si="0">C8/$D$11</f>
        <v>0.28000000000000003</v>
      </c>
      <c r="F8" s="44">
        <f>F7+E8</f>
        <v>0.44000000000000006</v>
      </c>
      <c r="G8" s="13">
        <f t="shared" ref="G8:G11" si="1">B8*$C$7</f>
        <v>8</v>
      </c>
    </row>
    <row r="9" spans="1:9" ht="18.75" thickBot="1">
      <c r="B9" s="13">
        <v>2</v>
      </c>
      <c r="C9" s="13">
        <v>20</v>
      </c>
      <c r="D9" s="48">
        <f t="shared" ref="D9:D11" si="2">D8+C9</f>
        <v>42</v>
      </c>
      <c r="E9" s="42">
        <f t="shared" si="0"/>
        <v>0.4</v>
      </c>
      <c r="F9" s="55">
        <f t="shared" ref="F9:F11" si="3">F8+E9</f>
        <v>0.84000000000000008</v>
      </c>
      <c r="G9" s="13">
        <f t="shared" si="1"/>
        <v>16</v>
      </c>
    </row>
    <row r="10" spans="1:9" ht="18.75" thickBot="1">
      <c r="B10" s="13">
        <v>3</v>
      </c>
      <c r="C10" s="47">
        <v>5</v>
      </c>
      <c r="D10" s="14">
        <f t="shared" si="2"/>
        <v>47</v>
      </c>
      <c r="E10" s="42">
        <f t="shared" si="0"/>
        <v>0.1</v>
      </c>
      <c r="F10" s="44">
        <f t="shared" si="3"/>
        <v>0.94000000000000006</v>
      </c>
      <c r="G10" s="13">
        <f t="shared" si="1"/>
        <v>24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2">
        <f t="shared" si="0"/>
        <v>0.06</v>
      </c>
      <c r="F11" s="44">
        <f t="shared" si="3"/>
        <v>1</v>
      </c>
      <c r="G11" s="13">
        <f t="shared" si="1"/>
        <v>32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13">
        <f>SUM(G7:G11)</f>
        <v>80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40" t="s">
        <v>15</v>
      </c>
      <c r="C17" s="45"/>
      <c r="D17" s="46" t="s">
        <v>36</v>
      </c>
      <c r="E17" s="46"/>
      <c r="F17" s="46"/>
      <c r="G17" s="46"/>
      <c r="H17" s="46"/>
      <c r="I17" s="7"/>
    </row>
    <row r="18" spans="1:9" ht="18.75">
      <c r="A18" s="21">
        <v>3</v>
      </c>
      <c r="B18" s="33" t="s">
        <v>16</v>
      </c>
      <c r="C18" s="49"/>
      <c r="D18" s="46" t="s">
        <v>39</v>
      </c>
      <c r="E18" s="46"/>
      <c r="F18" s="46"/>
      <c r="G18" s="46"/>
      <c r="H18" s="46"/>
      <c r="I18" s="46"/>
    </row>
    <row r="19" spans="1:9" ht="21">
      <c r="A19" s="21">
        <v>4</v>
      </c>
      <c r="B19" s="50" t="s">
        <v>17</v>
      </c>
      <c r="C19" s="51"/>
      <c r="D19" s="46" t="s">
        <v>37</v>
      </c>
      <c r="E19" s="46"/>
      <c r="F19" s="46"/>
      <c r="G19" s="46"/>
      <c r="H19" s="46"/>
      <c r="I19" s="7"/>
    </row>
    <row r="20" spans="1:9" ht="21">
      <c r="A20" s="21">
        <v>5</v>
      </c>
      <c r="B20" s="53" t="s">
        <v>18</v>
      </c>
      <c r="C20" s="54"/>
      <c r="D20" s="46" t="s">
        <v>38</v>
      </c>
      <c r="E20" s="46"/>
      <c r="F20" s="46"/>
      <c r="G20" s="46"/>
      <c r="H20" s="46"/>
      <c r="I20" s="7"/>
    </row>
    <row r="21" spans="1:9" ht="18.75">
      <c r="A21" s="21">
        <v>6</v>
      </c>
      <c r="B21" s="6" t="s">
        <v>19</v>
      </c>
      <c r="E21" s="25">
        <v>20</v>
      </c>
      <c r="F21" s="56" t="s">
        <v>40</v>
      </c>
      <c r="G21" s="56"/>
      <c r="H21" s="56"/>
      <c r="I21" s="56"/>
    </row>
    <row r="22" spans="1:9" ht="18.75">
      <c r="A22" s="21">
        <v>7</v>
      </c>
      <c r="B22" s="6" t="s">
        <v>20</v>
      </c>
      <c r="E22" s="25">
        <v>2</v>
      </c>
      <c r="F22" s="56" t="s">
        <v>41</v>
      </c>
      <c r="G22" s="56"/>
      <c r="H22" s="56"/>
      <c r="I22" s="56"/>
    </row>
    <row r="23" spans="1:9" ht="18.75">
      <c r="A23" s="21">
        <v>8</v>
      </c>
      <c r="B23" s="6" t="s">
        <v>21</v>
      </c>
      <c r="E23" s="25">
        <f>G12/D11</f>
        <v>1.6</v>
      </c>
      <c r="F23" s="56" t="s">
        <v>42</v>
      </c>
      <c r="G23" s="56"/>
      <c r="H23" s="56"/>
      <c r="I23" s="56"/>
    </row>
  </sheetData>
  <mergeCells count="7">
    <mergeCell ref="F23:I23"/>
    <mergeCell ref="D17:H17"/>
    <mergeCell ref="D18:I18"/>
    <mergeCell ref="D19:H19"/>
    <mergeCell ref="D20:H20"/>
    <mergeCell ref="F21:I21"/>
    <mergeCell ref="F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calderon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2023-05-10T16:45:54Z</dcterms:modified>
</cp:coreProperties>
</file>