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ACTIVIDAD 1" sheetId="1" r:id="rId1"/>
    <sheet name="ACTIVIDAD 2" sheetId="2" r:id="rId2"/>
  </sheets>
  <definedNames>
    <definedName name="lol">'ACTIVIDAD 2'!$C$7:$H$14</definedName>
    <definedName name="tabla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 l="1"/>
  <c r="H14" i="2"/>
  <c r="H10" i="2"/>
  <c r="H11" i="2"/>
  <c r="H12" i="2"/>
  <c r="H13" i="2"/>
  <c r="H9" i="2"/>
  <c r="H8" i="2"/>
  <c r="G12" i="2"/>
  <c r="G13" i="2" s="1"/>
  <c r="G11" i="2"/>
  <c r="G10" i="2"/>
  <c r="G9" i="2"/>
  <c r="G8" i="2"/>
  <c r="H19" i="1"/>
  <c r="H17" i="1"/>
  <c r="G15" i="1"/>
  <c r="F9" i="2"/>
  <c r="F10" i="2"/>
  <c r="F11" i="2"/>
  <c r="F12" i="2"/>
  <c r="F13" i="2"/>
  <c r="F8" i="2"/>
  <c r="E10" i="2"/>
  <c r="E11" i="2"/>
  <c r="E12" i="2"/>
  <c r="E13" i="2"/>
  <c r="E9" i="2"/>
  <c r="E8" i="2"/>
  <c r="D14" i="2"/>
  <c r="T9" i="1" l="1"/>
  <c r="U9" i="1" s="1"/>
  <c r="D9" i="1"/>
  <c r="T8" i="1"/>
  <c r="U8" i="1" s="1"/>
  <c r="D8" i="1"/>
  <c r="T7" i="1"/>
  <c r="U7" i="1" s="1"/>
  <c r="D7" i="1"/>
  <c r="P18" i="1" l="1"/>
  <c r="P14" i="1"/>
  <c r="P19" i="1"/>
  <c r="P21" i="1"/>
  <c r="P17" i="1"/>
  <c r="P15" i="1"/>
  <c r="P20" i="1"/>
  <c r="P16" i="1"/>
  <c r="P22" i="1" l="1"/>
  <c r="R16" i="1" s="1"/>
  <c r="Q14" i="1"/>
  <c r="S14" i="1" l="1"/>
  <c r="Q15" i="1"/>
  <c r="R21" i="1"/>
  <c r="R19" i="1"/>
  <c r="R18" i="1"/>
  <c r="R14" i="1"/>
  <c r="R20" i="1"/>
  <c r="R17" i="1"/>
  <c r="R15" i="1"/>
  <c r="S15" i="1" l="1"/>
  <c r="Q16" i="1"/>
  <c r="Q17" i="1" l="1"/>
  <c r="S16" i="1"/>
  <c r="Q18" i="1" l="1"/>
  <c r="S17" i="1"/>
  <c r="S18" i="1" l="1"/>
  <c r="Q19" i="1"/>
  <c r="S19" i="1" l="1"/>
  <c r="Q20" i="1"/>
  <c r="Q21" i="1" l="1"/>
  <c r="S21" i="1" s="1"/>
  <c r="S20" i="1"/>
</calcChain>
</file>

<file path=xl/sharedStrings.xml><?xml version="1.0" encoding="utf-8"?>
<sst xmlns="http://schemas.openxmlformats.org/spreadsheetml/2006/main" count="53" uniqueCount="51">
  <si>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</si>
  <si>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</si>
  <si>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</si>
  <si>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</si>
  <si>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</si>
  <si>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</si>
  <si>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</si>
  <si>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</si>
  <si>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</si>
  <si>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</si>
  <si>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</si>
  <si>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</si>
  <si>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</si>
  <si>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</si>
  <si>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</si>
  <si>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</si>
  <si>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</si>
  <si>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</si>
  <si>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</si>
  <si>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</si>
  <si>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</si>
  <si>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</si>
  <si>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</si>
  <si>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</si>
  <si>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</si>
  <si>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</si>
  <si>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</si>
  <si>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fi</t>
  </si>
  <si>
    <t>hi%</t>
  </si>
  <si>
    <t>Hi%</t>
  </si>
  <si>
    <t>Notas</t>
  </si>
  <si>
    <t>Fi</t>
  </si>
  <si>
    <t>n=</t>
  </si>
  <si>
    <t>el promedio de notas de pa primera prueba fue un 7,6</t>
  </si>
  <si>
    <t>la mitad de los alumnos obtuvo a lo mas un 8</t>
  </si>
  <si>
    <t>la mayoria de los alumnos obtuvo un 8 o un 9</t>
  </si>
  <si>
    <t>media</t>
  </si>
  <si>
    <t xml:space="preserve">intrepretacion </t>
  </si>
  <si>
    <t>mediana</t>
  </si>
  <si>
    <t>moda</t>
  </si>
  <si>
    <t>el promedio de notas de la primera prueba fue un 7,6</t>
  </si>
  <si>
    <t>la mayoria de los alumnos obtuvo un 8 o 9</t>
  </si>
  <si>
    <t>BIMODAL</t>
  </si>
  <si>
    <t>4 familias tienen 3 hijos</t>
  </si>
  <si>
    <t xml:space="preserve">75 familias tienen a lo mas 2 hijos </t>
  </si>
  <si>
    <t>el 31% de las familias tiene 1 hijo</t>
  </si>
  <si>
    <t>el 94%de las familias tiene a lo mas 2 hijos</t>
  </si>
  <si>
    <t>el 50% de las familias tiene a lo mas 1 hijo</t>
  </si>
  <si>
    <t xml:space="preserve"> el promdio de las familias tienen 1 hijo</t>
  </si>
  <si>
    <t>la mayoria no tienen hijos</t>
  </si>
  <si>
    <t>las notas fue un 7,6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</si>
</sst>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0" borderId="0" xfId="0" applyBorder="1"/>
    <xf numFmtId="0" fontId="0" fillId="0" borderId="5" xfId="0" applyBorder="1" applyAlignment="1">
      <alignment horizontal="center"/>
    </xf>
    <xf numFmtId="9" fontId="0" fillId="0" borderId="5" xfId="1" applyFont="1" applyBorder="1" applyAlignment="1">
      <alignment horizontal="center"/>
    </xf>
    <xf numFmtId="0" fontId="0" fillId="0" borderId="19" xfId="0" applyBorder="1"/>
    <xf numFmtId="0" fontId="0" fillId="4" borderId="5" xfId="0" applyFill="1" applyBorder="1"/>
    <xf numFmtId="0" fontId="0" fillId="5" borderId="5" xfId="0" applyFill="1" applyBorder="1"/>
    <xf numFmtId="9" fontId="8" fillId="2" borderId="11" xfId="1" applyFont="1" applyFill="1" applyBorder="1" applyAlignment="1">
      <alignment horizontal="center" vertical="center" wrapText="1" readingOrder="1"/>
    </xf>
    <xf numFmtId="167" fontId="11" fillId="0" borderId="0" xfId="0" applyNumberFormat="1" applyFont="1" applyBorder="1" applyAlignment="1"/>
    <xf numFmtId="9" fontId="8" fillId="2" borderId="12" xfId="0" applyNumberFormat="1" applyFont="1" applyFill="1" applyBorder="1" applyAlignment="1">
      <alignment horizontal="center" vertical="center" wrapText="1" readingOrder="1"/>
    </xf>
    <xf numFmtId="0" fontId="8" fillId="2" borderId="20" xfId="0" applyFont="1" applyFill="1" applyBorder="1" applyAlignment="1">
      <alignment horizontal="center" vertical="center" wrapText="1" readingOrder="1"/>
    </xf>
    <xf numFmtId="1" fontId="0" fillId="0" borderId="0" xfId="0" applyNumberForma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U31"/>
  <sheetViews>
    <sheetView tabSelected="1" topLeftCell="A9" zoomScale="120" zoomScaleNormal="120" workbookViewId="0">
      <selection activeCell="N22" sqref="N22"/>
    </sheetView>
  </sheetViews>
  <sheetFormatPr baseColWidth="10" defaultRowHeight="15" x14ac:dyDescent="0.25"/>
  <cols>
    <col min="2" max="2" width="9" customWidth="1"/>
    <col min="4" max="5" width="3.7109375" customWidth="1"/>
    <col min="6" max="6" width="6.85546875" customWidth="1"/>
    <col min="7" max="7" width="6" customWidth="1"/>
    <col min="8" max="8" width="4.85546875" customWidth="1"/>
    <col min="9" max="13" width="3.7109375" customWidth="1"/>
    <col min="14" max="14" width="29.140625" customWidth="1"/>
    <col min="15" max="15" width="8" customWidth="1"/>
    <col min="16" max="18" width="6" customWidth="1"/>
    <col min="19" max="19" width="36.7109375" customWidth="1"/>
    <col min="20" max="21" width="3.7109375" customWidth="1"/>
  </cols>
  <sheetData>
    <row r="5" spans="2:21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 x14ac:dyDescent="0.25">
      <c r="C10" s="2"/>
      <c r="T10" s="2"/>
    </row>
    <row r="13" spans="2:21" ht="18" x14ac:dyDescent="0.25">
      <c r="C13" s="12" t="s">
        <v>0</v>
      </c>
      <c r="O13" s="44" t="s">
        <v>30</v>
      </c>
      <c r="P13" s="44" t="s">
        <v>27</v>
      </c>
      <c r="Q13" s="44" t="s">
        <v>31</v>
      </c>
      <c r="R13" s="44" t="s">
        <v>28</v>
      </c>
      <c r="S13" s="44" t="s">
        <v>29</v>
      </c>
    </row>
    <row r="14" spans="2:21" ht="15.75" x14ac:dyDescent="0.25">
      <c r="B14" s="29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O14" s="41">
        <v>3</v>
      </c>
      <c r="P14" s="41">
        <f>COUNTIF(D7:U9,3)</f>
        <v>1</v>
      </c>
      <c r="Q14" s="41">
        <f>SUM(P14)</f>
        <v>1</v>
      </c>
      <c r="R14" s="42">
        <f>P14/$P$22</f>
        <v>1.8518518518518517E-2</v>
      </c>
      <c r="S14" s="42">
        <f>Q14/$P$22</f>
        <v>1.8518518518518517E-2</v>
      </c>
    </row>
    <row r="15" spans="2:21" ht="15.75" x14ac:dyDescent="0.25">
      <c r="B15" s="29">
        <v>2</v>
      </c>
      <c r="C15" s="36" t="s">
        <v>14</v>
      </c>
      <c r="D15" s="36"/>
      <c r="E15" s="36"/>
      <c r="F15" s="36"/>
      <c r="G15" s="47">
        <f>AVERAGE(tabla)</f>
        <v>7.6111111111111107</v>
      </c>
      <c r="N15" s="40"/>
      <c r="O15" s="41">
        <v>4</v>
      </c>
      <c r="P15" s="41">
        <f>COUNTIF(D7:U9,4)</f>
        <v>2</v>
      </c>
      <c r="Q15" s="41">
        <f>SUM(Q14+P15)</f>
        <v>3</v>
      </c>
      <c r="R15" s="42">
        <f t="shared" ref="R15:R21" si="2">P15/$P$22</f>
        <v>3.7037037037037035E-2</v>
      </c>
      <c r="S15" s="42">
        <f t="shared" ref="S15:S21" si="3">Q15/$P$22</f>
        <v>5.5555555555555552E-2</v>
      </c>
    </row>
    <row r="16" spans="2:21" ht="15.75" x14ac:dyDescent="0.25">
      <c r="B16" s="29">
        <v>3</v>
      </c>
      <c r="C16" s="37" t="s">
        <v>13</v>
      </c>
      <c r="D16" s="37"/>
      <c r="E16" s="37"/>
      <c r="F16" s="37"/>
      <c r="G16" s="33" t="s">
        <v>33</v>
      </c>
      <c r="L16" t="s">
        <v>50</v>
      </c>
      <c r="O16" s="41">
        <v>5</v>
      </c>
      <c r="P16" s="41">
        <f>COUNTIF(D7:U9,5)</f>
        <v>6</v>
      </c>
      <c r="Q16" s="41">
        <f>SUM(Q15+P16)</f>
        <v>9</v>
      </c>
      <c r="R16" s="42">
        <f t="shared" si="2"/>
        <v>0.1111111111111111</v>
      </c>
      <c r="S16" s="42">
        <f t="shared" si="3"/>
        <v>0.16666666666666666</v>
      </c>
    </row>
    <row r="17" spans="2:20" ht="15.75" x14ac:dyDescent="0.25">
      <c r="B17" s="29">
        <v>4</v>
      </c>
      <c r="C17" s="36" t="s">
        <v>15</v>
      </c>
      <c r="D17" s="36"/>
      <c r="E17" s="36"/>
      <c r="F17" s="36"/>
      <c r="G17" s="36"/>
      <c r="H17">
        <f>MEDIAN(tabla)</f>
        <v>8</v>
      </c>
      <c r="O17" s="41">
        <v>6</v>
      </c>
      <c r="P17" s="41">
        <f>COUNTIF(D7:U9,6)</f>
        <v>2</v>
      </c>
      <c r="Q17" s="41">
        <f>SUM(Q16+P17)</f>
        <v>11</v>
      </c>
      <c r="R17" s="42">
        <f t="shared" si="2"/>
        <v>3.7037037037037035E-2</v>
      </c>
      <c r="S17" s="42">
        <f t="shared" si="3"/>
        <v>0.20370370370370369</v>
      </c>
    </row>
    <row r="18" spans="2:20" ht="15.75" x14ac:dyDescent="0.25">
      <c r="B18" s="29">
        <v>5</v>
      </c>
      <c r="C18" s="36" t="s">
        <v>16</v>
      </c>
      <c r="D18" s="36"/>
      <c r="E18" s="36"/>
      <c r="F18" s="36"/>
      <c r="G18" s="36"/>
      <c r="H18" t="s">
        <v>34</v>
      </c>
      <c r="O18" s="41">
        <v>7</v>
      </c>
      <c r="P18" s="41">
        <f>COUNTIF(D7:U9,7)</f>
        <v>11</v>
      </c>
      <c r="Q18" s="41">
        <f>SUM(Q17+P18)</f>
        <v>22</v>
      </c>
      <c r="R18" s="42">
        <f t="shared" si="2"/>
        <v>0.20370370370370369</v>
      </c>
      <c r="S18" s="42">
        <f t="shared" si="3"/>
        <v>0.40740740740740738</v>
      </c>
    </row>
    <row r="19" spans="2:20" ht="15.75" x14ac:dyDescent="0.25">
      <c r="B19" s="29">
        <v>6</v>
      </c>
      <c r="C19" s="36" t="s">
        <v>17</v>
      </c>
      <c r="D19" s="36"/>
      <c r="E19" s="36"/>
      <c r="F19" s="36"/>
      <c r="G19" s="36"/>
      <c r="H19">
        <f>MODE(tabla)</f>
        <v>9</v>
      </c>
      <c r="J19" t="s">
        <v>42</v>
      </c>
      <c r="O19" s="41">
        <v>8</v>
      </c>
      <c r="P19" s="41">
        <f>COUNTIF(D7:U9,8)</f>
        <v>13</v>
      </c>
      <c r="Q19" s="41">
        <f>SUM(Q18+P19)</f>
        <v>35</v>
      </c>
      <c r="R19" s="42">
        <f t="shared" si="2"/>
        <v>0.24074074074074073</v>
      </c>
      <c r="S19" s="42">
        <f t="shared" si="3"/>
        <v>0.64814814814814814</v>
      </c>
    </row>
    <row r="20" spans="2:20" ht="15.75" x14ac:dyDescent="0.25">
      <c r="B20" s="29">
        <v>7</v>
      </c>
      <c r="C20" s="37" t="s">
        <v>18</v>
      </c>
      <c r="D20" s="37"/>
      <c r="E20" s="37"/>
      <c r="F20" s="37"/>
      <c r="G20" s="37"/>
      <c r="H20" t="s">
        <v>35</v>
      </c>
      <c r="O20" s="41">
        <v>9</v>
      </c>
      <c r="P20" s="41">
        <f>COUNTIF(D7:U9,9)</f>
        <v>13</v>
      </c>
      <c r="Q20" s="41">
        <f>SUM(Q19+P20)</f>
        <v>48</v>
      </c>
      <c r="R20" s="42">
        <f t="shared" si="2"/>
        <v>0.24074074074074073</v>
      </c>
      <c r="S20" s="42">
        <f t="shared" si="3"/>
        <v>0.88888888888888884</v>
      </c>
    </row>
    <row r="21" spans="2:20" ht="15.75" x14ac:dyDescent="0.25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O21" s="41">
        <v>10</v>
      </c>
      <c r="P21" s="41">
        <f>COUNTIF(D7:U9,10)</f>
        <v>6</v>
      </c>
      <c r="Q21" s="41">
        <f>SUM(Q20+P21)</f>
        <v>54</v>
      </c>
      <c r="R21" s="42">
        <f t="shared" si="2"/>
        <v>0.1111111111111111</v>
      </c>
      <c r="S21" s="42">
        <f t="shared" si="3"/>
        <v>1</v>
      </c>
    </row>
    <row r="22" spans="2:20" ht="35.1" customHeight="1" x14ac:dyDescent="0.25">
      <c r="C22" s="38"/>
      <c r="D22" s="38"/>
      <c r="E22" s="38"/>
      <c r="F22" s="38"/>
      <c r="G22" s="38"/>
      <c r="H22" s="38"/>
      <c r="I22" s="38"/>
      <c r="O22" t="s">
        <v>32</v>
      </c>
      <c r="P22" s="39">
        <f>SUM(P14:P21)</f>
        <v>54</v>
      </c>
    </row>
    <row r="24" spans="2:20" x14ac:dyDescent="0.25">
      <c r="O24" s="45"/>
      <c r="P24" s="39"/>
      <c r="Q24" s="39" t="s">
        <v>37</v>
      </c>
      <c r="R24" s="39"/>
      <c r="S24" s="39"/>
    </row>
    <row r="25" spans="2:20" x14ac:dyDescent="0.25">
      <c r="O25" s="45" t="s">
        <v>36</v>
      </c>
      <c r="P25" s="39">
        <v>7.6</v>
      </c>
      <c r="Q25" s="39" t="s">
        <v>40</v>
      </c>
      <c r="R25" s="39"/>
      <c r="S25" s="39"/>
    </row>
    <row r="26" spans="2:20" x14ac:dyDescent="0.25">
      <c r="O26" s="45" t="s">
        <v>38</v>
      </c>
      <c r="P26" s="39">
        <v>8</v>
      </c>
      <c r="Q26" s="39" t="s">
        <v>34</v>
      </c>
      <c r="R26" s="39"/>
      <c r="S26" s="39"/>
    </row>
    <row r="27" spans="2:20" x14ac:dyDescent="0.25">
      <c r="O27" s="45" t="s">
        <v>39</v>
      </c>
      <c r="P27" s="39">
        <v>9</v>
      </c>
      <c r="Q27" s="39" t="s">
        <v>41</v>
      </c>
      <c r="R27" s="39"/>
      <c r="S27" s="39"/>
    </row>
    <row r="28" spans="2:20" x14ac:dyDescent="0.25">
      <c r="N28" s="40"/>
      <c r="O28" s="43"/>
      <c r="P28" s="43"/>
      <c r="Q28" s="43"/>
      <c r="R28" s="43"/>
      <c r="S28" s="43"/>
      <c r="T28" s="40"/>
    </row>
    <row r="29" spans="2:20" x14ac:dyDescent="0.25">
      <c r="N29" s="40"/>
      <c r="O29" s="40"/>
      <c r="P29" s="40"/>
      <c r="Q29" s="40"/>
      <c r="R29" s="40"/>
      <c r="S29" s="40"/>
    </row>
    <row r="30" spans="2:20" x14ac:dyDescent="0.25">
      <c r="O30" s="40"/>
      <c r="P30" s="40"/>
      <c r="Q30" s="40"/>
      <c r="R30" s="40"/>
      <c r="S30" s="40"/>
    </row>
    <row r="31" spans="2:20" x14ac:dyDescent="0.25">
      <c r="O31" s="40"/>
      <c r="P31" s="40"/>
      <c r="Q31" s="40"/>
      <c r="R31" s="40"/>
      <c r="S31" s="40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1"/>
  <sheetViews>
    <sheetView topLeftCell="B22" zoomScale="150" workbookViewId="0">
      <selection activeCell="I31" sqref="I31"/>
    </sheetView>
  </sheetViews>
  <sheetFormatPr baseColWidth="10" defaultRowHeight="15" x14ac:dyDescent="0.25"/>
  <cols>
    <col min="7" max="7" width="13.140625" bestFit="1" customWidth="1"/>
    <col min="8" max="8" width="12.85546875" bestFit="1" customWidth="1"/>
  </cols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30" t="s">
        <v>1</v>
      </c>
      <c r="D7" s="31" t="s">
        <v>2</v>
      </c>
      <c r="E7" s="31" t="s">
        <v>3</v>
      </c>
      <c r="F7" s="32" t="s">
        <v>4</v>
      </c>
      <c r="G7" s="31" t="s">
        <v>5</v>
      </c>
      <c r="H7" s="31" t="s">
        <v>11</v>
      </c>
    </row>
    <row r="8" spans="3:9" ht="18.75" thickBot="1" x14ac:dyDescent="0.3">
      <c r="C8" s="14">
        <v>0</v>
      </c>
      <c r="D8" s="14">
        <v>30</v>
      </c>
      <c r="E8" s="15">
        <f>D8</f>
        <v>30</v>
      </c>
      <c r="F8" s="46">
        <f>D8/$D$14</f>
        <v>0.375</v>
      </c>
      <c r="G8" s="48">
        <f>SUM(F8)</f>
        <v>0.375</v>
      </c>
      <c r="H8" s="16">
        <f>C8*D8</f>
        <v>0</v>
      </c>
    </row>
    <row r="9" spans="3:9" ht="18.75" thickBot="1" x14ac:dyDescent="0.3">
      <c r="C9" s="17">
        <v>1</v>
      </c>
      <c r="D9" s="17">
        <v>25</v>
      </c>
      <c r="E9" s="18">
        <f>D9+D10</f>
        <v>45</v>
      </c>
      <c r="F9" s="46">
        <f t="shared" ref="F9:F13" si="0">D9/$D$14</f>
        <v>0.3125</v>
      </c>
      <c r="G9" s="48">
        <f>SUM(G8+F9)</f>
        <v>0.6875</v>
      </c>
      <c r="H9" s="19">
        <f>C9*D9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1">D10+D11</f>
        <v>24</v>
      </c>
      <c r="F10" s="46">
        <f t="shared" si="0"/>
        <v>0.25</v>
      </c>
      <c r="G10" s="48">
        <f>SUM(G9+F10)</f>
        <v>0.9375</v>
      </c>
      <c r="H10" s="19">
        <f t="shared" ref="H10:H13" si="2">C10*D10</f>
        <v>40</v>
      </c>
    </row>
    <row r="11" spans="3:9" ht="18.75" thickBot="1" x14ac:dyDescent="0.3">
      <c r="C11" s="17">
        <v>3</v>
      </c>
      <c r="D11" s="17">
        <v>4</v>
      </c>
      <c r="E11" s="18">
        <f t="shared" si="1"/>
        <v>5</v>
      </c>
      <c r="F11" s="46">
        <f t="shared" si="0"/>
        <v>0.05</v>
      </c>
      <c r="G11" s="48">
        <f>SUM(G10+F11)</f>
        <v>0.98750000000000004</v>
      </c>
      <c r="H11" s="19">
        <f t="shared" si="2"/>
        <v>12</v>
      </c>
    </row>
    <row r="12" spans="3:9" ht="18.75" thickBot="1" x14ac:dyDescent="0.3">
      <c r="C12" s="20">
        <v>4</v>
      </c>
      <c r="D12" s="20">
        <v>1</v>
      </c>
      <c r="E12" s="18">
        <f t="shared" si="1"/>
        <v>1</v>
      </c>
      <c r="F12" s="46">
        <f t="shared" si="0"/>
        <v>1.2500000000000001E-2</v>
      </c>
      <c r="G12" s="48">
        <f t="shared" ref="G12:G13" si="3">SUM(G11+F12)</f>
        <v>1</v>
      </c>
      <c r="H12" s="19">
        <f t="shared" si="2"/>
        <v>4</v>
      </c>
    </row>
    <row r="13" spans="3:9" ht="18.75" thickBot="1" x14ac:dyDescent="0.3">
      <c r="C13" s="21">
        <v>5</v>
      </c>
      <c r="D13" s="21">
        <v>0</v>
      </c>
      <c r="E13" s="18">
        <f t="shared" si="1"/>
        <v>80</v>
      </c>
      <c r="F13" s="46">
        <f t="shared" si="0"/>
        <v>0</v>
      </c>
      <c r="G13" s="48">
        <f t="shared" si="3"/>
        <v>1</v>
      </c>
      <c r="H13" s="19">
        <f t="shared" si="2"/>
        <v>0</v>
      </c>
      <c r="I13" s="2"/>
    </row>
    <row r="14" spans="3:9" ht="18.75" thickBot="1" x14ac:dyDescent="0.3">
      <c r="C14" s="22" t="s">
        <v>12</v>
      </c>
      <c r="D14" s="23">
        <f>SUM(D8:D13)</f>
        <v>80</v>
      </c>
      <c r="E14" s="24"/>
      <c r="F14" s="24"/>
      <c r="G14" s="24"/>
      <c r="H14" s="49">
        <f>SUM(H8:H13)</f>
        <v>81</v>
      </c>
      <c r="I14" s="2"/>
    </row>
    <row r="15" spans="3:9" ht="18" x14ac:dyDescent="0.25">
      <c r="C15" s="22"/>
      <c r="D15" s="22"/>
      <c r="E15" s="24"/>
      <c r="F15" s="24"/>
      <c r="G15" s="24"/>
      <c r="I15" s="2"/>
    </row>
    <row r="16" spans="3:9" x14ac:dyDescent="0.25">
      <c r="D16" s="25"/>
    </row>
    <row r="17" spans="2:9" ht="18" x14ac:dyDescent="0.25">
      <c r="C17" s="12" t="s">
        <v>0</v>
      </c>
    </row>
    <row r="18" spans="2:9" ht="18" x14ac:dyDescent="0.25">
      <c r="B18" s="35">
        <v>1</v>
      </c>
      <c r="C18" s="27" t="s">
        <v>6</v>
      </c>
      <c r="D18" s="2"/>
      <c r="E18" s="2"/>
      <c r="F18" s="2"/>
      <c r="G18" s="2"/>
      <c r="H18" s="28"/>
    </row>
    <row r="19" spans="2:9" ht="18" x14ac:dyDescent="0.25">
      <c r="B19" s="35"/>
      <c r="C19" s="27"/>
      <c r="D19" s="2"/>
      <c r="E19" s="2"/>
      <c r="F19" s="2"/>
      <c r="G19" s="2"/>
      <c r="H19" s="28"/>
    </row>
    <row r="20" spans="2:9" ht="21" x14ac:dyDescent="0.35">
      <c r="B20" s="35">
        <v>2</v>
      </c>
      <c r="C20" s="26" t="s">
        <v>22</v>
      </c>
      <c r="E20" t="s">
        <v>43</v>
      </c>
    </row>
    <row r="21" spans="2:9" ht="18" x14ac:dyDescent="0.25">
      <c r="B21" s="35">
        <v>3</v>
      </c>
      <c r="C21" s="26" t="s">
        <v>23</v>
      </c>
      <c r="E21" t="s">
        <v>44</v>
      </c>
    </row>
    <row r="22" spans="2:9" ht="21" x14ac:dyDescent="0.35">
      <c r="B22" s="35">
        <v>4</v>
      </c>
      <c r="C22" s="26" t="s">
        <v>24</v>
      </c>
      <c r="E22" t="s">
        <v>45</v>
      </c>
    </row>
    <row r="23" spans="2:9" ht="21" x14ac:dyDescent="0.35">
      <c r="B23" s="35">
        <v>5</v>
      </c>
      <c r="C23" s="26" t="s">
        <v>25</v>
      </c>
      <c r="E23" t="s">
        <v>46</v>
      </c>
    </row>
    <row r="24" spans="2:9" ht="18" x14ac:dyDescent="0.25">
      <c r="B24" s="35"/>
      <c r="C24" s="26"/>
    </row>
    <row r="25" spans="2:9" ht="18" x14ac:dyDescent="0.25">
      <c r="B25" s="35">
        <v>6</v>
      </c>
      <c r="C25" s="26" t="s">
        <v>7</v>
      </c>
      <c r="H25" s="50">
        <f>H14/D14</f>
        <v>1.0125</v>
      </c>
      <c r="I25" t="s">
        <v>48</v>
      </c>
    </row>
    <row r="26" spans="2:9" ht="18" x14ac:dyDescent="0.25">
      <c r="B26" s="35"/>
      <c r="C26" s="26"/>
    </row>
    <row r="27" spans="2:9" ht="18" x14ac:dyDescent="0.25">
      <c r="B27" s="35">
        <v>7</v>
      </c>
      <c r="C27" s="26" t="s">
        <v>8</v>
      </c>
      <c r="H27" s="50">
        <v>1</v>
      </c>
      <c r="I27" t="s">
        <v>47</v>
      </c>
    </row>
    <row r="28" spans="2:9" ht="18" x14ac:dyDescent="0.25">
      <c r="B28" s="35"/>
      <c r="C28" s="26"/>
    </row>
    <row r="29" spans="2:9" ht="18" x14ac:dyDescent="0.25">
      <c r="B29" s="35">
        <v>8</v>
      </c>
      <c r="C29" s="26" t="s">
        <v>9</v>
      </c>
      <c r="H29" s="50">
        <v>0</v>
      </c>
      <c r="I29" t="s">
        <v>49</v>
      </c>
    </row>
    <row r="30" spans="2:9" ht="18" x14ac:dyDescent="0.25">
      <c r="B30" s="35"/>
      <c r="C30" s="26"/>
    </row>
    <row r="31" spans="2:9" ht="18" x14ac:dyDescent="0.25">
      <c r="B31" s="35">
        <v>9</v>
      </c>
      <c r="C31" s="26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lol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2025-05-20T14:58:14Z</dcterms:modified>
</cp:coreProperties>
</file>