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19"/>
  <c r="M20"/>
  <c r="M21"/>
  <c r="M22"/>
  <c r="M24"/>
  <c r="M8"/>
  <c r="J7"/>
  <c r="L16"/>
  <c r="L17"/>
  <c r="L18"/>
  <c r="L19"/>
  <c r="L20"/>
  <c r="L21"/>
  <c r="L22"/>
  <c r="L24"/>
  <c r="L9"/>
  <c r="L10"/>
  <c r="L11"/>
  <c r="L12"/>
  <c r="L13"/>
  <c r="L14"/>
  <c r="L8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<sst xmlns="http://schemas.openxmlformats.org/spreadsheetml/2006/main" count="87" uniqueCount="70">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</sst>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5" borderId="0" applyNumberFormat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9" fontId="0" fillId="0" borderId="0" xfId="0" applyNumberFormat="1" applyAlignment="1">
      <alignment wrapText="1"/>
    </xf>
    <xf numFmtId="2" fontId="0" fillId="0" borderId="2" xfId="0" applyNumberFormat="1" applyBorder="1"/>
    <xf numFmtId="0" fontId="6" fillId="0" borderId="3" xfId="0" applyFont="1" applyBorder="1"/>
    <xf numFmtId="0" fontId="4" fillId="5" borderId="4" xfId="1" applyFont="1" applyBorder="1" applyAlignment="1">
      <alignment vertical="center" wrapText="1"/>
    </xf>
    <xf numFmtId="0" fontId="4" fillId="5" borderId="5" xfId="1" applyFont="1" applyBorder="1" applyAlignment="1">
      <alignment vertical="center" wrapText="1"/>
    </xf>
    <xf numFmtId="0" fontId="4" fillId="5" borderId="5" xfId="1" applyFont="1" applyBorder="1" applyAlignment="1">
      <alignment horizontal="right" vertical="center" wrapText="1"/>
    </xf>
    <xf numFmtId="0" fontId="4" fillId="5" borderId="6" xfId="1" applyFont="1" applyBorder="1" applyAlignment="1">
      <alignment vertical="center" wrapText="1"/>
    </xf>
    <xf numFmtId="166" fontId="0" fillId="0" borderId="0" xfId="0" applyNumberFormat="1" applyBorder="1" applyAlignment="1">
      <alignment horizontal="center" wrapText="1"/>
    </xf>
    <xf numFmtId="166" fontId="0" fillId="0" borderId="7" xfId="0" applyNumberForma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166" fontId="0" fillId="0" borderId="10" xfId="0" applyNumberFormat="1" applyBorder="1" applyAlignment="1">
      <alignment horizontal="center" wrapText="1"/>
    </xf>
    <xf numFmtId="166" fontId="0" fillId="0" borderId="11" xfId="0" applyNumberForma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</cellXfs>
  <cellStyles count="2">
    <cellStyle name="Énfasis1" xfId="1" builtinId="29"/>
    <cellStyle name="Normal" xfId="0" builtinId="0"/>
  </cellStyles>
  <dxfs count="11">
    <dxf>
      <font>
        <condense val="0"/>
        <extend val="0"/>
        <color rgb="FF9C0006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G23" sqref="G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0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0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10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10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10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10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10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10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0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0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4"/>
      <c r="C25" s="14"/>
      <c r="D25" s="15">
        <v>0.35</v>
      </c>
      <c r="E25" s="15">
        <v>0.25</v>
      </c>
      <c r="F25" s="15">
        <v>0.1</v>
      </c>
      <c r="G25" s="15">
        <v>0.3</v>
      </c>
      <c r="H25" s="14"/>
    </row>
    <row r="26" spans="1:11" ht="20.100000000000001" customHeight="1" thickBot="1">
      <c r="B26" s="18" t="s">
        <v>7</v>
      </c>
      <c r="C26" s="19" t="s">
        <v>8</v>
      </c>
      <c r="D26" s="20" t="s">
        <v>9</v>
      </c>
      <c r="E26" s="19" t="s">
        <v>10</v>
      </c>
      <c r="F26" s="19" t="s">
        <v>11</v>
      </c>
      <c r="G26" s="19" t="s">
        <v>12</v>
      </c>
      <c r="H26" s="21" t="s">
        <v>13</v>
      </c>
    </row>
    <row r="27" spans="1:11">
      <c r="B27" s="11" t="s">
        <v>20</v>
      </c>
      <c r="C27" s="11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16">
        <f>D27*$D$25+E27*$E$25+F27*$F$25+G27*$G$25</f>
        <v>8.3550000000000004</v>
      </c>
    </row>
    <row r="28" spans="1:11"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6">
        <f>D28*$D$25+E28*$E$25+F28*$F$25+G28*$G$25</f>
        <v>8.0150000000000006</v>
      </c>
    </row>
    <row r="29" spans="1:11">
      <c r="B29" s="12" t="s">
        <v>14</v>
      </c>
      <c r="C29" s="12" t="s">
        <v>15</v>
      </c>
      <c r="D29" s="12">
        <v>8</v>
      </c>
      <c r="E29" s="12">
        <v>9.5</v>
      </c>
      <c r="F29" s="17">
        <v>5.8</v>
      </c>
      <c r="G29" s="12">
        <v>7.5</v>
      </c>
      <c r="H29" s="16">
        <f>D29*$D$25+E29*$E$25+F29*$F$25+G29*$G$25</f>
        <v>8.004999999999999</v>
      </c>
    </row>
    <row r="30" spans="1:11">
      <c r="B30" s="12" t="s">
        <v>16</v>
      </c>
      <c r="C30" s="12" t="s">
        <v>17</v>
      </c>
      <c r="D30" s="17">
        <v>5.7</v>
      </c>
      <c r="E30" s="12">
        <v>8.8000000000000007</v>
      </c>
      <c r="F30" s="12">
        <v>6.8</v>
      </c>
      <c r="G30" s="12">
        <v>8.9</v>
      </c>
      <c r="H30" s="16">
        <f>D30*$D$25+E30*$E$25+F30*$F$25+G30*$G$25</f>
        <v>7.5449999999999999</v>
      </c>
    </row>
    <row r="31" spans="1:11">
      <c r="B31" s="12" t="s">
        <v>22</v>
      </c>
      <c r="C31" s="12" t="s">
        <v>23</v>
      </c>
      <c r="D31" s="17">
        <v>5.9</v>
      </c>
      <c r="E31" s="12">
        <v>6.9</v>
      </c>
      <c r="F31" s="12">
        <v>7.9</v>
      </c>
      <c r="G31" s="12">
        <v>7.9</v>
      </c>
      <c r="H31" s="16">
        <f>D31*$D$25+E31*$E$25+F31*$F$25+G31*$G$25</f>
        <v>6.95</v>
      </c>
    </row>
    <row r="32" spans="1:11">
      <c r="B32" s="12" t="s">
        <v>24</v>
      </c>
      <c r="C32" s="12" t="s">
        <v>25</v>
      </c>
      <c r="D32" s="17">
        <v>5.8</v>
      </c>
      <c r="E32" s="12">
        <v>7.9</v>
      </c>
      <c r="F32" s="12">
        <v>8.9</v>
      </c>
      <c r="G32" s="12">
        <v>6.8</v>
      </c>
      <c r="H32" s="16">
        <f>D32*$D$25+E32*$E$25+F32*$F$25+G32*$G$25</f>
        <v>6.9349999999999996</v>
      </c>
    </row>
    <row r="33" spans="2:8"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7">
        <v>4.5999999999999996</v>
      </c>
      <c r="H33" s="16">
        <f>D33*$D$25+E33*$E$25+F33*$F$25+G33*$G$25</f>
        <v>6.84</v>
      </c>
    </row>
    <row r="34" spans="2:8"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7">
        <v>5.8</v>
      </c>
      <c r="H34" s="16">
        <f>D34*$D$25+E34*$E$25+F34*$F$25+G34*$G$25</f>
        <v>6.5750000000000002</v>
      </c>
    </row>
    <row r="35" spans="2:8">
      <c r="B35" s="8"/>
      <c r="C35" s="8"/>
      <c r="D35" s="13"/>
      <c r="E35" s="13"/>
      <c r="F35" s="13"/>
      <c r="G35" s="13"/>
      <c r="H35" s="8"/>
    </row>
  </sheetData>
  <sortState ref="B27:H34">
    <sortCondition descending="1" ref="H27"/>
  </sortState>
  <mergeCells count="1">
    <mergeCell ref="A3:A13"/>
  </mergeCells>
  <conditionalFormatting sqref="B26:H34">
    <cfRule type="cellIs" dxfId="0" priority="4" operator="lessThan">
      <formula>6</formula>
    </cfRule>
  </conditionalFormatting>
  <conditionalFormatting sqref="J27">
    <cfRule type="cellIs" dxfId="6" priority="3" operator="greaterThan">
      <formula>8</formula>
    </cfRule>
  </conditionalFormatting>
  <conditionalFormatting sqref="I26">
    <cfRule type="cellIs" dxfId="5" priority="2" operator="greaterThan">
      <formula>8</formula>
    </cfRule>
  </conditionalFormatting>
  <conditionalFormatting sqref="H27:H34"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4:M33"/>
  <sheetViews>
    <sheetView tabSelected="1" workbookViewId="0">
      <selection activeCell="E3" sqref="E3"/>
    </sheetView>
  </sheetViews>
  <sheetFormatPr baseColWidth="10" defaultRowHeight="15.75"/>
  <cols>
    <col min="9" max="9" width="11.125" bestFit="1" customWidth="1"/>
  </cols>
  <sheetData>
    <row r="4" spans="1:13">
      <c r="F4" t="s">
        <v>30</v>
      </c>
      <c r="I4" s="2">
        <v>0.6</v>
      </c>
      <c r="K4" s="9">
        <v>0.4</v>
      </c>
    </row>
    <row r="5" spans="1:13" ht="16.5" thickBo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30.75" thickBot="1">
      <c r="A6" s="3"/>
      <c r="B6" s="30" t="s">
        <v>31</v>
      </c>
      <c r="C6" s="31"/>
      <c r="D6" s="31" t="s">
        <v>32</v>
      </c>
      <c r="E6" s="31" t="s">
        <v>33</v>
      </c>
      <c r="F6" s="31" t="s">
        <v>34</v>
      </c>
      <c r="G6" s="31" t="s">
        <v>35</v>
      </c>
      <c r="H6" s="31" t="s">
        <v>36</v>
      </c>
      <c r="I6" s="31" t="s">
        <v>37</v>
      </c>
      <c r="J6" s="31" t="s">
        <v>38</v>
      </c>
      <c r="K6" s="31" t="s">
        <v>39</v>
      </c>
      <c r="L6" s="31" t="s">
        <v>40</v>
      </c>
      <c r="M6" s="32" t="s">
        <v>41</v>
      </c>
    </row>
    <row r="7" spans="1:13">
      <c r="A7" s="3"/>
      <c r="B7" s="24" t="s">
        <v>14</v>
      </c>
      <c r="C7" s="25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2">
        <f>AVERAGE(D7,E7,F7,G7,H7)</f>
        <v>8.08</v>
      </c>
      <c r="J7" s="22" t="str">
        <f>IF(I7&gt;=8,"eximido","rinde examen")</f>
        <v>eximido</v>
      </c>
      <c r="K7" s="22"/>
      <c r="L7" s="22"/>
      <c r="M7" s="23"/>
    </row>
    <row r="8" spans="1:13" ht="31.5">
      <c r="A8" s="3"/>
      <c r="B8" s="24" t="s">
        <v>16</v>
      </c>
      <c r="C8" s="25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2">
        <f t="shared" ref="I8:I25" si="0">AVERAGE(D8,E8,F8,G8,H8)</f>
        <v>5.4799999999999995</v>
      </c>
      <c r="J8" s="22" t="str">
        <f t="shared" ref="J8:J25" si="1">IF(I8&gt;=8,"eximido","rinde examen")</f>
        <v>rinde examen</v>
      </c>
      <c r="K8" s="22">
        <v>8.4</v>
      </c>
      <c r="L8" s="22">
        <f>I8*$I$4+K8*$K$4</f>
        <v>6.6479999999999997</v>
      </c>
      <c r="M8" s="23" t="str">
        <f>IF(L8&gt;=6,"aprueba","reprueba")</f>
        <v>aprueba</v>
      </c>
    </row>
    <row r="9" spans="1:13" ht="31.5">
      <c r="A9" s="3"/>
      <c r="B9" s="24" t="s">
        <v>18</v>
      </c>
      <c r="C9" s="25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2">
        <f t="shared" si="0"/>
        <v>6.9799999999999995</v>
      </c>
      <c r="J9" s="22" t="str">
        <f t="shared" si="1"/>
        <v>rinde examen</v>
      </c>
      <c r="K9" s="22">
        <v>9</v>
      </c>
      <c r="L9" s="22">
        <f t="shared" ref="L9:L25" si="2">I9*$I$4+K9*$K$4</f>
        <v>7.7880000000000003</v>
      </c>
      <c r="M9" s="23" t="str">
        <f t="shared" ref="M9:M25" si="3">IF(L9&gt;=6,"aprueba","reprueba")</f>
        <v>aprueba</v>
      </c>
    </row>
    <row r="10" spans="1:13" ht="31.5">
      <c r="A10" s="3"/>
      <c r="B10" s="24" t="s">
        <v>20</v>
      </c>
      <c r="C10" s="25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2">
        <f t="shared" si="0"/>
        <v>6.9</v>
      </c>
      <c r="J10" s="22" t="str">
        <f t="shared" si="1"/>
        <v>rinde examen</v>
      </c>
      <c r="K10" s="22">
        <v>7.5</v>
      </c>
      <c r="L10" s="22">
        <f t="shared" si="2"/>
        <v>7.14</v>
      </c>
      <c r="M10" s="23" t="str">
        <f t="shared" si="3"/>
        <v>aprueba</v>
      </c>
    </row>
    <row r="11" spans="1:13" ht="31.5">
      <c r="A11" s="3"/>
      <c r="B11" s="24" t="s">
        <v>22</v>
      </c>
      <c r="C11" s="25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2">
        <f t="shared" si="0"/>
        <v>7.0400000000000009</v>
      </c>
      <c r="J11" s="22" t="str">
        <f t="shared" si="1"/>
        <v>rinde examen</v>
      </c>
      <c r="K11" s="22">
        <v>8.1999999999999993</v>
      </c>
      <c r="L11" s="22">
        <f t="shared" si="2"/>
        <v>7.5039999999999996</v>
      </c>
      <c r="M11" s="23" t="str">
        <f t="shared" si="3"/>
        <v>aprueba</v>
      </c>
    </row>
    <row r="12" spans="1:13" ht="31.5">
      <c r="A12" s="3"/>
      <c r="B12" s="24" t="s">
        <v>24</v>
      </c>
      <c r="C12" s="25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2">
        <f t="shared" si="0"/>
        <v>7.62</v>
      </c>
      <c r="J12" s="22" t="str">
        <f t="shared" si="1"/>
        <v>rinde examen</v>
      </c>
      <c r="K12" s="22">
        <v>9.5</v>
      </c>
      <c r="L12" s="22">
        <f t="shared" si="2"/>
        <v>8.3719999999999999</v>
      </c>
      <c r="M12" s="23" t="str">
        <f t="shared" si="3"/>
        <v>aprueba</v>
      </c>
    </row>
    <row r="13" spans="1:13" ht="31.5">
      <c r="A13" s="3"/>
      <c r="B13" s="24" t="s">
        <v>26</v>
      </c>
      <c r="C13" s="25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2">
        <f t="shared" si="0"/>
        <v>6.7200000000000006</v>
      </c>
      <c r="J13" s="22" t="str">
        <f t="shared" si="1"/>
        <v>rinde examen</v>
      </c>
      <c r="K13" s="22">
        <v>8.5</v>
      </c>
      <c r="L13" s="22">
        <f t="shared" si="2"/>
        <v>7.4320000000000004</v>
      </c>
      <c r="M13" s="23" t="str">
        <f t="shared" si="3"/>
        <v>aprueba</v>
      </c>
    </row>
    <row r="14" spans="1:13" ht="31.5">
      <c r="A14" s="3"/>
      <c r="B14" s="24" t="s">
        <v>28</v>
      </c>
      <c r="C14" s="25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2">
        <f t="shared" si="0"/>
        <v>6.7</v>
      </c>
      <c r="J14" s="22" t="str">
        <f t="shared" si="1"/>
        <v>rinde examen</v>
      </c>
      <c r="K14" s="22">
        <v>8.4</v>
      </c>
      <c r="L14" s="22">
        <f t="shared" si="2"/>
        <v>7.38</v>
      </c>
      <c r="M14" s="23" t="str">
        <f t="shared" si="3"/>
        <v>aprueba</v>
      </c>
    </row>
    <row r="15" spans="1:13">
      <c r="A15" s="3"/>
      <c r="B15" s="24" t="s">
        <v>57</v>
      </c>
      <c r="C15" s="25" t="s">
        <v>42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2">
        <f t="shared" si="0"/>
        <v>8.3800000000000008</v>
      </c>
      <c r="J15" s="22" t="str">
        <f t="shared" si="1"/>
        <v>eximido</v>
      </c>
      <c r="K15" s="22"/>
      <c r="L15" s="22"/>
      <c r="M15" s="23"/>
    </row>
    <row r="16" spans="1:13" ht="31.5">
      <c r="A16" s="3"/>
      <c r="B16" s="24" t="s">
        <v>58</v>
      </c>
      <c r="C16" s="25" t="s">
        <v>43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2">
        <f t="shared" si="0"/>
        <v>7.9599999999999991</v>
      </c>
      <c r="J16" s="22" t="str">
        <f t="shared" si="1"/>
        <v>rinde examen</v>
      </c>
      <c r="K16" s="22">
        <v>7.9</v>
      </c>
      <c r="L16" s="22">
        <f t="shared" si="2"/>
        <v>7.9359999999999991</v>
      </c>
      <c r="M16" s="23" t="str">
        <f t="shared" si="3"/>
        <v>aprueba</v>
      </c>
    </row>
    <row r="17" spans="1:13" ht="31.5">
      <c r="A17" s="3"/>
      <c r="B17" s="24" t="s">
        <v>59</v>
      </c>
      <c r="C17" s="25" t="s">
        <v>44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2">
        <f t="shared" si="0"/>
        <v>6.1</v>
      </c>
      <c r="J17" s="22" t="str">
        <f t="shared" si="1"/>
        <v>rinde examen</v>
      </c>
      <c r="K17" s="22">
        <v>8.9</v>
      </c>
      <c r="L17" s="22">
        <f t="shared" si="2"/>
        <v>7.2200000000000006</v>
      </c>
      <c r="M17" s="23" t="str">
        <f t="shared" si="3"/>
        <v>aprueba</v>
      </c>
    </row>
    <row r="18" spans="1:13" ht="31.5">
      <c r="A18" s="3"/>
      <c r="B18" s="24" t="s">
        <v>60</v>
      </c>
      <c r="C18" s="25" t="s">
        <v>45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2">
        <f t="shared" si="0"/>
        <v>4.6599999999999993</v>
      </c>
      <c r="J18" s="22" t="str">
        <f t="shared" si="1"/>
        <v>rinde examen</v>
      </c>
      <c r="K18" s="22">
        <v>4.5</v>
      </c>
      <c r="L18" s="22">
        <f t="shared" si="2"/>
        <v>4.5959999999999992</v>
      </c>
      <c r="M18" s="23" t="str">
        <f t="shared" si="3"/>
        <v>reprueba</v>
      </c>
    </row>
    <row r="19" spans="1:13">
      <c r="A19" s="3"/>
      <c r="B19" s="24" t="s">
        <v>61</v>
      </c>
      <c r="C19" s="25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2">
        <f t="shared" si="0"/>
        <v>8.0400000000000009</v>
      </c>
      <c r="J19" s="22" t="str">
        <f t="shared" si="1"/>
        <v>eximido</v>
      </c>
      <c r="K19" s="22"/>
      <c r="L19" s="22">
        <f t="shared" si="2"/>
        <v>4.8240000000000007</v>
      </c>
      <c r="M19" s="23" t="str">
        <f t="shared" si="3"/>
        <v>reprueba</v>
      </c>
    </row>
    <row r="20" spans="1:13" ht="31.5">
      <c r="A20" s="3"/>
      <c r="B20" s="24" t="s">
        <v>62</v>
      </c>
      <c r="C20" s="25" t="s">
        <v>46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2">
        <f t="shared" si="0"/>
        <v>4.4800000000000004</v>
      </c>
      <c r="J20" s="22" t="str">
        <f t="shared" si="1"/>
        <v>rinde examen</v>
      </c>
      <c r="K20" s="22">
        <v>4.8</v>
      </c>
      <c r="L20" s="22">
        <f t="shared" si="2"/>
        <v>4.6080000000000005</v>
      </c>
      <c r="M20" s="23" t="str">
        <f t="shared" si="3"/>
        <v>reprueba</v>
      </c>
    </row>
    <row r="21" spans="1:13" ht="31.5">
      <c r="A21" s="3"/>
      <c r="B21" s="24" t="s">
        <v>63</v>
      </c>
      <c r="C21" s="25" t="s">
        <v>47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2">
        <f t="shared" si="0"/>
        <v>4.16</v>
      </c>
      <c r="J21" s="22" t="str">
        <f t="shared" si="1"/>
        <v>rinde examen</v>
      </c>
      <c r="K21" s="22">
        <v>5.5</v>
      </c>
      <c r="L21" s="22">
        <f t="shared" si="2"/>
        <v>4.6959999999999997</v>
      </c>
      <c r="M21" s="23" t="str">
        <f t="shared" si="3"/>
        <v>reprueba</v>
      </c>
    </row>
    <row r="22" spans="1:13" ht="31.5">
      <c r="A22" s="3"/>
      <c r="B22" s="24" t="s">
        <v>64</v>
      </c>
      <c r="C22" s="25" t="s">
        <v>48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2">
        <f t="shared" si="0"/>
        <v>6.7799999999999994</v>
      </c>
      <c r="J22" s="22" t="str">
        <f t="shared" si="1"/>
        <v>rinde examen</v>
      </c>
      <c r="K22" s="22">
        <v>9.4</v>
      </c>
      <c r="L22" s="22">
        <f t="shared" si="2"/>
        <v>7.8279999999999994</v>
      </c>
      <c r="M22" s="23" t="str">
        <f t="shared" si="3"/>
        <v>aprueba</v>
      </c>
    </row>
    <row r="23" spans="1:13">
      <c r="A23" s="3"/>
      <c r="B23" s="24" t="s">
        <v>65</v>
      </c>
      <c r="C23" s="25" t="s">
        <v>49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2">
        <f t="shared" si="0"/>
        <v>8.58</v>
      </c>
      <c r="J23" s="22" t="str">
        <f t="shared" si="1"/>
        <v>eximido</v>
      </c>
      <c r="K23" s="22"/>
      <c r="L23" s="22"/>
      <c r="M23" s="23"/>
    </row>
    <row r="24" spans="1:13" ht="31.5">
      <c r="A24" s="3"/>
      <c r="B24" s="24" t="s">
        <v>66</v>
      </c>
      <c r="C24" s="25" t="s">
        <v>50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2">
        <f t="shared" si="0"/>
        <v>2.4799999999999995</v>
      </c>
      <c r="J24" s="22" t="str">
        <f t="shared" si="1"/>
        <v>rinde examen</v>
      </c>
      <c r="K24" s="22">
        <v>4.3</v>
      </c>
      <c r="L24" s="22">
        <f t="shared" si="2"/>
        <v>3.2079999999999997</v>
      </c>
      <c r="M24" s="23" t="str">
        <f t="shared" si="3"/>
        <v>reprueba</v>
      </c>
    </row>
    <row r="25" spans="1:13" ht="16.5" thickBot="1">
      <c r="A25" s="3"/>
      <c r="B25" s="26" t="s">
        <v>67</v>
      </c>
      <c r="C25" s="27" t="s">
        <v>51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 t="shared" si="0"/>
        <v>8.379999999999999</v>
      </c>
      <c r="J25" s="28" t="str">
        <f t="shared" si="1"/>
        <v>eximido</v>
      </c>
      <c r="K25" s="28"/>
      <c r="L25" s="28"/>
      <c r="M25" s="29"/>
    </row>
    <row r="27" spans="1:13">
      <c r="B27" t="s">
        <v>52</v>
      </c>
    </row>
    <row r="28" spans="1:13">
      <c r="B28" t="s">
        <v>53</v>
      </c>
    </row>
    <row r="29" spans="1:13">
      <c r="B29" t="s">
        <v>54</v>
      </c>
    </row>
    <row r="30" spans="1:13">
      <c r="B30" t="s">
        <v>55</v>
      </c>
    </row>
    <row r="31" spans="1:13">
      <c r="B31" t="s">
        <v>68</v>
      </c>
    </row>
    <row r="32" spans="1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2025-04-29T14:47:28Z</dcterms:modified>
</cp:coreProperties>
</file>