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3"/>
  <c r="M8"/>
  <c r="M9"/>
  <c r="M10"/>
  <c r="M11"/>
  <c r="M12"/>
  <c r="M13"/>
  <c r="M14"/>
  <c r="M15"/>
  <c r="M16"/>
  <c r="M17"/>
  <c r="M18"/>
  <c r="M19"/>
  <c r="M20"/>
  <c r="M21"/>
  <c r="M22"/>
  <c r="M23"/>
  <c r="M24"/>
  <c r="M7"/>
  <c r="I7"/>
  <c r="I24"/>
  <c r="L24"/>
  <c r="I22"/>
  <c r="L22"/>
  <c r="I20"/>
  <c r="L20"/>
  <c r="I21"/>
  <c r="L21"/>
  <c r="I17"/>
  <c r="L17"/>
  <c r="I18"/>
  <c r="L18"/>
  <c r="I16"/>
  <c r="L16"/>
  <c r="I9"/>
  <c r="L9"/>
  <c r="I10"/>
  <c r="L10"/>
  <c r="I11"/>
  <c r="L11"/>
  <c r="I12"/>
  <c r="L12"/>
  <c r="I13"/>
  <c r="L13"/>
  <c r="I14"/>
  <c r="L14"/>
  <c r="I8"/>
  <c r="L8"/>
  <c r="J9"/>
  <c r="J10"/>
  <c r="J11"/>
  <c r="J12"/>
  <c r="J13"/>
  <c r="J14"/>
  <c r="I15"/>
  <c r="J15"/>
  <c r="J16"/>
  <c r="J17"/>
  <c r="J18"/>
  <c r="I19"/>
  <c r="J19"/>
  <c r="J20"/>
  <c r="J21"/>
  <c r="J22"/>
  <c r="I23"/>
  <c r="J23"/>
  <c r="J24"/>
  <c r="I25"/>
  <c r="J25"/>
  <c r="J8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<sst xmlns="http://schemas.openxmlformats.org/spreadsheetml/2006/main" count="88" uniqueCount="71">
  <si>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</si>
  <si>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</si>
  <si>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</si>
  <si>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</si>
  <si>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</si>
  <si>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</si>
  <si>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</si>
  <si>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</si>
  <si>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</si>
  <si>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</si>
  <si>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</si>
  <si>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</si>
  <si>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</si>
  <si>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</si>
  <si>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</si>
  <si>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</si>
  <si>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</si>
  <si>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</si>
  <si>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</si>
  <si>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</si>
  <si>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</si>
  <si>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</si>
  <si>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</si>
  <si>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</si>
  <si>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</si>
  <si>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</si>
  <si>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</si>
  <si>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</si>
  <si>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</si>
  <si>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</si>
  <si>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</si>
  <si>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</si>
  <si>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</si>
  <si>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</si>
  <si>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</si>
  <si>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</si>
  <si>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</si>
  <si>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</si>
  <si>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</si>
  <si>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</si>
  <si>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</si>
  <si>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</si>
  <si>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</si>
  <si>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</si>
  <si>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</si>
  <si>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</si>
  <si>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</si>
  <si>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</si>
  <si>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</si>
  <si>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</si>
  <si>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</si>
  <si>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</si>
  <si>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</si>
  <si>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</si>
  <si>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</si>
  <si>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</si>
  <si>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</si>
  <si>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</si>
  <si>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</si>
  <si>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</si>
  <si>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</si>
  <si>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</si>
  <si>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</si>
  <si>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</si>
  <si>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</si>
  <si>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</si>
  <si>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</si>
  <si>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</si>
  <si>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</si>
  <si>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</si>
  <si>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EXIMIDO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</si>
</sst>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0" fontId="1" fillId="2" borderId="0" xfId="0" applyFont="1" applyFill="1" applyAlignment="1">
      <alignment horizontal="center" vertical="center" textRotation="255"/>
    </xf>
    <xf numFmtId="2" fontId="0" fillId="3" borderId="1" xfId="0" applyNumberFormat="1" applyFill="1" applyBorder="1"/>
    <xf numFmtId="0" fontId="0" fillId="0" borderId="2" xfId="0" applyBorder="1" applyAlignment="1">
      <alignment horizontal="left"/>
    </xf>
    <xf numFmtId="9" fontId="0" fillId="0" borderId="2" xfId="0" applyNumberFormat="1" applyBorder="1" applyAlignment="1">
      <alignment horizontal="left"/>
    </xf>
    <xf numFmtId="0" fontId="3" fillId="0" borderId="2" xfId="0" applyFont="1" applyBorder="1" applyAlignment="1">
      <alignment horizontal="left"/>
    </xf>
    <xf numFmtId="2" fontId="0" fillId="0" borderId="2" xfId="0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rgb="FF9C0006"/>
      </font>
    </dxf>
    <dxf>
      <font>
        <color rgb="FF0070C0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H30" sqref="H30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t="s">
        <v>7</v>
      </c>
      <c r="C26" t="s">
        <v>8</v>
      </c>
      <c r="D26" t="s">
        <v>9</v>
      </c>
      <c r="E26" t="s">
        <v>10</v>
      </c>
      <c r="F26" t="s">
        <v>11</v>
      </c>
      <c r="G26" t="s">
        <v>12</v>
      </c>
      <c r="H26" t="s">
        <v>13</v>
      </c>
    </row>
    <row r="27" spans="1:11">
      <c r="B27" s="8" t="s">
        <v>20</v>
      </c>
      <c r="C27" s="8" t="s">
        <v>21</v>
      </c>
      <c r="D27" s="8">
        <v>8.6999999999999993</v>
      </c>
      <c r="E27" s="8">
        <v>7.8</v>
      </c>
      <c r="F27" s="8">
        <v>6.9</v>
      </c>
      <c r="G27" s="8">
        <v>8.9</v>
      </c>
      <c r="H27" s="10">
        <f>(D27*$D$25+E27*$E$25+F27*$F$25+G27*$G$25)</f>
        <v>8.3550000000000004</v>
      </c>
    </row>
    <row r="28" spans="1:11">
      <c r="B28" t="s">
        <v>28</v>
      </c>
      <c r="C28" t="s">
        <v>29</v>
      </c>
      <c r="D28">
        <v>8.9</v>
      </c>
      <c r="E28">
        <v>8</v>
      </c>
      <c r="F28">
        <v>8.9</v>
      </c>
      <c r="G28">
        <v>6.7</v>
      </c>
      <c r="H28" s="10">
        <f>(D28*$D$25+E28*$E$25+F28*$F$25+G28*$G$25)</f>
        <v>8.0150000000000006</v>
      </c>
    </row>
    <row r="29" spans="1:11">
      <c r="B29" t="s">
        <v>14</v>
      </c>
      <c r="C29" t="s">
        <v>15</v>
      </c>
      <c r="D29">
        <v>8</v>
      </c>
      <c r="E29">
        <v>9.5</v>
      </c>
      <c r="F29">
        <v>5.8</v>
      </c>
      <c r="G29">
        <v>7.5</v>
      </c>
      <c r="H29" s="10">
        <f>(D29*$D$25+E29*$E$25+F29*$F$25+G29*$G$25)</f>
        <v>8.004999999999999</v>
      </c>
    </row>
    <row r="30" spans="1:11">
      <c r="B30" t="s">
        <v>16</v>
      </c>
      <c r="C30" t="s">
        <v>17</v>
      </c>
      <c r="D30">
        <v>5.7</v>
      </c>
      <c r="E30">
        <v>8.8000000000000007</v>
      </c>
      <c r="F30">
        <v>6.8</v>
      </c>
      <c r="G30">
        <v>8.9</v>
      </c>
      <c r="H30" s="10">
        <f>(D30*$D$25+E30*$E$25+F30*$F$25+G30*$G$25)</f>
        <v>7.5449999999999999</v>
      </c>
    </row>
    <row r="31" spans="1:11">
      <c r="B31" t="s">
        <v>22</v>
      </c>
      <c r="C31" t="s">
        <v>23</v>
      </c>
      <c r="D31">
        <v>5.9</v>
      </c>
      <c r="E31">
        <v>6.9</v>
      </c>
      <c r="F31">
        <v>7.9</v>
      </c>
      <c r="G31">
        <v>7.9</v>
      </c>
      <c r="H31" s="10">
        <f>(D31*$D$25+E31*$E$25+F31*$F$25+G31*$G$25)</f>
        <v>6.95</v>
      </c>
    </row>
    <row r="32" spans="1:11">
      <c r="B32" t="s">
        <v>24</v>
      </c>
      <c r="C32" t="s">
        <v>25</v>
      </c>
      <c r="D32">
        <v>5.8</v>
      </c>
      <c r="E32">
        <v>7.9</v>
      </c>
      <c r="F32">
        <v>8.9</v>
      </c>
      <c r="G32">
        <v>6.8</v>
      </c>
      <c r="H32" s="10">
        <f>(D32*$D$25+E32*$E$25+F32*$F$25+G32*$G$25)</f>
        <v>6.9349999999999996</v>
      </c>
    </row>
    <row r="33" spans="2:8">
      <c r="B33" t="s">
        <v>26</v>
      </c>
      <c r="C33" t="s">
        <v>27</v>
      </c>
      <c r="D33">
        <v>7.9</v>
      </c>
      <c r="E33">
        <v>6.9</v>
      </c>
      <c r="F33">
        <v>9.6999999999999993</v>
      </c>
      <c r="G33">
        <v>4.5999999999999996</v>
      </c>
      <c r="H33" s="10">
        <f>(D33*$D$25+E33*$E$25+F33*$F$25+G33*$G$25)</f>
        <v>6.84</v>
      </c>
    </row>
    <row r="34" spans="2:8">
      <c r="B34" t="s">
        <v>18</v>
      </c>
      <c r="C34" t="s">
        <v>19</v>
      </c>
      <c r="D34">
        <v>6.8</v>
      </c>
      <c r="E34">
        <v>6.7</v>
      </c>
      <c r="F34">
        <v>7.8</v>
      </c>
      <c r="G34">
        <v>5.8</v>
      </c>
      <c r="H34" s="10">
        <f>(D34*$D$25+E34*$E$25+F34*$F$25+G34*$G$25)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0" priority="2" operator="lessThan">
      <formula>6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27" sqref="M27"/>
    </sheetView>
  </sheetViews>
  <sheetFormatPr baseColWidth="10" defaultRowHeight="15.75"/>
  <cols>
    <col min="9" max="10" width="11.125" bestFit="1" customWidth="1"/>
  </cols>
  <sheetData>
    <row r="4" spans="2:13">
      <c r="B4" s="11"/>
      <c r="C4" s="11"/>
      <c r="D4" s="11"/>
      <c r="E4" s="11"/>
      <c r="F4" s="11" t="s">
        <v>30</v>
      </c>
      <c r="G4" s="11"/>
      <c r="H4" s="11"/>
      <c r="I4" s="12">
        <v>0.6</v>
      </c>
      <c r="J4" s="11"/>
      <c r="K4" s="12">
        <v>0.4</v>
      </c>
      <c r="L4" s="11"/>
      <c r="M4" s="11"/>
    </row>
    <row r="5" spans="2:13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2:13">
      <c r="B6" s="13" t="s">
        <v>31</v>
      </c>
      <c r="C6" s="13"/>
      <c r="D6" s="13" t="s">
        <v>32</v>
      </c>
      <c r="E6" s="13" t="s">
        <v>33</v>
      </c>
      <c r="F6" s="13" t="s">
        <v>34</v>
      </c>
      <c r="G6" s="13" t="s">
        <v>35</v>
      </c>
      <c r="H6" s="13" t="s">
        <v>36</v>
      </c>
      <c r="I6" s="13" t="s">
        <v>37</v>
      </c>
      <c r="J6" s="13" t="s">
        <v>38</v>
      </c>
      <c r="K6" s="13" t="s">
        <v>39</v>
      </c>
      <c r="L6" s="13" t="s">
        <v>40</v>
      </c>
      <c r="M6" s="13" t="s">
        <v>41</v>
      </c>
    </row>
    <row r="7" spans="2:13">
      <c r="B7" s="11" t="s">
        <v>14</v>
      </c>
      <c r="C7" s="11" t="s">
        <v>15</v>
      </c>
      <c r="D7" s="15">
        <v>10</v>
      </c>
      <c r="E7" s="15">
        <v>8</v>
      </c>
      <c r="F7" s="15">
        <v>10</v>
      </c>
      <c r="G7" s="15">
        <v>7</v>
      </c>
      <c r="H7" s="15">
        <v>5.4</v>
      </c>
      <c r="I7" s="15">
        <f>AVERAGE(D7:H7)</f>
        <v>8.08</v>
      </c>
      <c r="J7" s="15" t="s">
        <v>70</v>
      </c>
      <c r="K7" s="15"/>
      <c r="L7" s="14"/>
      <c r="M7" s="14" t="str">
        <f>IF(I7&gt;=6,"APROBADO","REPROBADO")</f>
        <v>APROBADO</v>
      </c>
    </row>
    <row r="8" spans="2:13">
      <c r="B8" s="11" t="s">
        <v>16</v>
      </c>
      <c r="C8" s="11" t="s">
        <v>17</v>
      </c>
      <c r="D8" s="15">
        <v>8</v>
      </c>
      <c r="E8" s="15">
        <v>7</v>
      </c>
      <c r="F8" s="15">
        <v>5.4</v>
      </c>
      <c r="G8" s="15">
        <v>1.5</v>
      </c>
      <c r="H8" s="15">
        <v>5.5</v>
      </c>
      <c r="I8" s="15">
        <f t="shared" ref="I8:I25" si="0">AVERAGE(D8:H8)</f>
        <v>5.4799999999999995</v>
      </c>
      <c r="J8" s="15" t="str">
        <f>IF(I8&gt;=8,"EXIMIDO","RINDE EXAMEN")</f>
        <v>RINDE EXAMEN</v>
      </c>
      <c r="K8" s="15">
        <v>8.4</v>
      </c>
      <c r="L8" s="14">
        <f>(I8*$I$4+K8*$K$4)</f>
        <v>6.6479999999999997</v>
      </c>
      <c r="M8" s="14" t="str">
        <f t="shared" ref="M8:M24" si="1">IF(I8&gt;=6,"APROBADO","REPROBADO")</f>
        <v>REPROBADO</v>
      </c>
    </row>
    <row r="9" spans="2:13">
      <c r="B9" s="11" t="s">
        <v>18</v>
      </c>
      <c r="C9" s="11" t="s">
        <v>19</v>
      </c>
      <c r="D9" s="15">
        <v>7.5</v>
      </c>
      <c r="E9" s="15">
        <v>6</v>
      </c>
      <c r="F9" s="15">
        <v>10</v>
      </c>
      <c r="G9" s="15">
        <v>5.4</v>
      </c>
      <c r="H9" s="15">
        <v>6</v>
      </c>
      <c r="I9" s="15">
        <f t="shared" si="0"/>
        <v>6.9799999999999995</v>
      </c>
      <c r="J9" s="15" t="str">
        <f t="shared" ref="J9:J25" si="2">IF(I9&gt;=8,"EXIMIDO","RINDE EXAMEN")</f>
        <v>RINDE EXAMEN</v>
      </c>
      <c r="K9" s="15">
        <v>9</v>
      </c>
      <c r="L9" s="14">
        <f t="shared" ref="L9:L14" si="3">(I9*$I$4+K9*$K$4)</f>
        <v>7.7880000000000003</v>
      </c>
      <c r="M9" s="14" t="str">
        <f t="shared" si="1"/>
        <v>APROBADO</v>
      </c>
    </row>
    <row r="10" spans="2:13">
      <c r="B10" s="11" t="s">
        <v>20</v>
      </c>
      <c r="C10" s="11" t="s">
        <v>21</v>
      </c>
      <c r="D10" s="15">
        <v>7</v>
      </c>
      <c r="E10" s="15">
        <v>7.2</v>
      </c>
      <c r="F10" s="15">
        <v>8</v>
      </c>
      <c r="G10" s="15">
        <v>8.9</v>
      </c>
      <c r="H10" s="15">
        <v>3.4</v>
      </c>
      <c r="I10" s="15">
        <f t="shared" si="0"/>
        <v>6.9</v>
      </c>
      <c r="J10" s="15" t="str">
        <f t="shared" si="2"/>
        <v>RINDE EXAMEN</v>
      </c>
      <c r="K10" s="15">
        <v>7.5</v>
      </c>
      <c r="L10" s="14">
        <f t="shared" si="3"/>
        <v>7.14</v>
      </c>
      <c r="M10" s="14" t="str">
        <f t="shared" si="1"/>
        <v>APROBADO</v>
      </c>
    </row>
    <row r="11" spans="2:13">
      <c r="B11" s="11" t="s">
        <v>22</v>
      </c>
      <c r="C11" s="11" t="s">
        <v>23</v>
      </c>
      <c r="D11" s="15">
        <v>6.8</v>
      </c>
      <c r="E11" s="15">
        <v>6</v>
      </c>
      <c r="F11" s="15">
        <v>5.4</v>
      </c>
      <c r="G11" s="15">
        <v>7</v>
      </c>
      <c r="H11" s="15">
        <v>10</v>
      </c>
      <c r="I11" s="15">
        <f t="shared" si="0"/>
        <v>7.0400000000000009</v>
      </c>
      <c r="J11" s="15" t="str">
        <f t="shared" si="2"/>
        <v>RINDE EXAMEN</v>
      </c>
      <c r="K11" s="15">
        <v>8.1999999999999993</v>
      </c>
      <c r="L11" s="14">
        <f t="shared" si="3"/>
        <v>7.5039999999999996</v>
      </c>
      <c r="M11" s="14" t="str">
        <f t="shared" si="1"/>
        <v>APROBADO</v>
      </c>
    </row>
    <row r="12" spans="2:13">
      <c r="B12" s="11" t="s">
        <v>24</v>
      </c>
      <c r="C12" s="11" t="s">
        <v>25</v>
      </c>
      <c r="D12" s="15">
        <v>6.6</v>
      </c>
      <c r="E12" s="15">
        <v>5.5</v>
      </c>
      <c r="F12" s="15">
        <v>8</v>
      </c>
      <c r="G12" s="15">
        <v>10</v>
      </c>
      <c r="H12" s="15">
        <v>8</v>
      </c>
      <c r="I12" s="15">
        <f t="shared" si="0"/>
        <v>7.62</v>
      </c>
      <c r="J12" s="15" t="str">
        <f t="shared" si="2"/>
        <v>RINDE EXAMEN</v>
      </c>
      <c r="K12" s="15">
        <v>9.5</v>
      </c>
      <c r="L12" s="14">
        <f t="shared" si="3"/>
        <v>8.3719999999999999</v>
      </c>
      <c r="M12" s="14" t="str">
        <f t="shared" si="1"/>
        <v>APROBADO</v>
      </c>
    </row>
    <row r="13" spans="2:13">
      <c r="B13" s="11" t="s">
        <v>26</v>
      </c>
      <c r="C13" s="11" t="s">
        <v>27</v>
      </c>
      <c r="D13" s="15">
        <v>7</v>
      </c>
      <c r="E13" s="15">
        <v>3.4</v>
      </c>
      <c r="F13" s="15">
        <v>7.6</v>
      </c>
      <c r="G13" s="15">
        <v>8</v>
      </c>
      <c r="H13" s="15">
        <v>7.6</v>
      </c>
      <c r="I13" s="15">
        <f t="shared" si="0"/>
        <v>6.7200000000000006</v>
      </c>
      <c r="J13" s="15" t="str">
        <f t="shared" si="2"/>
        <v>RINDE EXAMEN</v>
      </c>
      <c r="K13" s="15">
        <v>8.5</v>
      </c>
      <c r="L13" s="14">
        <f t="shared" si="3"/>
        <v>7.4320000000000004</v>
      </c>
      <c r="M13" s="14" t="str">
        <f t="shared" si="1"/>
        <v>APROBADO</v>
      </c>
    </row>
    <row r="14" spans="2:13">
      <c r="B14" s="11" t="s">
        <v>28</v>
      </c>
      <c r="C14" s="11" t="s">
        <v>29</v>
      </c>
      <c r="D14" s="15">
        <v>5</v>
      </c>
      <c r="E14" s="15">
        <v>5.6</v>
      </c>
      <c r="F14" s="15">
        <v>7.7</v>
      </c>
      <c r="G14" s="15">
        <v>7.5</v>
      </c>
      <c r="H14" s="15">
        <v>7.7</v>
      </c>
      <c r="I14" s="15">
        <f t="shared" si="0"/>
        <v>6.7</v>
      </c>
      <c r="J14" s="15" t="str">
        <f t="shared" si="2"/>
        <v>RINDE EXAMEN</v>
      </c>
      <c r="K14" s="15">
        <v>8.4</v>
      </c>
      <c r="L14" s="14">
        <f t="shared" si="3"/>
        <v>7.38</v>
      </c>
      <c r="M14" s="14" t="str">
        <f t="shared" si="1"/>
        <v>APROBADO</v>
      </c>
    </row>
    <row r="15" spans="2:13">
      <c r="B15" s="11" t="s">
        <v>57</v>
      </c>
      <c r="C15" s="11" t="s">
        <v>42</v>
      </c>
      <c r="D15" s="15">
        <v>5.3</v>
      </c>
      <c r="E15" s="15">
        <v>10</v>
      </c>
      <c r="F15" s="15">
        <v>9.8000000000000007</v>
      </c>
      <c r="G15" s="15">
        <v>7</v>
      </c>
      <c r="H15" s="15">
        <v>9.8000000000000007</v>
      </c>
      <c r="I15" s="15">
        <f t="shared" si="0"/>
        <v>8.3800000000000008</v>
      </c>
      <c r="J15" s="15" t="str">
        <f t="shared" si="2"/>
        <v>EXIMIDO</v>
      </c>
      <c r="K15" s="15"/>
      <c r="L15" s="14"/>
      <c r="M15" s="14" t="str">
        <f t="shared" si="1"/>
        <v>APROBADO</v>
      </c>
    </row>
    <row r="16" spans="2:13">
      <c r="B16" s="11" t="s">
        <v>58</v>
      </c>
      <c r="C16" s="11" t="s">
        <v>43</v>
      </c>
      <c r="D16" s="15">
        <v>8</v>
      </c>
      <c r="E16" s="15">
        <v>5.6</v>
      </c>
      <c r="F16" s="15">
        <v>9.6999999999999993</v>
      </c>
      <c r="G16" s="15">
        <v>6.8</v>
      </c>
      <c r="H16" s="15">
        <v>9.6999999999999993</v>
      </c>
      <c r="I16" s="15">
        <f t="shared" si="0"/>
        <v>7.9599999999999991</v>
      </c>
      <c r="J16" s="15" t="str">
        <f t="shared" si="2"/>
        <v>RINDE EXAMEN</v>
      </c>
      <c r="K16" s="15">
        <v>7.9</v>
      </c>
      <c r="L16" s="14">
        <f>(I16*$I$4+K16*$K$4)</f>
        <v>7.9359999999999991</v>
      </c>
      <c r="M16" s="14" t="str">
        <f t="shared" si="1"/>
        <v>APROBADO</v>
      </c>
    </row>
    <row r="17" spans="2:13">
      <c r="B17" s="11" t="s">
        <v>59</v>
      </c>
      <c r="C17" s="11" t="s">
        <v>44</v>
      </c>
      <c r="D17" s="15">
        <v>9.5</v>
      </c>
      <c r="E17" s="15">
        <v>5.4</v>
      </c>
      <c r="F17" s="15">
        <v>4.5</v>
      </c>
      <c r="G17" s="15">
        <v>6.6</v>
      </c>
      <c r="H17" s="15">
        <v>4.5</v>
      </c>
      <c r="I17" s="15">
        <f t="shared" si="0"/>
        <v>6.1</v>
      </c>
      <c r="J17" s="15" t="str">
        <f t="shared" si="2"/>
        <v>RINDE EXAMEN</v>
      </c>
      <c r="K17" s="15">
        <v>8.9</v>
      </c>
      <c r="L17" s="14">
        <f t="shared" ref="L17:L18" si="4">(I17*$I$4+K17*$K$4)</f>
        <v>7.2200000000000006</v>
      </c>
      <c r="M17" s="14" t="str">
        <f t="shared" si="1"/>
        <v>APROBADO</v>
      </c>
    </row>
    <row r="18" spans="2:13">
      <c r="B18" s="11" t="s">
        <v>60</v>
      </c>
      <c r="C18" s="11" t="s">
        <v>45</v>
      </c>
      <c r="D18" s="15">
        <v>1.7</v>
      </c>
      <c r="E18" s="15">
        <v>3.4</v>
      </c>
      <c r="F18" s="15">
        <v>5.6</v>
      </c>
      <c r="G18" s="15">
        <v>7</v>
      </c>
      <c r="H18" s="15">
        <v>5.6</v>
      </c>
      <c r="I18" s="15">
        <f t="shared" si="0"/>
        <v>4.6599999999999993</v>
      </c>
      <c r="J18" s="15" t="str">
        <f t="shared" si="2"/>
        <v>RINDE EXAMEN</v>
      </c>
      <c r="K18" s="15">
        <v>4.5</v>
      </c>
      <c r="L18" s="14">
        <f t="shared" si="4"/>
        <v>4.5959999999999992</v>
      </c>
      <c r="M18" s="14" t="str">
        <f t="shared" si="1"/>
        <v>REPROBADO</v>
      </c>
    </row>
    <row r="19" spans="2:13">
      <c r="B19" s="11" t="s">
        <v>61</v>
      </c>
      <c r="C19" s="11" t="s">
        <v>21</v>
      </c>
      <c r="D19" s="15">
        <v>10</v>
      </c>
      <c r="E19" s="15">
        <v>5</v>
      </c>
      <c r="F19" s="15">
        <v>7.6</v>
      </c>
      <c r="G19" s="15">
        <v>10</v>
      </c>
      <c r="H19" s="15">
        <v>7.6</v>
      </c>
      <c r="I19" s="15">
        <f t="shared" si="0"/>
        <v>8.0400000000000009</v>
      </c>
      <c r="J19" s="15" t="str">
        <f t="shared" si="2"/>
        <v>EXIMIDO</v>
      </c>
      <c r="K19" s="15"/>
      <c r="L19" s="14"/>
      <c r="M19" s="14" t="str">
        <f t="shared" si="1"/>
        <v>APROBADO</v>
      </c>
    </row>
    <row r="20" spans="2:13">
      <c r="B20" s="11" t="s">
        <v>62</v>
      </c>
      <c r="C20" s="11" t="s">
        <v>46</v>
      </c>
      <c r="D20" s="15">
        <v>8</v>
      </c>
      <c r="E20" s="15">
        <v>4.5</v>
      </c>
      <c r="F20" s="15">
        <v>2.2999999999999998</v>
      </c>
      <c r="G20" s="15">
        <v>5.3</v>
      </c>
      <c r="H20" s="15">
        <v>2.2999999999999998</v>
      </c>
      <c r="I20" s="15">
        <f t="shared" si="0"/>
        <v>4.4800000000000004</v>
      </c>
      <c r="J20" s="15" t="str">
        <f t="shared" si="2"/>
        <v>RINDE EXAMEN</v>
      </c>
      <c r="K20" s="15">
        <v>4.8</v>
      </c>
      <c r="L20" s="14">
        <f>(I20*I4+K20*$K$4)</f>
        <v>4.6080000000000005</v>
      </c>
      <c r="M20" s="14" t="str">
        <f t="shared" si="1"/>
        <v>REPROBADO</v>
      </c>
    </row>
    <row r="21" spans="2:13">
      <c r="B21" s="11" t="s">
        <v>63</v>
      </c>
      <c r="C21" s="11" t="s">
        <v>47</v>
      </c>
      <c r="D21" s="15">
        <v>3</v>
      </c>
      <c r="E21" s="15">
        <v>1.2</v>
      </c>
      <c r="F21" s="15">
        <v>4.3</v>
      </c>
      <c r="G21" s="15">
        <v>8</v>
      </c>
      <c r="H21" s="15">
        <v>4.3</v>
      </c>
      <c r="I21" s="15">
        <f t="shared" si="0"/>
        <v>4.16</v>
      </c>
      <c r="J21" s="15" t="str">
        <f t="shared" si="2"/>
        <v>RINDE EXAMEN</v>
      </c>
      <c r="K21" s="15">
        <v>5.5</v>
      </c>
      <c r="L21" s="14">
        <f t="shared" ref="L21" si="5">(I21*I5+K21*$K$4)</f>
        <v>2.2000000000000002</v>
      </c>
      <c r="M21" s="14" t="str">
        <f t="shared" si="1"/>
        <v>REPROBADO</v>
      </c>
    </row>
    <row r="22" spans="2:13">
      <c r="B22" s="11" t="s">
        <v>64</v>
      </c>
      <c r="C22" s="11" t="s">
        <v>48</v>
      </c>
      <c r="D22" s="15">
        <v>7.8</v>
      </c>
      <c r="E22" s="15">
        <v>5.8</v>
      </c>
      <c r="F22" s="15">
        <v>5.4</v>
      </c>
      <c r="G22" s="15">
        <v>9.5</v>
      </c>
      <c r="H22" s="15">
        <v>5.4</v>
      </c>
      <c r="I22" s="15">
        <f t="shared" si="0"/>
        <v>6.7799999999999994</v>
      </c>
      <c r="J22" s="15" t="str">
        <f t="shared" si="2"/>
        <v>RINDE EXAMEN</v>
      </c>
      <c r="K22" s="15">
        <v>9.4</v>
      </c>
      <c r="L22" s="14">
        <f>(I22*$I$4+K22*$K$4)</f>
        <v>7.8279999999999994</v>
      </c>
      <c r="M22" s="14" t="str">
        <f t="shared" si="1"/>
        <v>APROBADO</v>
      </c>
    </row>
    <row r="23" spans="2:13">
      <c r="B23" s="11" t="s">
        <v>65</v>
      </c>
      <c r="C23" s="11" t="s">
        <v>49</v>
      </c>
      <c r="D23" s="15">
        <v>10</v>
      </c>
      <c r="E23" s="15">
        <v>7.7</v>
      </c>
      <c r="F23" s="15">
        <v>7.6</v>
      </c>
      <c r="G23" s="15">
        <v>10</v>
      </c>
      <c r="H23" s="15">
        <v>7.6</v>
      </c>
      <c r="I23" s="15">
        <f t="shared" si="0"/>
        <v>8.58</v>
      </c>
      <c r="J23" s="15" t="str">
        <f t="shared" si="2"/>
        <v>EXIMIDO</v>
      </c>
      <c r="K23" s="15"/>
      <c r="L23" s="14"/>
      <c r="M23" s="14" t="str">
        <f t="shared" si="1"/>
        <v>APROBADO</v>
      </c>
    </row>
    <row r="24" spans="2:13">
      <c r="B24" s="11" t="s">
        <v>66</v>
      </c>
      <c r="C24" s="11" t="s">
        <v>50</v>
      </c>
      <c r="D24" s="15">
        <v>0</v>
      </c>
      <c r="E24" s="15">
        <v>7</v>
      </c>
      <c r="F24" s="15">
        <v>1.2</v>
      </c>
      <c r="G24" s="15">
        <v>3</v>
      </c>
      <c r="H24" s="15">
        <v>1.2</v>
      </c>
      <c r="I24" s="15">
        <f t="shared" si="0"/>
        <v>2.4799999999999995</v>
      </c>
      <c r="J24" s="15" t="str">
        <f t="shared" si="2"/>
        <v>RINDE EXAMEN</v>
      </c>
      <c r="K24" s="15">
        <v>4.3</v>
      </c>
      <c r="L24" s="14">
        <f>(I24*$I$4+K24*$K$4)</f>
        <v>3.2079999999999997</v>
      </c>
      <c r="M24" s="14" t="str">
        <f t="shared" si="1"/>
        <v>REPROBADO</v>
      </c>
    </row>
    <row r="25" spans="2:13">
      <c r="B25" s="11" t="s">
        <v>67</v>
      </c>
      <c r="C25" s="11" t="s">
        <v>51</v>
      </c>
      <c r="D25" s="15">
        <v>9</v>
      </c>
      <c r="E25" s="15">
        <v>10</v>
      </c>
      <c r="F25" s="15">
        <v>7</v>
      </c>
      <c r="G25" s="15">
        <v>8.9</v>
      </c>
      <c r="H25" s="15">
        <v>7</v>
      </c>
      <c r="I25" s="15">
        <f t="shared" si="0"/>
        <v>8.379999999999999</v>
      </c>
      <c r="J25" s="15" t="str">
        <f t="shared" si="2"/>
        <v>EXIMIDO</v>
      </c>
      <c r="K25" s="15"/>
      <c r="L25" s="14"/>
      <c r="M25" s="14" t="str">
        <f>IF(I25&gt;=6,"APROBADO","REPROBADO")</f>
        <v>APROBADO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2025-05-07T13:06:18Z</dcterms:modified>
</cp:coreProperties>
</file>