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2"/>
  <c r="G24"/>
  <c r="G18" i="1"/>
  <c r="G23" i="2"/>
  <c r="J16"/>
  <c r="J7"/>
  <c r="J8"/>
  <c r="J9"/>
  <c r="J10"/>
  <c r="J11"/>
  <c r="J12"/>
  <c r="J13"/>
  <c r="J14"/>
  <c r="J15"/>
  <c r="J6"/>
  <c r="N18" i="1"/>
  <c r="G16"/>
  <c r="I7"/>
  <c r="I8"/>
  <c r="I9"/>
  <c r="I10"/>
  <c r="I11"/>
  <c r="I12"/>
  <c r="I6"/>
  <c r="J6"/>
  <c r="J8"/>
  <c r="J9"/>
  <c r="J10"/>
  <c r="J11"/>
  <c r="J12"/>
  <c r="J7"/>
  <c r="G17"/>
  <c r="I7" i="2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G13" i="1"/>
  <c r="K13"/>
  <c r="K7"/>
  <c r="K8"/>
  <c r="K9"/>
  <c r="K10"/>
  <c r="K11"/>
  <c r="K12"/>
  <c r="K6"/>
  <c r="H8"/>
  <c r="H9" s="1"/>
  <c r="H10" s="1"/>
  <c r="H11" s="1"/>
  <c r="H12" s="1"/>
  <c r="H7"/>
  <c r="H6"/>
  <c r="F6"/>
  <c r="F12"/>
  <c r="F7"/>
  <c r="F8"/>
  <c r="F9"/>
  <c r="F10"/>
  <c r="F11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<sst xmlns="http://schemas.openxmlformats.org/spreadsheetml/2006/main" count="39" uniqueCount="25">
  <si>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</si>
  <si>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</si>
  <si>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</si>
  <si>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</si>
  <si>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</si>
  <si>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</si>
  <si>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</si>
  <si>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</si>
  <si>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</si>
  <si>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</si>
  <si>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</si>
  <si>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</si>
  <si>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</si>
  <si>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</si>
  <si>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</si>
  <si>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</si>
  <si>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</si>
  <si>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</si>
  <si>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>suma</t>
  </si>
  <si>
    <t>En promedio los brigadieres utilizan 1080 minutos al mes</t>
  </si>
  <si>
    <t>La mayoría de los brigadieres usan 966, 67 minutos al mes</t>
  </si>
  <si>
    <t>En promedio el 50% de los brigadieres a lo más utilizan 1025 minutos</t>
  </si>
  <si>
    <t xml:space="preserve">en promedio los cadetes miden 1.81 </t>
  </si>
  <si>
    <t>La mayoría de los cadetes miden 1.79</t>
  </si>
  <si>
    <t>En promedio el 50% de los cadetes mide a lo más 1.81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</si>
</sst>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7" fillId="0" borderId="0" xfId="1" applyFont="1" applyAlignment="1">
      <alignment vertical="center"/>
    </xf>
    <xf numFmtId="9" fontId="0" fillId="0" borderId="0" xfId="1" applyFont="1"/>
    <xf numFmtId="9" fontId="5" fillId="0" borderId="10" xfId="1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20" xfId="1" applyFont="1" applyBorder="1" applyAlignment="1">
      <alignment horizontal="center"/>
    </xf>
    <xf numFmtId="9" fontId="0" fillId="0" borderId="16" xfId="1" applyFont="1" applyBorder="1" applyAlignment="1">
      <alignment horizontal="center"/>
    </xf>
    <xf numFmtId="0" fontId="5" fillId="0" borderId="1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9" fontId="7" fillId="0" borderId="0" xfId="1" applyFont="1" applyAlignment="1">
      <alignment horizontal="center" vertical="center" wrapText="1"/>
    </xf>
    <xf numFmtId="9" fontId="0" fillId="0" borderId="0" xfId="1" applyFont="1" applyAlignment="1">
      <alignment horizontal="center" wrapText="1"/>
    </xf>
    <xf numFmtId="9" fontId="5" fillId="0" borderId="12" xfId="1" applyFont="1" applyBorder="1" applyAlignment="1">
      <alignment horizontal="center" wrapText="1"/>
    </xf>
    <xf numFmtId="9" fontId="0" fillId="0" borderId="20" xfId="1" applyFont="1" applyBorder="1" applyAlignment="1">
      <alignment horizontal="center" wrapText="1"/>
    </xf>
    <xf numFmtId="9" fontId="0" fillId="0" borderId="12" xfId="1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0" fillId="0" borderId="10" xfId="0" applyBorder="1"/>
    <xf numFmtId="0" fontId="0" fillId="0" borderId="12" xfId="0" applyBorder="1" applyAlignment="1">
      <alignment horizontal="center" wrapText="1"/>
    </xf>
    <xf numFmtId="2" fontId="4" fillId="0" borderId="7" xfId="0" applyNumberFormat="1" applyFont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2" fillId="6" borderId="0" xfId="0" applyFont="1" applyFill="1"/>
    <xf numFmtId="2" fontId="0" fillId="6" borderId="0" xfId="0" applyNumberFormat="1" applyFill="1"/>
    <xf numFmtId="0" fontId="2" fillId="3" borderId="0" xfId="0" applyFont="1" applyFill="1"/>
    <xf numFmtId="0" fontId="0" fillId="3" borderId="0" xfId="0" applyFill="1"/>
    <xf numFmtId="0" fontId="0" fillId="3" borderId="4" xfId="0" applyFill="1" applyBorder="1" applyAlignment="1">
      <alignment horizontal="center"/>
    </xf>
    <xf numFmtId="2" fontId="0" fillId="3" borderId="0" xfId="0" applyNumberFormat="1" applyFill="1"/>
    <xf numFmtId="0" fontId="2" fillId="7" borderId="0" xfId="0" applyFont="1" applyFill="1"/>
    <xf numFmtId="0" fontId="0" fillId="7" borderId="0" xfId="0" applyFont="1" applyFill="1"/>
    <xf numFmtId="0" fontId="0" fillId="7" borderId="10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wrapText="1"/>
    </xf>
    <xf numFmtId="9" fontId="0" fillId="3" borderId="20" xfId="1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2" fontId="4" fillId="0" borderId="15" xfId="0" applyNumberFormat="1" applyFont="1" applyBorder="1" applyAlignment="1">
      <alignment horizontal="center"/>
    </xf>
    <xf numFmtId="1" fontId="0" fillId="3" borderId="0" xfId="0" applyNumberFormat="1" applyFill="1"/>
    <xf numFmtId="0" fontId="0" fillId="3" borderId="23" xfId="0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/>
    </xf>
    <xf numFmtId="2" fontId="4" fillId="6" borderId="14" xfId="0" applyNumberFormat="1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2" fontId="4" fillId="5" borderId="7" xfId="0" applyNumberFormat="1" applyFont="1" applyFill="1" applyBorder="1" applyAlignment="1">
      <alignment horizontal="center"/>
    </xf>
    <xf numFmtId="9" fontId="0" fillId="7" borderId="20" xfId="1" applyFont="1" applyFill="1" applyBorder="1" applyAlignment="1">
      <alignment horizontal="center"/>
    </xf>
    <xf numFmtId="2" fontId="4" fillId="7" borderId="13" xfId="0" applyNumberFormat="1" applyFont="1" applyFill="1" applyBorder="1" applyAlignment="1">
      <alignment horizontal="center"/>
    </xf>
    <xf numFmtId="2" fontId="4" fillId="7" borderId="14" xfId="0" applyNumberFormat="1" applyFont="1" applyFill="1" applyBorder="1" applyAlignment="1">
      <alignment horizontal="center"/>
    </xf>
    <xf numFmtId="0" fontId="4" fillId="7" borderId="4" xfId="0" applyFon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2" fontId="0" fillId="7" borderId="0" xfId="0" applyNumberFormat="1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zoomScale="80" zoomScaleNormal="80" workbookViewId="0">
      <selection activeCell="L25" sqref="L25"/>
    </sheetView>
  </sheetViews>
  <sheetFormatPr baseColWidth="10" defaultRowHeight="15"/>
  <cols>
    <col min="9" max="9" width="11.42578125" style="27"/>
    <col min="10" max="10" width="11.42578125" style="38"/>
    <col min="11" max="11" width="11.42578125" style="34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26"/>
      <c r="J3" s="37"/>
      <c r="K3" s="33"/>
      <c r="L3" s="15"/>
      <c r="M3" s="15"/>
      <c r="N3" s="15"/>
    </row>
    <row r="4" spans="2:14" ht="15.75" thickBot="1"/>
    <row r="5" spans="2:14" ht="16.5" thickBot="1">
      <c r="D5" s="21" t="s">
        <v>9</v>
      </c>
      <c r="E5" s="22"/>
      <c r="F5" s="14" t="s">
        <v>16</v>
      </c>
      <c r="G5" s="14" t="s">
        <v>8</v>
      </c>
      <c r="H5" s="14" t="s">
        <v>7</v>
      </c>
      <c r="I5" s="28" t="s">
        <v>6</v>
      </c>
      <c r="J5" s="39" t="s">
        <v>5</v>
      </c>
      <c r="K5" s="32" t="s">
        <v>17</v>
      </c>
    </row>
    <row r="6" spans="2:14" ht="15.75" thickBot="1">
      <c r="D6" s="13">
        <v>500</v>
      </c>
      <c r="E6" s="12">
        <v>700</v>
      </c>
      <c r="F6" s="11">
        <f>AVERAGE(D6,E6)</f>
        <v>600</v>
      </c>
      <c r="G6" s="11">
        <v>10</v>
      </c>
      <c r="H6" s="10">
        <f>G6</f>
        <v>10</v>
      </c>
      <c r="I6" s="29">
        <f>G6/$H$12</f>
        <v>0.18181818181818182</v>
      </c>
      <c r="J6" s="40">
        <f>H6/$H$12</f>
        <v>0.18181818181818182</v>
      </c>
      <c r="K6" s="35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1" si="0">AVERAGE(D7,E7)</f>
        <v>800</v>
      </c>
      <c r="G7" s="7">
        <v>10</v>
      </c>
      <c r="H7" s="6">
        <f>H6+G7</f>
        <v>20</v>
      </c>
      <c r="I7" s="29">
        <f t="shared" ref="I7:I12" si="1">G7/$H$12</f>
        <v>0.18181818181818182</v>
      </c>
      <c r="J7" s="40">
        <f>H7/$H$12</f>
        <v>0.36363636363636365</v>
      </c>
      <c r="K7" s="35">
        <f t="shared" ref="K7:K12" si="2">F7*G7</f>
        <v>8000</v>
      </c>
    </row>
    <row r="8" spans="2:14" ht="15.75" thickBot="1">
      <c r="D8" s="47">
        <v>900</v>
      </c>
      <c r="E8" s="48">
        <v>1100</v>
      </c>
      <c r="F8" s="50">
        <f t="shared" si="0"/>
        <v>1000</v>
      </c>
      <c r="G8" s="49">
        <v>12</v>
      </c>
      <c r="H8" s="55">
        <f t="shared" ref="H8:H12" si="3">H7+G8</f>
        <v>32</v>
      </c>
      <c r="I8" s="29">
        <f t="shared" si="1"/>
        <v>0.21818181818181817</v>
      </c>
      <c r="J8" s="61">
        <f t="shared" ref="J8:J12" si="4">H8/$H$12</f>
        <v>0.58181818181818179</v>
      </c>
      <c r="K8" s="35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29">
        <f t="shared" si="1"/>
        <v>0.14545454545454545</v>
      </c>
      <c r="J9" s="40">
        <f t="shared" si="4"/>
        <v>0.72727272727272729</v>
      </c>
      <c r="K9" s="35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9">
        <f t="shared" si="1"/>
        <v>0.10909090909090909</v>
      </c>
      <c r="J10" s="40">
        <f t="shared" si="4"/>
        <v>0.83636363636363631</v>
      </c>
      <c r="K10" s="35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9">
        <f t="shared" si="1"/>
        <v>7.2727272727272724E-2</v>
      </c>
      <c r="J11" s="40">
        <f t="shared" si="4"/>
        <v>0.90909090909090906</v>
      </c>
      <c r="K11" s="35">
        <f t="shared" si="2"/>
        <v>6400</v>
      </c>
    </row>
    <row r="12" spans="2:14" ht="15.75" thickBot="1">
      <c r="D12" s="5">
        <v>1700</v>
      </c>
      <c r="E12" s="4">
        <v>1900</v>
      </c>
      <c r="F12" s="42">
        <f>AVERAGE(D12,E12)</f>
        <v>1800</v>
      </c>
      <c r="G12" s="43">
        <v>5</v>
      </c>
      <c r="H12" s="6">
        <f t="shared" si="3"/>
        <v>55</v>
      </c>
      <c r="I12" s="29">
        <f t="shared" si="1"/>
        <v>9.0909090909090912E-2</v>
      </c>
      <c r="J12" s="40">
        <f t="shared" si="4"/>
        <v>1</v>
      </c>
      <c r="K12" s="36">
        <f t="shared" si="2"/>
        <v>9000</v>
      </c>
    </row>
    <row r="13" spans="2:14" ht="15.75" thickBot="1">
      <c r="F13" s="45" t="s">
        <v>18</v>
      </c>
      <c r="G13" s="60">
        <f>SUM(G6:G12)</f>
        <v>55</v>
      </c>
      <c r="J13" s="41" t="s">
        <v>18</v>
      </c>
      <c r="K13" s="59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51" t="s">
        <v>2</v>
      </c>
      <c r="D16" s="51"/>
      <c r="E16" s="51"/>
      <c r="F16" s="51"/>
      <c r="G16" s="52">
        <f>D8+((G8 -G7)/((G8-G7)+(G8-G9)))*(E8-D8)</f>
        <v>966.66666666666663</v>
      </c>
      <c r="H16" t="s">
        <v>20</v>
      </c>
    </row>
    <row r="17" spans="3:14" ht="18">
      <c r="C17" s="57" t="s">
        <v>1</v>
      </c>
      <c r="D17" s="57"/>
      <c r="E17" s="57"/>
      <c r="F17" s="57"/>
      <c r="G17" s="58">
        <f>K13/G13</f>
        <v>1080</v>
      </c>
      <c r="H17" t="s">
        <v>19</v>
      </c>
    </row>
    <row r="18" spans="3:14" ht="18">
      <c r="C18" s="53" t="s">
        <v>0</v>
      </c>
      <c r="D18" s="53"/>
      <c r="E18" s="53"/>
      <c r="F18" s="53"/>
      <c r="G18" s="67">
        <f>D8+(((G13/2)-H7)/G8)*(E8-D8)</f>
        <v>1025</v>
      </c>
      <c r="H18" t="s">
        <v>21</v>
      </c>
      <c r="N18" s="54">
        <f>G13/2</f>
        <v>27.5</v>
      </c>
    </row>
    <row r="19" spans="3:14" ht="18">
      <c r="C19" s="1" t="s">
        <v>11</v>
      </c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H26" sqref="H26"/>
    </sheetView>
  </sheetViews>
  <sheetFormatPr baseColWidth="10" defaultRowHeight="15"/>
  <cols>
    <col min="10" max="10" width="11.42578125" style="62"/>
  </cols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3" t="s">
        <v>12</v>
      </c>
      <c r="D5" s="24"/>
      <c r="E5" s="20" t="s">
        <v>13</v>
      </c>
      <c r="F5" s="18" t="s">
        <v>8</v>
      </c>
      <c r="G5" s="14" t="s">
        <v>7</v>
      </c>
      <c r="H5" s="28" t="s">
        <v>6</v>
      </c>
      <c r="I5" s="25" t="s">
        <v>5</v>
      </c>
      <c r="J5" s="32" t="s">
        <v>17</v>
      </c>
    </row>
    <row r="6" spans="3:10" ht="15.75" thickBot="1">
      <c r="C6" s="19">
        <v>1.65</v>
      </c>
      <c r="D6" s="17">
        <v>1.7</v>
      </c>
      <c r="E6" s="46">
        <f>AVERAGE(C6,D6)</f>
        <v>1.6749999999999998</v>
      </c>
      <c r="F6" s="11">
        <v>12</v>
      </c>
      <c r="G6" s="10">
        <f>F6</f>
        <v>12</v>
      </c>
      <c r="H6" s="29">
        <f>F6/F$16</f>
        <v>0.06</v>
      </c>
      <c r="I6" s="30">
        <f>G6/$F$16</f>
        <v>0.06</v>
      </c>
      <c r="J6" s="64">
        <f>E6*F6</f>
        <v>20.099999999999998</v>
      </c>
    </row>
    <row r="7" spans="3:10" ht="15.75" thickBot="1">
      <c r="C7" s="19">
        <v>1.7</v>
      </c>
      <c r="D7" s="16">
        <v>1.75</v>
      </c>
      <c r="E7" s="46">
        <f t="shared" ref="E7:E15" si="0">AVERAGE(C7,D7)</f>
        <v>1.7250000000000001</v>
      </c>
      <c r="F7" s="7">
        <v>24</v>
      </c>
      <c r="G7" s="6">
        <f>F7+G6</f>
        <v>36</v>
      </c>
      <c r="H7" s="29">
        <f t="shared" ref="H7:H15" si="1">F7/F$16</f>
        <v>0.12</v>
      </c>
      <c r="I7" s="30">
        <f t="shared" ref="I7:I15" si="2">G7/$F$16</f>
        <v>0.18</v>
      </c>
      <c r="J7" s="64">
        <f t="shared" ref="J7:J15" si="3">E7*F7</f>
        <v>41.400000000000006</v>
      </c>
    </row>
    <row r="8" spans="3:10" ht="15.75" thickBot="1">
      <c r="C8" s="70">
        <f>D7</f>
        <v>1.75</v>
      </c>
      <c r="D8" s="71">
        <f>C8+0.05</f>
        <v>1.8</v>
      </c>
      <c r="E8" s="73">
        <f t="shared" si="0"/>
        <v>1.7749999999999999</v>
      </c>
      <c r="F8" s="72">
        <v>50</v>
      </c>
      <c r="G8" s="6">
        <f t="shared" ref="G8:G15" si="4">F8+G7</f>
        <v>86</v>
      </c>
      <c r="H8" s="29">
        <f t="shared" si="1"/>
        <v>0.25</v>
      </c>
      <c r="I8" s="30">
        <f t="shared" si="2"/>
        <v>0.43</v>
      </c>
      <c r="J8" s="65">
        <f t="shared" si="3"/>
        <v>88.75</v>
      </c>
    </row>
    <row r="9" spans="3:10" ht="15.75" thickBot="1">
      <c r="C9" s="75">
        <f>D8</f>
        <v>1.8</v>
      </c>
      <c r="D9" s="76">
        <f>C9+0.03</f>
        <v>1.83</v>
      </c>
      <c r="E9" s="46">
        <f t="shared" si="0"/>
        <v>1.8149999999999999</v>
      </c>
      <c r="F9" s="77">
        <v>40</v>
      </c>
      <c r="G9" s="78">
        <f t="shared" si="4"/>
        <v>126</v>
      </c>
      <c r="H9" s="29">
        <f t="shared" si="1"/>
        <v>0.2</v>
      </c>
      <c r="I9" s="74">
        <f t="shared" si="2"/>
        <v>0.63</v>
      </c>
      <c r="J9" s="64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46">
        <f t="shared" si="0"/>
        <v>1.8450000000000002</v>
      </c>
      <c r="F10" s="7">
        <v>24</v>
      </c>
      <c r="G10" s="6">
        <f t="shared" si="4"/>
        <v>150</v>
      </c>
      <c r="H10" s="29">
        <f t="shared" si="1"/>
        <v>0.12</v>
      </c>
      <c r="I10" s="30">
        <f t="shared" si="2"/>
        <v>0.75</v>
      </c>
      <c r="J10" s="63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46">
        <f t="shared" si="0"/>
        <v>1.875</v>
      </c>
      <c r="F11" s="7">
        <v>20</v>
      </c>
      <c r="G11" s="6">
        <f t="shared" si="4"/>
        <v>170</v>
      </c>
      <c r="H11" s="29">
        <f t="shared" si="1"/>
        <v>0.1</v>
      </c>
      <c r="I11" s="30">
        <f t="shared" si="2"/>
        <v>0.85</v>
      </c>
      <c r="J11" s="64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6">
        <f t="shared" si="0"/>
        <v>1.9050000000000002</v>
      </c>
      <c r="F12" s="7">
        <v>12</v>
      </c>
      <c r="G12" s="6">
        <f t="shared" si="4"/>
        <v>182</v>
      </c>
      <c r="H12" s="29">
        <f t="shared" si="1"/>
        <v>0.06</v>
      </c>
      <c r="I12" s="30">
        <f t="shared" si="2"/>
        <v>0.91</v>
      </c>
      <c r="J12" s="64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6">
        <f t="shared" si="0"/>
        <v>1.9350000000000001</v>
      </c>
      <c r="F13" s="7">
        <v>10</v>
      </c>
      <c r="G13" s="6">
        <f t="shared" si="4"/>
        <v>192</v>
      </c>
      <c r="H13" s="29">
        <f t="shared" si="1"/>
        <v>0.05</v>
      </c>
      <c r="I13" s="30">
        <f t="shared" si="2"/>
        <v>0.96</v>
      </c>
      <c r="J13" s="64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6">
        <f t="shared" si="0"/>
        <v>1.9650000000000003</v>
      </c>
      <c r="F14" s="7">
        <v>6</v>
      </c>
      <c r="G14" s="6">
        <f t="shared" si="4"/>
        <v>198</v>
      </c>
      <c r="H14" s="29">
        <f t="shared" si="1"/>
        <v>0.03</v>
      </c>
      <c r="I14" s="30">
        <f t="shared" si="2"/>
        <v>0.99</v>
      </c>
      <c r="J14" s="64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66">
        <f t="shared" si="0"/>
        <v>1.9950000000000001</v>
      </c>
      <c r="F15" s="3">
        <v>2</v>
      </c>
      <c r="G15" s="6">
        <f t="shared" si="4"/>
        <v>200</v>
      </c>
      <c r="H15" s="29">
        <f t="shared" si="1"/>
        <v>0.01</v>
      </c>
      <c r="I15" s="31">
        <f t="shared" si="2"/>
        <v>1</v>
      </c>
      <c r="J15" s="65">
        <f t="shared" si="3"/>
        <v>3.99</v>
      </c>
    </row>
    <row r="16" spans="3:10" ht="15.75" thickBot="1">
      <c r="E16" s="44" t="s">
        <v>18</v>
      </c>
      <c r="F16" s="69">
        <f>SUM(F6:F15)</f>
        <v>200</v>
      </c>
      <c r="I16" s="64" t="s">
        <v>18</v>
      </c>
      <c r="J16" s="68">
        <f>SUM(J6:J15)</f>
        <v>362.62000000000006</v>
      </c>
    </row>
    <row r="20" spans="3:8" ht="18">
      <c r="C20" s="2" t="s">
        <v>4</v>
      </c>
      <c r="D20" s="1"/>
    </row>
    <row r="21" spans="3:8" ht="18">
      <c r="C21" s="1" t="s">
        <v>3</v>
      </c>
      <c r="D21" s="1"/>
      <c r="E21" s="1"/>
      <c r="F21" s="1"/>
    </row>
    <row r="22" spans="3:8" ht="18">
      <c r="C22" s="51" t="s">
        <v>2</v>
      </c>
      <c r="D22" s="51"/>
      <c r="E22" s="51"/>
      <c r="F22" s="51"/>
      <c r="G22" s="52">
        <f>C8+((F8-F7)/((F8-F7)+(F8-F9)))*(D8-C8)</f>
        <v>1.7861111111111112</v>
      </c>
      <c r="H22" t="s">
        <v>23</v>
      </c>
    </row>
    <row r="23" spans="3:8" ht="18">
      <c r="C23" s="53" t="s">
        <v>1</v>
      </c>
      <c r="D23" s="53"/>
      <c r="E23" s="53"/>
      <c r="F23" s="53"/>
      <c r="G23" s="56">
        <f>J16/F16</f>
        <v>1.8131000000000004</v>
      </c>
      <c r="H23" t="s">
        <v>22</v>
      </c>
    </row>
    <row r="24" spans="3:8" ht="18">
      <c r="C24" s="57" t="s">
        <v>0</v>
      </c>
      <c r="D24" s="57"/>
      <c r="E24" s="57"/>
      <c r="F24" s="57"/>
      <c r="G24" s="79">
        <f>C9+(((F16/2)-G8)/F9)*(D9-C9)</f>
        <v>1.8105</v>
      </c>
      <c r="H24" t="s">
        <v>24</v>
      </c>
    </row>
    <row r="25" spans="3:8" ht="18">
      <c r="C25" s="1" t="s">
        <v>11</v>
      </c>
    </row>
    <row r="26" spans="3:8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Labingles_18</cp:lastModifiedBy>
  <dcterms:created xsi:type="dcterms:W3CDTF">2019-05-14T15:45:13Z</dcterms:created>
  <dcterms:modified xsi:type="dcterms:W3CDTF">2022-05-24T16:23:57Z</dcterms:modified>
</cp:coreProperties>
</file>