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VILLEGAS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5"/>
  <c r="F9"/>
  <c r="F10" s="1"/>
  <c r="F11" s="1"/>
  <c r="F12" s="1"/>
  <c r="F13" s="1"/>
  <c r="F8"/>
  <c r="F7"/>
  <c r="E13"/>
  <c r="E12"/>
  <c r="E11"/>
  <c r="E10"/>
  <c r="E9"/>
  <c r="E8"/>
  <c r="E7"/>
  <c r="C14"/>
  <c r="D9"/>
  <c r="D10" s="1"/>
  <c r="D11" s="1"/>
  <c r="D12" s="1"/>
  <c r="D13" s="1"/>
  <c r="D8"/>
  <c r="D7"/>
  <c r="M31" i="4"/>
  <c r="M33"/>
  <c r="M29"/>
  <c r="N24"/>
  <c r="N23"/>
  <c r="N22"/>
  <c r="N21"/>
  <c r="N20"/>
  <c r="N19"/>
  <c r="M24"/>
  <c r="M23"/>
  <c r="M22"/>
  <c r="M21"/>
  <c r="M20"/>
  <c r="M19"/>
  <c r="N7"/>
  <c r="E24" i="3"/>
  <c r="E23"/>
  <c r="E22"/>
  <c r="E21"/>
  <c r="E20"/>
  <c r="E19"/>
  <c r="E18"/>
  <c r="E17"/>
  <c r="E16"/>
  <c r="E15"/>
  <c r="E14"/>
  <c r="E13"/>
  <c r="E12"/>
  <c r="E11"/>
  <c r="E10"/>
  <c r="E9"/>
  <c r="E8"/>
  <c r="I15" i="2"/>
  <c r="I8"/>
  <c r="I14"/>
  <c r="I13"/>
  <c r="I12"/>
  <c r="I11"/>
  <c r="I10"/>
  <c r="I9"/>
  <c r="H15"/>
  <c r="H14"/>
  <c r="H13"/>
  <c r="H12"/>
  <c r="H11"/>
  <c r="H10"/>
  <c r="H9"/>
  <c r="H8"/>
  <c r="O19" i="4" l="1"/>
  <c r="P19" s="1"/>
  <c r="O23"/>
  <c r="M25"/>
  <c r="O22" s="1"/>
  <c r="O21" l="1"/>
  <c r="O24"/>
  <c r="O20"/>
  <c r="P20" s="1"/>
  <c r="P21" s="1"/>
  <c r="P22" s="1"/>
  <c r="P23" s="1"/>
  <c r="P24" s="1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<sst xmlns="http://schemas.openxmlformats.org/spreadsheetml/2006/main" count="127" uniqueCount="96">
  <si>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</si>
  <si>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</si>
  <si>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</si>
  <si>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</si>
  <si>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</si>
  <si>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</si>
  <si>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</si>
  <si>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</si>
  <si>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</si>
  <si>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</si>
  <si>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</si>
  <si>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</si>
  <si>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</si>
  <si>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</si>
  <si>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</si>
  <si>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</si>
  <si>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</si>
  <si>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</si>
  <si>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</si>
  <si>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</si>
  <si>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</si>
  <si>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</si>
  <si>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</si>
  <si>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</si>
  <si>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</si>
  <si>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</si>
  <si>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</si>
  <si>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</si>
  <si>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</si>
  <si>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</si>
  <si>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</si>
  <si>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</si>
  <si>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</si>
  <si>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</si>
  <si>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</si>
  <si>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</si>
  <si>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</si>
  <si>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</si>
  <si>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</si>
  <si>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</si>
  <si>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</si>
  <si>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</si>
  <si>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</si>
  <si>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</si>
  <si>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</si>
  <si>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</si>
  <si>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</si>
  <si>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</si>
  <si>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</si>
  <si>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</si>
  <si>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</si>
  <si>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</si>
  <si>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</si>
  <si>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</si>
  <si>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</si>
  <si>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</si>
  <si>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</si>
  <si>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</si>
  <si>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</si>
  <si>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</si>
  <si>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</si>
  <si>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</si>
  <si>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</si>
  <si>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</si>
  <si>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</si>
  <si>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</si>
  <si>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</si>
  <si>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</si>
  <si>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</si>
  <si>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</si>
  <si>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</si>
  <si>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</si>
  <si>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</si>
  <si>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</si>
  <si>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</si>
  <si>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</si>
  <si>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</si>
  <si>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</si>
  <si>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</si>
  <si>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</si>
  <si>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</si>
  <si>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</si>
  <si>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</si>
  <si>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</si>
  <si>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</si>
  <si>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VICENTE ALONSO VILLEGAS ACEVEDO</t>
  </si>
  <si>
    <t>CURSO: 1°B</t>
  </si>
  <si>
    <t>FECHA: 29/05/2023</t>
  </si>
  <si>
    <t>LA MAYORIA DE LOS BRIGADIERES TIENE 2 HERMANOS</t>
  </si>
  <si>
    <t>LA MEDIANA ES 2 POR QUE SE ENCUENTRA JUSTO A LA MITAD DE LOS DATOS OBTENIDOS</t>
  </si>
  <si>
    <t>n:</t>
  </si>
  <si>
    <t>f3 significa que 2 personas tienen 35 perros</t>
  </si>
  <si>
    <t>F4 significa que 90 personas tienen 0,1,2 y hasta 3 mascotas</t>
  </si>
  <si>
    <t>h5 significa que el 5% de las personas tiene 4 mascotas</t>
  </si>
  <si>
    <t>H2 significa que el 45% de las personas tiene 0 o 1 mascota</t>
  </si>
  <si>
    <t>EN PROMEDIO LA MAYORIA DE PERSONA TIENE 2 HERMANOS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</si>
</sst>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5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9" fontId="8" fillId="0" borderId="16" xfId="2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center"/>
    </xf>
    <xf numFmtId="9" fontId="8" fillId="0" borderId="17" xfId="2" applyFont="1" applyBorder="1" applyAlignment="1">
      <alignment horizontal="center" vertical="center"/>
    </xf>
    <xf numFmtId="9" fontId="8" fillId="0" borderId="16" xfId="2" applyFont="1" applyBorder="1" applyAlignment="1">
      <alignment horizontal="center"/>
    </xf>
    <xf numFmtId="9" fontId="8" fillId="0" borderId="17" xfId="2" applyFont="1" applyBorder="1" applyAlignment="1">
      <alignment horizontal="center"/>
    </xf>
    <xf numFmtId="9" fontId="8" fillId="0" borderId="28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E21" sqref="E21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9" t="s">
        <v>54</v>
      </c>
      <c r="E2" s="70"/>
      <c r="F2" s="70"/>
      <c r="G2" s="70"/>
      <c r="H2" s="70"/>
      <c r="I2" s="70"/>
      <c r="J2" s="71"/>
    </row>
    <row r="4" spans="4:10" ht="15.75" thickBot="1"/>
    <row r="5" spans="4:10" ht="26.25" customHeight="1" thickBot="1">
      <c r="D5" s="72" t="s">
        <v>85</v>
      </c>
      <c r="E5" s="73"/>
      <c r="F5" s="73"/>
      <c r="G5" s="73"/>
      <c r="H5" s="73"/>
      <c r="I5" s="73"/>
      <c r="J5" s="74"/>
    </row>
    <row r="6" spans="4:10" ht="26.25" customHeight="1" thickBot="1">
      <c r="D6" s="72" t="s">
        <v>86</v>
      </c>
      <c r="E6" s="73"/>
      <c r="F6" s="73"/>
      <c r="G6" s="73"/>
      <c r="H6" s="73"/>
      <c r="I6" s="73"/>
      <c r="J6" s="74"/>
    </row>
    <row r="7" spans="4:10" ht="26.25" customHeight="1" thickBot="1">
      <c r="D7" s="72" t="s">
        <v>87</v>
      </c>
      <c r="E7" s="73"/>
      <c r="F7" s="73"/>
      <c r="G7" s="73"/>
      <c r="H7" s="73"/>
      <c r="I7" s="73"/>
      <c r="J7" s="7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4" workbookViewId="0">
      <selection activeCell="J18" sqref="J1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AVERAGE(D8*$D$6+E8*$E$6+F8*$F$6+G8*$G$6)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AVERAGE(D9*$D$6+E9*$E$6+F9*$F$6+G9*$G$6)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5" t="s">
        <v>63</v>
      </c>
      <c r="C19" s="75"/>
      <c r="D19" s="75"/>
      <c r="E19" s="75"/>
      <c r="F19" s="75"/>
      <c r="G19" s="75"/>
      <c r="H19" s="64"/>
      <c r="I19" s="64"/>
    </row>
    <row r="20" spans="2:10" ht="18.75">
      <c r="B20" s="65"/>
      <c r="C20" s="65"/>
      <c r="D20" s="65"/>
      <c r="E20" s="65"/>
      <c r="F20" s="65"/>
      <c r="G20" s="65"/>
      <c r="H20" s="65"/>
      <c r="I20" s="65"/>
    </row>
    <row r="21" spans="2:10" ht="47.25" customHeight="1">
      <c r="B21" s="76" t="s">
        <v>62</v>
      </c>
      <c r="C21" s="76"/>
      <c r="D21" s="76"/>
      <c r="E21" s="76"/>
      <c r="F21" s="76"/>
      <c r="G21" s="76"/>
      <c r="H21" s="76"/>
      <c r="I21" s="64"/>
      <c r="J21" s="24"/>
    </row>
    <row r="22" spans="2:10" ht="28.5" customHeight="1">
      <c r="B22" s="77" t="s">
        <v>64</v>
      </c>
      <c r="C22" s="77"/>
      <c r="D22" s="77"/>
      <c r="E22" s="77"/>
      <c r="F22" s="77"/>
      <c r="G22" s="77"/>
      <c r="H22" s="77"/>
      <c r="I22" s="64"/>
      <c r="J22" s="24"/>
    </row>
    <row r="23" spans="2:10" ht="18.75">
      <c r="B23" s="65"/>
      <c r="C23" s="65"/>
      <c r="D23" s="65"/>
      <c r="E23" s="65"/>
      <c r="F23" s="65"/>
      <c r="G23" s="65"/>
      <c r="H23" s="65"/>
      <c r="I23" s="64"/>
      <c r="J23" s="24"/>
    </row>
    <row r="24" spans="2:10" ht="18">
      <c r="B24" s="77" t="s">
        <v>65</v>
      </c>
      <c r="C24" s="77"/>
      <c r="D24" s="77"/>
      <c r="E24" s="77"/>
      <c r="F24" s="77"/>
      <c r="G24" s="77"/>
      <c r="H24" s="77"/>
      <c r="I24" s="77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B22:H22">
    <cfRule type="cellIs" dxfId="8" priority="5" operator="lessThan">
      <formula>6</formula>
    </cfRule>
  </conditionalFormatting>
  <conditionalFormatting sqref="D8:H15">
    <cfRule type="cellIs" dxfId="0" priority="4" operator="lessThan">
      <formula>6</formula>
    </cfRule>
    <cfRule type="cellIs" dxfId="1" priority="1" operator="lessThan">
      <formula>6</formula>
    </cfRule>
  </conditionalFormatting>
  <conditionalFormatting sqref="I8:I15">
    <cfRule type="cellIs" dxfId="7" priority="3" operator="equal">
      <formula>"NO DA EXAMEN"</formula>
    </cfRule>
    <cfRule type="cellIs" dxfId="6" priority="2" operator="equal">
      <formula>"NO DA EXAMEN"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H12" sqref="H12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7.4257812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78" t="s">
        <v>67</v>
      </c>
      <c r="C4" s="78"/>
      <c r="D4" s="78"/>
      <c r="E4" s="78"/>
      <c r="F4" s="78"/>
      <c r="G4" s="78"/>
      <c r="H4" s="78"/>
      <c r="I4" s="78"/>
      <c r="J4" s="78"/>
      <c r="K4" s="78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 AL CINE","PAGA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AL CINE","PAGA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1" workbookViewId="0">
      <selection activeCell="H25" sqref="H25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1" t="s">
        <v>73</v>
      </c>
      <c r="D4" s="81"/>
      <c r="E4" s="81"/>
      <c r="F4" s="81"/>
      <c r="G4" s="81"/>
      <c r="H4" s="81"/>
      <c r="I4" s="81"/>
      <c r="J4" s="81"/>
      <c r="K4" s="81"/>
      <c r="L4" s="81"/>
      <c r="M4" s="79"/>
      <c r="N4" s="79"/>
    </row>
    <row r="5" spans="1:14" ht="21" customHeight="1"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  <c r="N7">
        <f>FREQUENCY(0,VILLEGAS)</f>
        <v>0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1" t="s">
        <v>56</v>
      </c>
      <c r="M18" s="61" t="s">
        <v>57</v>
      </c>
      <c r="N18" s="61" t="s">
        <v>58</v>
      </c>
      <c r="O18" s="61" t="s">
        <v>74</v>
      </c>
      <c r="P18" s="61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COUNTIF(VILLEGAS,L19)</f>
        <v>13</v>
      </c>
      <c r="N19" s="83">
        <f>FREQUENCY(VILLEGAS,L19)</f>
        <v>13</v>
      </c>
      <c r="O19" s="85">
        <f>M19/$M$25</f>
        <v>0.14444444444444443</v>
      </c>
      <c r="P19" s="92">
        <f>O19</f>
        <v>0.14444444444444443</v>
      </c>
    </row>
    <row r="20" spans="3:16" ht="19.5" thickBot="1">
      <c r="L20" s="57">
        <v>1</v>
      </c>
      <c r="M20" s="59">
        <f>COUNTIF(VILLEGAS,L20)</f>
        <v>10</v>
      </c>
      <c r="N20" s="83">
        <f>FREQUENCY(VILLEGAS,L20)</f>
        <v>23</v>
      </c>
      <c r="O20" s="85">
        <f t="shared" ref="O20:O24" si="0">M20/$M$25</f>
        <v>0.1111111111111111</v>
      </c>
      <c r="P20" s="93">
        <f>P19+O20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COUNTIF(VILLEGAS,L21)</f>
        <v>26</v>
      </c>
      <c r="N21" s="83">
        <f>FREQUENCY(VILLEGAS,L21)</f>
        <v>49</v>
      </c>
      <c r="O21" s="85">
        <f t="shared" si="0"/>
        <v>0.28888888888888886</v>
      </c>
      <c r="P21" s="93">
        <f t="shared" ref="P21:P24" si="1">P20+O21</f>
        <v>0.5444444444444444</v>
      </c>
    </row>
    <row r="22" spans="3:16" ht="19.5" thickBot="1">
      <c r="C22" s="80"/>
      <c r="D22" s="80"/>
      <c r="E22" s="80"/>
      <c r="F22" s="80"/>
      <c r="G22" s="80"/>
      <c r="H22" s="80"/>
      <c r="I22" s="80"/>
      <c r="J22" s="80"/>
      <c r="L22" s="57">
        <v>3</v>
      </c>
      <c r="M22" s="59">
        <f>COUNTIF(VILLEGAS,L22)</f>
        <v>13</v>
      </c>
      <c r="N22" s="83">
        <f>FREQUENCY(VILLEGAS,L22)</f>
        <v>62</v>
      </c>
      <c r="O22" s="85">
        <f t="shared" si="0"/>
        <v>0.14444444444444443</v>
      </c>
      <c r="P22" s="93">
        <f t="shared" si="1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COUNTIF(VILLEGAS,L23)</f>
        <v>14</v>
      </c>
      <c r="N23" s="83">
        <f>FREQUENCY(VILLEGAS,L23)</f>
        <v>76</v>
      </c>
      <c r="O23" s="85">
        <f t="shared" si="0"/>
        <v>0.15555555555555556</v>
      </c>
      <c r="P23" s="93">
        <f t="shared" si="1"/>
        <v>0.84444444444444444</v>
      </c>
    </row>
    <row r="24" spans="3:16" ht="19.5" thickBot="1">
      <c r="L24" s="57">
        <v>5</v>
      </c>
      <c r="M24" s="59">
        <f>COUNTIF(VILLEGAS,L24)</f>
        <v>14</v>
      </c>
      <c r="N24" s="83">
        <f>FREQUENCY(VILLEGAS,L24)</f>
        <v>90</v>
      </c>
      <c r="O24" s="85">
        <f t="shared" si="0"/>
        <v>0.15555555555555556</v>
      </c>
      <c r="P24" s="93">
        <f t="shared" si="1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6" t="s">
        <v>76</v>
      </c>
      <c r="M25" s="84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68" t="s">
        <v>77</v>
      </c>
      <c r="M29" s="84">
        <f>MODE(VILLEGAS)</f>
        <v>2</v>
      </c>
      <c r="N29" t="s">
        <v>88</v>
      </c>
    </row>
    <row r="30" spans="3:16" ht="15.75" thickBot="1"/>
    <row r="31" spans="3:16" ht="19.5" thickBot="1">
      <c r="L31" s="68" t="s">
        <v>78</v>
      </c>
      <c r="M31" s="84">
        <f>MEDIAN(VILLEGAS)</f>
        <v>2</v>
      </c>
      <c r="N31" t="s">
        <v>89</v>
      </c>
    </row>
    <row r="32" spans="3:16" ht="15.75" thickBot="1"/>
    <row r="33" spans="12:14" ht="19.5" thickBot="1">
      <c r="L33" s="68" t="s">
        <v>79</v>
      </c>
      <c r="M33" s="86">
        <f>AVERAGE(VILLEGAS)</f>
        <v>2.5222222222222221</v>
      </c>
      <c r="N33" t="s">
        <v>95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topLeftCell="A4" zoomScale="140" workbookViewId="0">
      <selection activeCell="E14" sqref="E14"/>
    </sheetView>
  </sheetViews>
  <sheetFormatPr baseColWidth="10" defaultRowHeight="15"/>
  <cols>
    <col min="1" max="1" width="16.140625" bestFit="1" customWidth="1"/>
    <col min="2" max="2" width="14.140625" bestFit="1" customWidth="1"/>
    <col min="3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79" t="s">
        <v>61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5" spans="1:14" ht="15.75" thickBot="1"/>
    <row r="6" spans="1:14" ht="24" thickBot="1">
      <c r="B6" s="61" t="s">
        <v>56</v>
      </c>
      <c r="C6" s="61" t="s">
        <v>57</v>
      </c>
      <c r="D6" s="61" t="s">
        <v>58</v>
      </c>
      <c r="E6" s="61" t="s">
        <v>59</v>
      </c>
      <c r="F6" s="61" t="s">
        <v>60</v>
      </c>
      <c r="G6" s="62"/>
    </row>
    <row r="7" spans="1:14" ht="19.5" thickBot="1">
      <c r="B7" s="56">
        <v>0</v>
      </c>
      <c r="C7" s="59">
        <v>25</v>
      </c>
      <c r="D7" s="83">
        <f>C7</f>
        <v>25</v>
      </c>
      <c r="E7" s="85">
        <f>C7/$C$14</f>
        <v>0.25</v>
      </c>
      <c r="F7" s="85">
        <f>E7</f>
        <v>0.25</v>
      </c>
      <c r="G7" s="63"/>
    </row>
    <row r="8" spans="1:14" ht="19.5" thickBot="1">
      <c r="B8" s="57">
        <v>1</v>
      </c>
      <c r="C8" s="60">
        <v>20</v>
      </c>
      <c r="D8" s="87">
        <f>D7+C8</f>
        <v>45</v>
      </c>
      <c r="E8" s="85">
        <f t="shared" ref="E8:E13" si="0">C8/$C$14</f>
        <v>0.2</v>
      </c>
      <c r="F8" s="91">
        <f>F7+E8</f>
        <v>0.45</v>
      </c>
      <c r="G8" s="63"/>
    </row>
    <row r="9" spans="1:14" ht="19.5" thickBot="1">
      <c r="B9" s="57">
        <v>2</v>
      </c>
      <c r="C9" s="60">
        <v>35</v>
      </c>
      <c r="D9" s="87">
        <f t="shared" ref="D9:D13" si="1">D8+C9</f>
        <v>80</v>
      </c>
      <c r="E9" s="85">
        <f t="shared" si="0"/>
        <v>0.35</v>
      </c>
      <c r="F9" s="91">
        <f t="shared" ref="F9:F13" si="2">F8+E9</f>
        <v>0.8</v>
      </c>
      <c r="G9" s="63"/>
    </row>
    <row r="10" spans="1:14" ht="19.5" thickBot="1">
      <c r="B10" s="57">
        <v>3</v>
      </c>
      <c r="C10" s="60">
        <v>10</v>
      </c>
      <c r="D10" s="87">
        <f t="shared" si="1"/>
        <v>90</v>
      </c>
      <c r="E10" s="85">
        <f t="shared" si="0"/>
        <v>0.1</v>
      </c>
      <c r="F10" s="91">
        <f t="shared" si="2"/>
        <v>0.9</v>
      </c>
      <c r="G10" s="63"/>
    </row>
    <row r="11" spans="1:14" ht="19.5" thickBot="1">
      <c r="B11" s="57">
        <v>4</v>
      </c>
      <c r="C11" s="60">
        <v>5</v>
      </c>
      <c r="D11" s="87">
        <f t="shared" si="1"/>
        <v>95</v>
      </c>
      <c r="E11" s="85">
        <f t="shared" si="0"/>
        <v>0.05</v>
      </c>
      <c r="F11" s="91">
        <f t="shared" si="2"/>
        <v>0.95000000000000007</v>
      </c>
      <c r="G11" s="63"/>
    </row>
    <row r="12" spans="1:14" ht="19.5" thickBot="1">
      <c r="B12" s="57">
        <v>5</v>
      </c>
      <c r="C12" s="60">
        <v>3</v>
      </c>
      <c r="D12" s="87">
        <f t="shared" si="1"/>
        <v>98</v>
      </c>
      <c r="E12" s="85">
        <f t="shared" si="0"/>
        <v>0.03</v>
      </c>
      <c r="F12" s="91">
        <f t="shared" si="2"/>
        <v>0.98000000000000009</v>
      </c>
      <c r="G12" s="63"/>
    </row>
    <row r="13" spans="1:14" ht="19.5" thickBot="1">
      <c r="B13" s="58">
        <v>6</v>
      </c>
      <c r="C13" s="67">
        <v>2</v>
      </c>
      <c r="D13" s="87">
        <f t="shared" si="1"/>
        <v>100</v>
      </c>
      <c r="E13" s="85">
        <f t="shared" si="0"/>
        <v>0.02</v>
      </c>
      <c r="F13" s="91">
        <f t="shared" si="2"/>
        <v>1</v>
      </c>
      <c r="G13" s="63"/>
    </row>
    <row r="14" spans="1:14" ht="18.75">
      <c r="B14" s="88" t="s">
        <v>90</v>
      </c>
      <c r="C14" s="36">
        <f>SUM(C7:C13)</f>
        <v>100</v>
      </c>
      <c r="E14" s="94">
        <f>SUM(E7:E13)</f>
        <v>1</v>
      </c>
    </row>
    <row r="15" spans="1:14" ht="18">
      <c r="B15" s="78" t="s">
        <v>80</v>
      </c>
      <c r="C15" s="78"/>
      <c r="D15" s="78"/>
      <c r="E15" s="78"/>
      <c r="F15" s="78"/>
      <c r="G15" s="78"/>
      <c r="H15" s="78"/>
      <c r="I15" s="78"/>
      <c r="J15" s="82"/>
      <c r="K15" s="82"/>
    </row>
    <row r="16" spans="1:14" ht="27.75" customHeight="1">
      <c r="B16" s="78" t="s">
        <v>81</v>
      </c>
      <c r="C16" s="78"/>
      <c r="D16" s="78"/>
      <c r="E16" s="78"/>
      <c r="F16" s="89" t="s">
        <v>91</v>
      </c>
      <c r="G16" s="89"/>
      <c r="H16" s="89"/>
      <c r="I16" s="89"/>
      <c r="J16" s="38"/>
      <c r="K16" s="38"/>
    </row>
    <row r="17" spans="2:10" ht="23.25" customHeight="1">
      <c r="B17" s="78" t="s">
        <v>82</v>
      </c>
      <c r="C17" s="78"/>
      <c r="D17" s="78"/>
      <c r="E17" s="78"/>
      <c r="F17" s="90" t="s">
        <v>92</v>
      </c>
      <c r="G17" s="37"/>
      <c r="H17" s="37"/>
      <c r="I17" s="37"/>
      <c r="J17" s="37"/>
    </row>
    <row r="18" spans="2:10" ht="28.5" customHeight="1">
      <c r="B18" s="78" t="s">
        <v>83</v>
      </c>
      <c r="C18" s="78"/>
      <c r="D18" s="78"/>
      <c r="E18" s="78"/>
      <c r="F18" t="s">
        <v>93</v>
      </c>
    </row>
    <row r="19" spans="2:10" ht="28.5" customHeight="1">
      <c r="B19" s="78" t="s">
        <v>84</v>
      </c>
      <c r="C19" s="78"/>
      <c r="D19" s="78"/>
      <c r="E19" s="78"/>
      <c r="F19" t="s">
        <v>94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VILLEGAS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2023-05-29T13:08:37Z</dcterms:modified>
</cp:coreProperties>
</file>