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8" i="1"/>
  <c r="H29"/>
  <c r="H30"/>
  <c r="H31"/>
  <c r="H32"/>
  <c r="H33"/>
  <c r="H34"/>
  <c r="H27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<sst xmlns="http://schemas.openxmlformats.org/spreadsheetml/2006/main" count="72" uniqueCount="45">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</sst>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7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2" fontId="0" fillId="0" borderId="0" xfId="0" applyNumberFormat="1" applyBorder="1"/>
    <xf numFmtId="0" fontId="6" fillId="0" borderId="2" xfId="0" applyFont="1" applyBorder="1"/>
    <xf numFmtId="167" fontId="0" fillId="0" borderId="0" xfId="1" applyNumberFormat="1" applyFont="1" applyAlignment="1">
      <alignment vertical="center"/>
    </xf>
    <xf numFmtId="167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95250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G25" sqref="G25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16.5" thickBot="1">
      <c r="B26" s="21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1" t="s">
        <v>13</v>
      </c>
    </row>
    <row r="27" spans="1:11">
      <c r="B27" s="17" t="s">
        <v>14</v>
      </c>
      <c r="C27" s="17" t="s">
        <v>15</v>
      </c>
      <c r="D27" s="17">
        <v>8</v>
      </c>
      <c r="E27" s="17">
        <v>9.5</v>
      </c>
      <c r="F27" s="17">
        <v>5.8</v>
      </c>
      <c r="G27" s="17">
        <v>7.5</v>
      </c>
      <c r="H27" s="20">
        <f>D27*$D$25+E27*$E$25+F27*$F$25+G27*$G$25</f>
        <v>8.004999999999999</v>
      </c>
    </row>
    <row r="28" spans="1:11">
      <c r="B28" s="18" t="s">
        <v>16</v>
      </c>
      <c r="C28" s="18" t="s">
        <v>17</v>
      </c>
      <c r="D28" s="18">
        <v>5.7</v>
      </c>
      <c r="E28" s="18">
        <v>8.8000000000000007</v>
      </c>
      <c r="F28" s="18">
        <v>6.8</v>
      </c>
      <c r="G28" s="18">
        <v>8.9</v>
      </c>
      <c r="H28" s="20">
        <f t="shared" ref="H28:H34" si="0">D28*$D$25+E28*$E$25+F28*$F$25+G28*$G$25</f>
        <v>7.5449999999999999</v>
      </c>
    </row>
    <row r="29" spans="1:11">
      <c r="B29" s="19" t="s">
        <v>18</v>
      </c>
      <c r="C29" s="19" t="s">
        <v>19</v>
      </c>
      <c r="D29" s="19">
        <v>6.8</v>
      </c>
      <c r="E29" s="19">
        <v>6.7</v>
      </c>
      <c r="F29" s="19">
        <v>7.8</v>
      </c>
      <c r="G29" s="19">
        <v>5.8</v>
      </c>
      <c r="H29" s="20">
        <f t="shared" si="0"/>
        <v>6.5750000000000002</v>
      </c>
    </row>
    <row r="30" spans="1:11">
      <c r="B30" s="19" t="s">
        <v>20</v>
      </c>
      <c r="C30" s="19" t="s">
        <v>21</v>
      </c>
      <c r="D30" s="19">
        <v>8.6999999999999993</v>
      </c>
      <c r="E30" s="19">
        <v>7.8</v>
      </c>
      <c r="F30" s="19">
        <v>6.9</v>
      </c>
      <c r="G30" s="19">
        <v>8.9</v>
      </c>
      <c r="H30" s="20">
        <f t="shared" si="0"/>
        <v>8.3550000000000004</v>
      </c>
    </row>
    <row r="31" spans="1:1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20">
        <f t="shared" si="0"/>
        <v>6.95</v>
      </c>
    </row>
    <row r="32" spans="1:11">
      <c r="B32" s="19" t="s">
        <v>24</v>
      </c>
      <c r="C32" s="19" t="s">
        <v>25</v>
      </c>
      <c r="D32" s="19">
        <v>5.8</v>
      </c>
      <c r="E32" s="19">
        <v>7.9</v>
      </c>
      <c r="F32" s="19">
        <v>8.9</v>
      </c>
      <c r="G32" s="19">
        <v>6.8</v>
      </c>
      <c r="H32" s="20">
        <f t="shared" si="0"/>
        <v>6.9349999999999996</v>
      </c>
    </row>
    <row r="33" spans="2:8">
      <c r="B33" s="19" t="s">
        <v>26</v>
      </c>
      <c r="C33" s="19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 t="shared" si="0"/>
        <v>6.84</v>
      </c>
    </row>
    <row r="34" spans="2:8">
      <c r="B34" s="19" t="s">
        <v>28</v>
      </c>
      <c r="C34" s="19" t="s">
        <v>29</v>
      </c>
      <c r="D34" s="19">
        <v>8.9</v>
      </c>
      <c r="E34" s="19">
        <v>8</v>
      </c>
      <c r="F34" s="19">
        <v>8.9</v>
      </c>
      <c r="G34" s="19">
        <v>6.7</v>
      </c>
      <c r="H34" s="20">
        <f t="shared" si="0"/>
        <v>8.0150000000000006</v>
      </c>
    </row>
    <row r="35" spans="2:8">
      <c r="D35" s="3"/>
      <c r="E35" s="3"/>
      <c r="F35" s="3"/>
      <c r="G35" s="3"/>
    </row>
  </sheetData>
  <mergeCells count="1">
    <mergeCell ref="A3:A13"/>
  </mergeCells>
  <conditionalFormatting sqref="D27:H34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4" workbookViewId="0">
      <selection activeCell="K29" sqref="K29:K36"/>
    </sheetView>
  </sheetViews>
  <sheetFormatPr baseColWidth="10" defaultRowHeight="15.75"/>
  <cols>
    <col min="8" max="8" width="12.625" bestFit="1" customWidth="1"/>
    <col min="9" max="9" width="18.75" bestFit="1" customWidth="1"/>
    <col min="10" max="10" width="12.875" customWidth="1"/>
    <col min="11" max="11" width="12.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22">
        <f>G29+F29*10%*G29</f>
        <v>816000</v>
      </c>
      <c r="I29" s="22">
        <f>IF(E29="FONASA",H29*$G$24,H29*$G$25)</f>
        <v>57120.000000000007</v>
      </c>
      <c r="J29" s="23">
        <f>H29*$G$26</f>
        <v>97920</v>
      </c>
      <c r="K29" s="23">
        <f>H29-I29-J29</f>
        <v>660960</v>
      </c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22">
        <f t="shared" ref="H30:H36" si="0">G30+F30*10%*G30</f>
        <v>1014000</v>
      </c>
      <c r="I30" s="22">
        <f t="shared" ref="I30:I36" si="1">IF(E30="FONASA",H30*$G$24,H30*$G$25)</f>
        <v>81120</v>
      </c>
      <c r="J30" s="23">
        <f t="shared" ref="J30:J36" si="2">H30*$G$26</f>
        <v>121680</v>
      </c>
      <c r="K30" s="23">
        <f t="shared" ref="K30:K36" si="3">H30-I30-J30</f>
        <v>811200</v>
      </c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22">
        <f t="shared" si="0"/>
        <v>1320000</v>
      </c>
      <c r="I31" s="22">
        <f t="shared" si="1"/>
        <v>105600</v>
      </c>
      <c r="J31" s="23">
        <f t="shared" si="2"/>
        <v>158400</v>
      </c>
      <c r="K31" s="23">
        <f t="shared" si="3"/>
        <v>1056000</v>
      </c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22">
        <f t="shared" si="0"/>
        <v>1157000</v>
      </c>
      <c r="I32" s="22">
        <f t="shared" si="1"/>
        <v>80990.000000000015</v>
      </c>
      <c r="J32" s="23">
        <f t="shared" si="2"/>
        <v>138840</v>
      </c>
      <c r="K32" s="23">
        <f t="shared" si="3"/>
        <v>937170</v>
      </c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22">
        <f t="shared" si="0"/>
        <v>816000</v>
      </c>
      <c r="I33" s="22">
        <f t="shared" si="1"/>
        <v>57120.000000000007</v>
      </c>
      <c r="J33" s="23">
        <f t="shared" si="2"/>
        <v>97920</v>
      </c>
      <c r="K33" s="23">
        <f t="shared" si="3"/>
        <v>660960</v>
      </c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22">
        <f t="shared" si="0"/>
        <v>812000</v>
      </c>
      <c r="I34" s="22">
        <f t="shared" si="1"/>
        <v>64960</v>
      </c>
      <c r="J34" s="23">
        <f t="shared" si="2"/>
        <v>97440</v>
      </c>
      <c r="K34" s="23">
        <f t="shared" si="3"/>
        <v>649600</v>
      </c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22">
        <f t="shared" si="0"/>
        <v>1014000</v>
      </c>
      <c r="I35" s="22">
        <f t="shared" si="1"/>
        <v>81120</v>
      </c>
      <c r="J35" s="23">
        <f t="shared" si="2"/>
        <v>121680</v>
      </c>
      <c r="K35" s="23">
        <f t="shared" si="3"/>
        <v>811200</v>
      </c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22">
        <f t="shared" si="0"/>
        <v>1335000</v>
      </c>
      <c r="I36" s="22">
        <f t="shared" si="1"/>
        <v>106800</v>
      </c>
      <c r="J36" s="23">
        <f t="shared" si="2"/>
        <v>160200</v>
      </c>
      <c r="K36" s="2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Endisp16</cp:lastModifiedBy>
  <dcterms:created xsi:type="dcterms:W3CDTF">2022-04-04T14:02:18Z</dcterms:created>
  <dcterms:modified xsi:type="dcterms:W3CDTF">2023-04-26T15:10:03Z</dcterms:modified>
</cp:coreProperties>
</file>