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9" i="2"/>
  <c r="J30"/>
  <c r="J31"/>
  <c r="J32"/>
  <c r="J33"/>
  <c r="J34"/>
  <c r="J35"/>
  <c r="J36"/>
  <c r="J29"/>
  <c r="K30"/>
  <c r="K31"/>
  <c r="K32"/>
  <c r="K33"/>
  <c r="K34"/>
  <c r="K35"/>
  <c r="K36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<sst xmlns="http://schemas.openxmlformats.org/spreadsheetml/2006/main" count="73" uniqueCount="46">
  <si>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</si>
  <si>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</si>
  <si>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</si>
  <si>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</si>
  <si>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</si>
  <si>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</si>
  <si>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</si>
  <si>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</si>
  <si>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</si>
  <si>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</si>
  <si>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</si>
  <si>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</si>
  <si>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</si>
  <si>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</si>
  <si>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</si>
  <si>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</si>
  <si>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</si>
  <si>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</si>
  <si>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</si>
  <si>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</si>
  <si>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</si>
  <si>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</si>
  <si>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</si>
  <si>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</si>
  <si>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</si>
  <si>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</si>
  <si>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</si>
  <si>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</si>
  <si>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</si>
  <si>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</si>
  <si>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</si>
  <si>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</si>
  <si>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</si>
  <si>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</si>
  <si>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</si>
  <si>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</si>
  <si>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</si>
  <si>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</si>
  <si>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</si>
  <si>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</si>
  <si>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</si>
  <si>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</si>
  <si>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</si>
  <si>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</si>
  <si>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</si>
  <si>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 xml:space="preserve">  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</si>
</sst>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/>
    <xf numFmtId="0" fontId="6" fillId="6" borderId="4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43" fontId="0" fillId="0" borderId="3" xfId="1" applyNumberFormat="1" applyFont="1" applyBorder="1"/>
    <xf numFmtId="9" fontId="6" fillId="0" borderId="0" xfId="0" applyNumberFormat="1" applyFont="1"/>
    <xf numFmtId="0" fontId="6" fillId="0" borderId="0" xfId="0" applyFont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9" fontId="0" fillId="0" borderId="0" xfId="2" applyNumberFormat="1" applyFont="1" applyBorder="1" applyAlignment="1">
      <alignment vertical="center"/>
    </xf>
    <xf numFmtId="169" fontId="0" fillId="0" borderId="0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9" fontId="0" fillId="0" borderId="2" xfId="2" applyNumberFormat="1" applyFont="1" applyBorder="1" applyAlignment="1">
      <alignment vertical="center"/>
    </xf>
    <xf numFmtId="169" fontId="0" fillId="0" borderId="2" xfId="0" applyNumberFormat="1" applyBorder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4">
    <dxf>
      <fill>
        <patternFill>
          <bgColor rgb="FF00B0F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26095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124420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7" zoomScale="73" zoomScaleNormal="73" workbookViewId="0">
      <selection activeCell="K15" sqref="K15"/>
    </sheetView>
  </sheetViews>
  <sheetFormatPr baseColWidth="10" defaultRowHeight="15.75"/>
  <cols>
    <col min="2" max="8" width="14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B22" s="6"/>
      <c r="C22" s="6"/>
      <c r="D22" s="6"/>
      <c r="E22" s="6"/>
      <c r="F22" s="6"/>
      <c r="G22" s="6"/>
      <c r="H22" s="6"/>
    </row>
    <row r="23" spans="1:11">
      <c r="B23" s="6"/>
      <c r="C23" s="6"/>
      <c r="D23" s="6"/>
      <c r="E23" s="6"/>
      <c r="F23" s="6"/>
      <c r="G23" s="6"/>
      <c r="H23" s="6"/>
    </row>
    <row r="25" spans="1:11" ht="16.5" thickBot="1">
      <c r="B25" s="14"/>
      <c r="C25" s="14"/>
      <c r="D25" s="21">
        <v>0.35</v>
      </c>
      <c r="E25" s="21">
        <v>0.25</v>
      </c>
      <c r="F25" s="21">
        <v>0.1</v>
      </c>
      <c r="G25" s="21">
        <v>0.3</v>
      </c>
      <c r="H25" s="14"/>
    </row>
    <row r="26" spans="1:11" ht="20.2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21.75" customHeight="1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D27*$D$25+E27*$E$25+F27*$F$25+G27*$G$25</f>
        <v>8.3550000000000004</v>
      </c>
    </row>
    <row r="28" spans="1:11" ht="21.75" customHeight="1" thickBot="1">
      <c r="B28" s="18" t="s">
        <v>28</v>
      </c>
      <c r="C28" s="18" t="s">
        <v>29</v>
      </c>
      <c r="D28" s="19">
        <v>8.9</v>
      </c>
      <c r="E28" s="19">
        <v>8</v>
      </c>
      <c r="F28" s="19">
        <v>8.9</v>
      </c>
      <c r="G28" s="19">
        <v>6.7</v>
      </c>
      <c r="H28" s="20">
        <f>D28*$D$25+E28*$E$25+F28*$F$25+G28*$G$25</f>
        <v>8.0150000000000006</v>
      </c>
    </row>
    <row r="29" spans="1:11" ht="21.75" customHeight="1" thickBot="1">
      <c r="B29" s="18" t="s">
        <v>14</v>
      </c>
      <c r="C29" s="18" t="s">
        <v>15</v>
      </c>
      <c r="D29" s="19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8.004999999999999</v>
      </c>
    </row>
    <row r="30" spans="1:11" ht="21.75" customHeight="1" thickBot="1"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21.75" customHeight="1" thickBot="1"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21.75" customHeight="1" thickBot="1"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13" ht="21.75" customHeight="1" thickBot="1"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13" ht="21.75" customHeight="1" thickBot="1"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  <c r="M34" t="s">
        <v>45</v>
      </c>
    </row>
    <row r="35" spans="2:13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C10" zoomScale="64" zoomScaleNormal="64" workbookViewId="0">
      <selection activeCell="K29" sqref="K29"/>
    </sheetView>
  </sheetViews>
  <sheetFormatPr baseColWidth="10" defaultRowHeight="15.75"/>
  <cols>
    <col min="1" max="1" width="11" customWidth="1"/>
    <col min="3" max="11" width="15.8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46.5" customHeight="1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  <c r="L28" s="22"/>
    </row>
    <row r="29" spans="1:14" ht="24" customHeight="1">
      <c r="C29" s="29" t="s">
        <v>14</v>
      </c>
      <c r="D29" s="29" t="s">
        <v>15</v>
      </c>
      <c r="E29" s="30" t="s">
        <v>30</v>
      </c>
      <c r="F29" s="30">
        <v>2</v>
      </c>
      <c r="G29" s="31">
        <v>680000</v>
      </c>
      <c r="H29" s="32">
        <f>G29+10%*F29*G29</f>
        <v>816000</v>
      </c>
      <c r="I29" s="32">
        <f>IF(E29="FONASA",H29*$G$24,H29*$G$25)</f>
        <v>57120.000000000007</v>
      </c>
      <c r="J29" s="32">
        <f>H29*$G$26</f>
        <v>97920</v>
      </c>
      <c r="K29" s="32">
        <f>SUM(H29-I29-J29)</f>
        <v>660960</v>
      </c>
    </row>
    <row r="30" spans="1:14" ht="24" customHeight="1">
      <c r="C30" s="25" t="s">
        <v>16</v>
      </c>
      <c r="D30" s="25" t="s">
        <v>17</v>
      </c>
      <c r="E30" s="26" t="s">
        <v>31</v>
      </c>
      <c r="F30" s="26">
        <v>3</v>
      </c>
      <c r="G30" s="27">
        <v>780000</v>
      </c>
      <c r="H30" s="28">
        <f t="shared" ref="H30:H36" si="0">G30+10%*F30*G30</f>
        <v>1014000</v>
      </c>
      <c r="I30" s="28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SUM(H30-I30-J30)</f>
        <v>811200</v>
      </c>
    </row>
    <row r="31" spans="1:14" ht="24" customHeight="1">
      <c r="C31" s="25" t="s">
        <v>18</v>
      </c>
      <c r="D31" s="25" t="s">
        <v>19</v>
      </c>
      <c r="E31" s="26" t="s">
        <v>31</v>
      </c>
      <c r="F31" s="26">
        <v>1</v>
      </c>
      <c r="G31" s="27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 ht="24" customHeight="1">
      <c r="C32" s="25" t="s">
        <v>20</v>
      </c>
      <c r="D32" s="25" t="s">
        <v>21</v>
      </c>
      <c r="E32" s="26" t="s">
        <v>30</v>
      </c>
      <c r="F32" s="26">
        <v>3</v>
      </c>
      <c r="G32" s="27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 ht="24" customHeight="1">
      <c r="C33" s="25" t="s">
        <v>22</v>
      </c>
      <c r="D33" s="25" t="s">
        <v>23</v>
      </c>
      <c r="E33" s="26" t="s">
        <v>30</v>
      </c>
      <c r="F33" s="26">
        <v>2</v>
      </c>
      <c r="G33" s="27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 ht="24" customHeight="1">
      <c r="C34" s="25" t="s">
        <v>24</v>
      </c>
      <c r="D34" s="25" t="s">
        <v>25</v>
      </c>
      <c r="E34" s="26" t="s">
        <v>31</v>
      </c>
      <c r="F34" s="26">
        <v>4</v>
      </c>
      <c r="G34" s="27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 ht="24" customHeight="1">
      <c r="C35" s="25" t="s">
        <v>26</v>
      </c>
      <c r="D35" s="25" t="s">
        <v>27</v>
      </c>
      <c r="E35" s="26" t="s">
        <v>31</v>
      </c>
      <c r="F35" s="26">
        <v>3</v>
      </c>
      <c r="G35" s="27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 ht="24" customHeight="1">
      <c r="C36" s="25" t="s">
        <v>28</v>
      </c>
      <c r="D36" s="25" t="s">
        <v>29</v>
      </c>
      <c r="E36" s="26" t="s">
        <v>31</v>
      </c>
      <c r="F36" s="26">
        <v>5</v>
      </c>
      <c r="G36" s="27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2022-04-08T11:56:15Z</dcterms:modified>
</cp:coreProperties>
</file>