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fi">'ACTIVIDAD 1'!$P$14:$P$21</definedName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" i="2"/>
  <c r="H12"/>
  <c r="H11"/>
  <c r="H10"/>
  <c r="H9"/>
  <c r="H8"/>
  <c r="G10"/>
  <c r="G11" s="1"/>
  <c r="G12" s="1"/>
  <c r="G13" s="1"/>
  <c r="G9"/>
  <c r="G8"/>
  <c r="F13"/>
  <c r="F12"/>
  <c r="F11"/>
  <c r="F10"/>
  <c r="F9"/>
  <c r="F8"/>
  <c r="D14"/>
  <c r="E10"/>
  <c r="E11" s="1"/>
  <c r="E12" s="1"/>
  <c r="E13" s="1"/>
  <c r="E9"/>
  <c r="E8"/>
  <c r="Y18" i="1"/>
  <c r="Y17"/>
  <c r="Y16"/>
  <c r="P14" a="1"/>
  <c r="P14" s="1"/>
  <c r="U14" s="1"/>
  <c r="Y13"/>
  <c r="Y14"/>
  <c r="R14" l="1"/>
  <c r="P21"/>
  <c r="U21" s="1"/>
  <c r="P19"/>
  <c r="U19" s="1"/>
  <c r="P17"/>
  <c r="U17" s="1"/>
  <c r="P15"/>
  <c r="U15" s="1"/>
  <c r="U22" s="1"/>
  <c r="P20"/>
  <c r="U20" s="1"/>
  <c r="P18"/>
  <c r="U18" s="1"/>
  <c r="P16"/>
  <c r="U16" s="1"/>
  <c r="T9"/>
  <c r="U9" s="1"/>
  <c r="D9"/>
  <c r="T8"/>
  <c r="U8" s="1"/>
  <c r="D8"/>
  <c r="T7"/>
  <c r="U7" s="1"/>
  <c r="D7"/>
  <c r="R15" l="1"/>
  <c r="R16" s="1"/>
  <c r="R17" s="1"/>
  <c r="R18" s="1"/>
  <c r="R19" s="1"/>
  <c r="R20" s="1"/>
  <c r="R21" s="1"/>
  <c r="P22"/>
  <c r="Q14" s="1"/>
  <c r="S14" s="1"/>
  <c r="Q17"/>
  <c r="Q21"/>
  <c r="Q20" l="1"/>
  <c r="Q15"/>
  <c r="S15" s="1"/>
  <c r="S16" s="1"/>
  <c r="S17" s="1"/>
  <c r="Q16"/>
  <c r="Q19"/>
  <c r="Q18"/>
  <c r="S18" l="1"/>
  <c r="S19" s="1"/>
  <c r="S20" s="1"/>
  <c r="S21" s="1"/>
</calcChain>
</file>

<file path=xl/sharedStrings.xml><?xml version="1.0" encoding="utf-8"?>
<sst xmlns="http://schemas.openxmlformats.org/spreadsheetml/2006/main" count="46" uniqueCount="39">
  <si>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</si>
  <si>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</si>
  <si>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</si>
  <si>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</si>
  <si>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</si>
  <si>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</si>
  <si>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</si>
  <si>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</si>
  <si>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</si>
  <si>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</si>
  <si>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</si>
  <si>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</si>
  <si>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</si>
  <si>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</si>
  <si>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</si>
  <si>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</si>
  <si>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</si>
  <si>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</si>
  <si>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</si>
  <si>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</si>
  <si>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</si>
  <si>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</si>
  <si>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</si>
  <si>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</si>
  <si>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</si>
  <si>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</si>
  <si>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</si>
  <si>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</si>
  <si>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</si>
  <si>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</si>
  <si>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</si>
  <si>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</si>
  <si>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>MEDIA</t>
  </si>
  <si>
    <t>MEDIANA</t>
  </si>
  <si>
    <t>MODA</t>
  </si>
  <si>
    <t>4 familias tiene 3 hijos</t>
  </si>
  <si>
    <t>75 familias tienen entre 0 y 2 hijos</t>
  </si>
  <si>
    <t>El 31,3% de las familias tienen un hijo</t>
  </si>
  <si>
    <t>el 93,8% de las familias tienen entre 0 y 2 hijos</t>
  </si>
</sst>
</file>

<file path=xl/styles.xml><?xml version="1.0" encoding="utf-8"?>
<styleSheet xmlns="http://schemas.openxmlformats.org/spreadsheetml/2006/main">
  <numFmts count="1">
    <numFmt numFmtId="169" formatCode="0.0"/>
  </numFmts>
  <fonts count="16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/>
    </xf>
    <xf numFmtId="0" fontId="15" fillId="4" borderId="5" xfId="0" applyFont="1" applyFill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0" fontId="0" fillId="4" borderId="5" xfId="0" applyFill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10" fontId="0" fillId="0" borderId="0" xfId="0" applyNumberFormat="1"/>
  </cellXfs>
  <cellStyles count="2">
    <cellStyle name="Normal" xfId="0" builtinId="0"/>
    <cellStyle name="Porcentual" xfId="1" builtinId="5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1'!$U$13</c:f>
              <c:strCache>
                <c:ptCount val="1"/>
                <c:pt idx="0">
                  <c:v>xi*fi</c:v>
                </c:pt>
              </c:strCache>
            </c:strRef>
          </c:tx>
          <c:val>
            <c:numRef>
              <c:f>'ACTIVIDAD 1'!$U$14:$U$22</c:f>
              <c:numCache>
                <c:formatCode>General</c:formatCode>
                <c:ptCount val="9"/>
                <c:pt idx="0">
                  <c:v>3</c:v>
                </c:pt>
                <c:pt idx="1">
                  <c:v>8</c:v>
                </c:pt>
                <c:pt idx="2">
                  <c:v>30</c:v>
                </c:pt>
                <c:pt idx="3">
                  <c:v>12</c:v>
                </c:pt>
                <c:pt idx="4">
                  <c:v>77</c:v>
                </c:pt>
                <c:pt idx="5">
                  <c:v>104</c:v>
                </c:pt>
                <c:pt idx="6">
                  <c:v>117</c:v>
                </c:pt>
                <c:pt idx="7">
                  <c:v>60</c:v>
                </c:pt>
                <c:pt idx="8">
                  <c:v>411</c:v>
                </c:pt>
              </c:numCache>
            </c:numRef>
          </c:val>
        </c:ser>
        <c:axId val="59090048"/>
        <c:axId val="59091584"/>
      </c:barChart>
      <c:catAx>
        <c:axId val="59090048"/>
        <c:scaling>
          <c:orientation val="minMax"/>
        </c:scaling>
        <c:axPos val="b"/>
        <c:tickLblPos val="nextTo"/>
        <c:crossAx val="59091584"/>
        <c:crosses val="autoZero"/>
        <c:auto val="1"/>
        <c:lblAlgn val="ctr"/>
        <c:lblOffset val="100"/>
      </c:catAx>
      <c:valAx>
        <c:axId val="59091584"/>
        <c:scaling>
          <c:orientation val="minMax"/>
        </c:scaling>
        <c:axPos val="l"/>
        <c:majorGridlines/>
        <c:numFmt formatCode="General" sourceLinked="1"/>
        <c:tickLblPos val="nextTo"/>
        <c:crossAx val="59090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133350</xdr:colOff>
      <xdr:row>24</xdr:row>
      <xdr:rowOff>161925</xdr:rowOff>
    </xdr:from>
    <xdr:to>
      <xdr:col>19</xdr:col>
      <xdr:colOff>561975</xdr:colOff>
      <xdr:row>39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Y22"/>
  <sheetViews>
    <sheetView topLeftCell="C1" workbookViewId="0">
      <selection activeCell="Q13" sqref="Q13"/>
    </sheetView>
  </sheetViews>
  <sheetFormatPr baseColWidth="10" defaultRowHeight="15"/>
  <cols>
    <col min="4" max="15" width="3.7109375" customWidth="1"/>
    <col min="16" max="16" width="10.140625" customWidth="1"/>
    <col min="17" max="17" width="14" customWidth="1"/>
    <col min="18" max="18" width="17" customWidth="1"/>
    <col min="19" max="19" width="13.5703125" customWidth="1"/>
    <col min="20" max="20" width="11.7109375" customWidth="1"/>
    <col min="21" max="21" width="13" customWidth="1"/>
    <col min="22" max="22" width="11.85546875" bestFit="1" customWidth="1"/>
  </cols>
  <sheetData>
    <row r="5" spans="2:25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5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5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5">
      <c r="C10" s="2"/>
      <c r="T10" s="2"/>
    </row>
    <row r="13" spans="2:25" ht="18.75">
      <c r="C13" s="12" t="s">
        <v>0</v>
      </c>
      <c r="O13" s="40" t="s">
        <v>27</v>
      </c>
      <c r="P13" s="40" t="s">
        <v>28</v>
      </c>
      <c r="Q13" s="40" t="s">
        <v>29</v>
      </c>
      <c r="R13" s="40" t="s">
        <v>30</v>
      </c>
      <c r="S13" s="40" t="s">
        <v>31</v>
      </c>
      <c r="T13" s="36"/>
      <c r="U13" s="40" t="s">
        <v>18</v>
      </c>
      <c r="Y13" s="39">
        <f>MIN(NOTAS)</f>
        <v>3</v>
      </c>
    </row>
    <row r="14" spans="2:25" ht="15.75">
      <c r="B14" s="30">
        <v>1</v>
      </c>
      <c r="C14" s="31" t="s">
        <v>1</v>
      </c>
      <c r="D14" s="28"/>
      <c r="E14" s="28"/>
      <c r="F14" s="29"/>
      <c r="O14" s="37">
        <v>3</v>
      </c>
      <c r="P14" s="37">
        <f t="array" ref="P14:P21">FREQUENCY(NOTAS,O14:O21)</f>
        <v>1</v>
      </c>
      <c r="Q14" s="41">
        <f>P14/$P$22</f>
        <v>1.8518518518518517E-2</v>
      </c>
      <c r="R14" s="37">
        <f>P14</f>
        <v>1</v>
      </c>
      <c r="S14" s="42">
        <f>Q14</f>
        <v>1.8518518518518517E-2</v>
      </c>
      <c r="T14" s="36"/>
      <c r="U14" s="29">
        <f>O14*P14</f>
        <v>3</v>
      </c>
      <c r="Y14" s="39">
        <f>MAX(NOTAS)</f>
        <v>10</v>
      </c>
    </row>
    <row r="15" spans="2:25" ht="15.75">
      <c r="B15" s="30">
        <v>2</v>
      </c>
      <c r="C15" s="31" t="s">
        <v>21</v>
      </c>
      <c r="D15" s="28"/>
      <c r="E15" s="28"/>
      <c r="F15" s="29"/>
      <c r="O15" s="37">
        <v>4</v>
      </c>
      <c r="P15" s="37">
        <v>2</v>
      </c>
      <c r="Q15" s="41">
        <f t="shared" ref="Q15:Q21" si="2">P15/$P$22</f>
        <v>3.7037037037037035E-2</v>
      </c>
      <c r="R15" s="37">
        <f>R14+P15</f>
        <v>3</v>
      </c>
      <c r="S15" s="42">
        <f>S14+Q15</f>
        <v>5.5555555555555552E-2</v>
      </c>
      <c r="T15" s="36"/>
      <c r="U15" s="29">
        <f t="shared" ref="U15:U21" si="3">O15*P15</f>
        <v>8</v>
      </c>
    </row>
    <row r="16" spans="2:25" ht="15.75">
      <c r="B16" s="30">
        <v>3</v>
      </c>
      <c r="C16" s="31" t="s">
        <v>20</v>
      </c>
      <c r="D16" s="28"/>
      <c r="E16" s="28"/>
      <c r="F16" s="29"/>
      <c r="O16" s="37">
        <v>5</v>
      </c>
      <c r="P16" s="37">
        <v>6</v>
      </c>
      <c r="Q16" s="41">
        <f t="shared" si="2"/>
        <v>0.1111111111111111</v>
      </c>
      <c r="R16" s="37">
        <f t="shared" ref="R16:R21" si="4">R15+P16</f>
        <v>9</v>
      </c>
      <c r="S16" s="42">
        <f t="shared" ref="S16:S21" si="5">S15+Q16</f>
        <v>0.16666666666666666</v>
      </c>
      <c r="T16" s="36"/>
      <c r="U16" s="29">
        <f t="shared" si="3"/>
        <v>30</v>
      </c>
      <c r="X16" s="43" t="s">
        <v>32</v>
      </c>
      <c r="Y16" s="44">
        <f>AVERAGE(NOTAS)</f>
        <v>7.6111111111111107</v>
      </c>
    </row>
    <row r="17" spans="2:25" ht="15.75">
      <c r="B17" s="30">
        <v>4</v>
      </c>
      <c r="C17" s="31" t="s">
        <v>22</v>
      </c>
      <c r="D17" s="28"/>
      <c r="E17" s="28"/>
      <c r="F17" s="29"/>
      <c r="O17" s="37">
        <v>6</v>
      </c>
      <c r="P17" s="37">
        <v>2</v>
      </c>
      <c r="Q17" s="41">
        <f t="shared" si="2"/>
        <v>3.7037037037037035E-2</v>
      </c>
      <c r="R17" s="37">
        <f t="shared" si="4"/>
        <v>11</v>
      </c>
      <c r="S17" s="42">
        <f t="shared" si="5"/>
        <v>0.20370370370370369</v>
      </c>
      <c r="T17" s="36"/>
      <c r="U17" s="29">
        <f t="shared" si="3"/>
        <v>12</v>
      </c>
      <c r="X17" s="43" t="s">
        <v>33</v>
      </c>
      <c r="Y17" s="37">
        <f>MEDIAN(NOTAS)</f>
        <v>8</v>
      </c>
    </row>
    <row r="18" spans="2:25" ht="15.75">
      <c r="B18" s="30">
        <v>5</v>
      </c>
      <c r="C18" s="31" t="s">
        <v>23</v>
      </c>
      <c r="D18" s="28"/>
      <c r="E18" s="28"/>
      <c r="F18" s="29"/>
      <c r="O18" s="37">
        <v>7</v>
      </c>
      <c r="P18" s="37">
        <v>11</v>
      </c>
      <c r="Q18" s="41">
        <f t="shared" si="2"/>
        <v>0.20370370370370369</v>
      </c>
      <c r="R18" s="37">
        <f t="shared" si="4"/>
        <v>22</v>
      </c>
      <c r="S18" s="42">
        <f t="shared" si="5"/>
        <v>0.40740740740740738</v>
      </c>
      <c r="T18" s="36"/>
      <c r="U18" s="29">
        <f t="shared" si="3"/>
        <v>77</v>
      </c>
      <c r="X18" s="43" t="s">
        <v>34</v>
      </c>
      <c r="Y18" s="37">
        <f>MODE(NOTAS)</f>
        <v>9</v>
      </c>
    </row>
    <row r="19" spans="2:25" ht="15.75">
      <c r="B19" s="30">
        <v>6</v>
      </c>
      <c r="C19" s="31" t="s">
        <v>24</v>
      </c>
      <c r="D19" s="28"/>
      <c r="E19" s="28"/>
      <c r="F19" s="29"/>
      <c r="O19" s="38">
        <v>8</v>
      </c>
      <c r="P19" s="37">
        <v>13</v>
      </c>
      <c r="Q19" s="41">
        <f t="shared" si="2"/>
        <v>0.24074074074074073</v>
      </c>
      <c r="R19" s="37">
        <f t="shared" si="4"/>
        <v>35</v>
      </c>
      <c r="S19" s="42">
        <f t="shared" si="5"/>
        <v>0.64814814814814814</v>
      </c>
      <c r="U19" s="29">
        <f t="shared" si="3"/>
        <v>104</v>
      </c>
    </row>
    <row r="20" spans="2:25" ht="15.75">
      <c r="B20" s="30">
        <v>7</v>
      </c>
      <c r="C20" s="31" t="s">
        <v>25</v>
      </c>
      <c r="D20" s="28"/>
      <c r="E20" s="28"/>
      <c r="F20" s="29"/>
      <c r="O20" s="38">
        <v>9</v>
      </c>
      <c r="P20" s="37">
        <v>13</v>
      </c>
      <c r="Q20" s="41">
        <f t="shared" si="2"/>
        <v>0.24074074074074073</v>
      </c>
      <c r="R20" s="37">
        <f t="shared" si="4"/>
        <v>48</v>
      </c>
      <c r="S20" s="42">
        <f t="shared" si="5"/>
        <v>0.88888888888888884</v>
      </c>
      <c r="U20" s="29">
        <f t="shared" si="3"/>
        <v>117</v>
      </c>
    </row>
    <row r="21" spans="2:25" ht="15.75">
      <c r="B21" s="30">
        <v>8</v>
      </c>
      <c r="C21" s="31" t="s">
        <v>2</v>
      </c>
      <c r="D21" s="29"/>
      <c r="E21" s="29"/>
      <c r="F21" s="29"/>
      <c r="O21" s="38">
        <v>10</v>
      </c>
      <c r="P21" s="37">
        <v>6</v>
      </c>
      <c r="Q21" s="41">
        <f t="shared" si="2"/>
        <v>0.1111111111111111</v>
      </c>
      <c r="R21" s="37">
        <f t="shared" si="4"/>
        <v>54</v>
      </c>
      <c r="S21" s="42">
        <f t="shared" si="5"/>
        <v>1</v>
      </c>
      <c r="U21" s="29">
        <f t="shared" si="3"/>
        <v>60</v>
      </c>
    </row>
    <row r="22" spans="2:25">
      <c r="P22" s="43">
        <f>SUM(P14:P21)</f>
        <v>54</v>
      </c>
      <c r="U22" s="45">
        <f>SUM(U14:U21)</f>
        <v>411</v>
      </c>
    </row>
  </sheetData>
  <conditionalFormatting sqref="D7:U9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S31"/>
  <sheetViews>
    <sheetView tabSelected="1" topLeftCell="A7" zoomScale="70" zoomScaleNormal="70" workbookViewId="0">
      <selection activeCell="H25" sqref="H25"/>
    </sheetView>
  </sheetViews>
  <sheetFormatPr baseColWidth="10" defaultRowHeight="15"/>
  <cols>
    <col min="6" max="6" width="18.28515625" customWidth="1"/>
    <col min="7" max="7" width="19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46">
        <f>D8/$D$14</f>
        <v>0.375</v>
      </c>
      <c r="G8" s="47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6">
        <f t="shared" ref="F9:F13" si="0">D9/$D$14</f>
        <v>0.3125</v>
      </c>
      <c r="G9" s="48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6">
        <f t="shared" si="0"/>
        <v>0.25</v>
      </c>
      <c r="G10" s="48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6">
        <f t="shared" si="0"/>
        <v>0.05</v>
      </c>
      <c r="G11" s="48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6">
        <f t="shared" si="0"/>
        <v>1.2500000000000001E-2</v>
      </c>
      <c r="G12" s="48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6">
        <f t="shared" si="0"/>
        <v>0</v>
      </c>
      <c r="G13" s="48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9" ht="18">
      <c r="C17" s="12" t="s">
        <v>0</v>
      </c>
    </row>
    <row r="18" spans="2:19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9" ht="21">
      <c r="B19" s="25"/>
      <c r="C19" s="26"/>
      <c r="D19" s="2"/>
      <c r="E19" s="2"/>
      <c r="F19" s="2"/>
      <c r="G19" s="2"/>
      <c r="H19" s="27"/>
      <c r="O19" s="35" t="s">
        <v>27</v>
      </c>
      <c r="P19" s="35" t="s">
        <v>28</v>
      </c>
      <c r="Q19" s="35" t="s">
        <v>29</v>
      </c>
      <c r="R19" s="35" t="s">
        <v>30</v>
      </c>
      <c r="S19" s="35" t="s">
        <v>31</v>
      </c>
    </row>
    <row r="20" spans="2:19" ht="21">
      <c r="B20" s="25">
        <v>2</v>
      </c>
      <c r="C20" s="25" t="s">
        <v>9</v>
      </c>
      <c r="E20">
        <v>4</v>
      </c>
      <c r="F20" t="s">
        <v>35</v>
      </c>
      <c r="O20" s="29"/>
      <c r="P20" s="29"/>
      <c r="Q20" s="29"/>
      <c r="R20" s="29"/>
      <c r="S20" s="29"/>
    </row>
    <row r="21" spans="2:19" ht="18">
      <c r="B21" s="25">
        <v>3</v>
      </c>
      <c r="C21" s="25" t="s">
        <v>10</v>
      </c>
      <c r="E21">
        <v>75</v>
      </c>
      <c r="F21" t="s">
        <v>36</v>
      </c>
      <c r="O21" s="29"/>
      <c r="P21" s="29"/>
      <c r="Q21" s="29"/>
      <c r="R21" s="29"/>
      <c r="S21" s="29"/>
    </row>
    <row r="22" spans="2:19" ht="21">
      <c r="B22" s="25">
        <v>4</v>
      </c>
      <c r="C22" s="25" t="s">
        <v>11</v>
      </c>
      <c r="E22" s="49">
        <v>0.313</v>
      </c>
      <c r="F22" t="s">
        <v>37</v>
      </c>
      <c r="O22" s="29"/>
      <c r="P22" s="29"/>
      <c r="Q22" s="29"/>
      <c r="R22" s="29"/>
      <c r="S22" s="29"/>
    </row>
    <row r="23" spans="2:19" ht="21">
      <c r="B23" s="25">
        <v>5</v>
      </c>
      <c r="C23" s="25" t="s">
        <v>12</v>
      </c>
      <c r="E23" s="49">
        <v>0.93799999999999994</v>
      </c>
      <c r="F23" t="s">
        <v>38</v>
      </c>
      <c r="O23" s="29"/>
      <c r="P23" s="29"/>
      <c r="Q23" s="29"/>
      <c r="R23" s="29"/>
      <c r="S23" s="29"/>
    </row>
    <row r="24" spans="2:19" ht="18">
      <c r="B24" s="25"/>
      <c r="C24" s="25"/>
      <c r="O24" s="29"/>
      <c r="P24" s="29"/>
      <c r="Q24" s="29"/>
      <c r="R24" s="29"/>
      <c r="S24" s="29"/>
    </row>
    <row r="25" spans="2:19" ht="18">
      <c r="B25" s="25">
        <v>6</v>
      </c>
      <c r="C25" s="25" t="s">
        <v>13</v>
      </c>
    </row>
    <row r="26" spans="2:19" ht="18">
      <c r="B26" s="25"/>
      <c r="C26" s="25"/>
    </row>
    <row r="27" spans="2:19" ht="18">
      <c r="B27" s="25">
        <v>7</v>
      </c>
      <c r="C27" s="25" t="s">
        <v>14</v>
      </c>
    </row>
    <row r="28" spans="2:19" ht="18">
      <c r="B28" s="25"/>
      <c r="C28" s="25"/>
    </row>
    <row r="29" spans="2:19" ht="18">
      <c r="B29" s="25">
        <v>8</v>
      </c>
      <c r="C29" s="25" t="s">
        <v>15</v>
      </c>
    </row>
    <row r="30" spans="2:19" ht="18">
      <c r="B30" s="25"/>
      <c r="C30" s="25"/>
    </row>
    <row r="31" spans="2:19" ht="18">
      <c r="B31" s="25">
        <v>9</v>
      </c>
      <c r="C31" s="25" t="s">
        <v>16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fi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2023-05-25T13:32:00Z</dcterms:modified>
</cp:coreProperties>
</file>