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J6"/>
  <c r="G23"/>
  <c r="J16"/>
  <c r="J7"/>
  <c r="J8"/>
  <c r="J9"/>
  <c r="J10"/>
  <c r="J11"/>
  <c r="J12"/>
  <c r="J13"/>
  <c r="J14"/>
  <c r="J15"/>
  <c r="G22"/>
  <c r="I7"/>
  <c r="I8"/>
  <c r="I9"/>
  <c r="I10"/>
  <c r="I11"/>
  <c r="I12"/>
  <c r="I13"/>
  <c r="I14"/>
  <c r="I15"/>
  <c r="I6"/>
  <c r="G8"/>
  <c r="G9" s="1"/>
  <c r="G10" s="1"/>
  <c r="G11" s="1"/>
  <c r="G12" s="1"/>
  <c r="G13" s="1"/>
  <c r="G14" s="1"/>
  <c r="G15" s="1"/>
  <c r="H10" s="1"/>
  <c r="G7"/>
  <c r="E7"/>
  <c r="E6"/>
  <c r="H18" i="1"/>
  <c r="H17"/>
  <c r="H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F7"/>
  <c r="F8"/>
  <c r="F9"/>
  <c r="F10"/>
  <c r="F11"/>
  <c r="F12"/>
  <c r="F6"/>
  <c r="H15" i="2" l="1"/>
  <c r="H11"/>
  <c r="H7"/>
  <c r="H6"/>
  <c r="H12"/>
  <c r="H8"/>
  <c r="H13"/>
  <c r="H9"/>
  <c r="H14"/>
  <c r="F16"/>
  <c r="C8"/>
  <c r="E8" l="1"/>
  <c r="D8"/>
  <c r="C9"/>
  <c r="D9" l="1"/>
  <c r="C10" s="1"/>
  <c r="D10" l="1"/>
  <c r="C11" s="1"/>
  <c r="E9"/>
  <c r="D11" l="1"/>
  <c r="C12" s="1"/>
  <c r="E10"/>
  <c r="D12" l="1"/>
  <c r="C13" s="1"/>
  <c r="E11"/>
  <c r="D13" l="1"/>
  <c r="C14" s="1"/>
  <c r="E12"/>
  <c r="D14" l="1"/>
  <c r="C15" s="1"/>
  <c r="E13"/>
  <c r="D15" l="1"/>
  <c r="E15" s="1"/>
  <c r="E14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<sst xmlns="http://schemas.openxmlformats.org/spreadsheetml/2006/main" count="36" uniqueCount="26">
  <si>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</si>
  <si>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</si>
  <si>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</si>
  <si>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</si>
  <si>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</si>
  <si>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</si>
  <si>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</si>
  <si>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</si>
  <si>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</si>
  <si>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</si>
  <si>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</si>
  <si>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</si>
  <si>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</si>
  <si>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</si>
  <si>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</si>
  <si>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</si>
  <si>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</si>
  <si>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</si>
  <si>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</si>
  <si>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>la mayoria de los brigadieres usan 966,67 minutos mensuales</t>
  </si>
  <si>
    <t>en promedio los brigadieres usan 1080 minutos mensuales</t>
  </si>
  <si>
    <t>el 50% de los brigadieres usan a lo mas 1025 minutos mensuales</t>
  </si>
  <si>
    <t>la moda es 1,78 cm de estatura</t>
  </si>
  <si>
    <t xml:space="preserve">en promedio </t>
  </si>
  <si>
    <t>a lo mas los cadetes miden 1,81</t>
  </si>
  <si>
    <t>l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</si>
</sst>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0" borderId="13" xfId="0" applyBorder="1"/>
    <xf numFmtId="0" fontId="0" fillId="0" borderId="20" xfId="0" applyFill="1" applyBorder="1"/>
    <xf numFmtId="0" fontId="4" fillId="3" borderId="4" xfId="0" applyFont="1" applyFill="1" applyBorder="1" applyAlignment="1">
      <alignment horizontal="center"/>
    </xf>
    <xf numFmtId="0" fontId="2" fillId="3" borderId="0" xfId="0" applyFont="1" applyFill="1"/>
    <xf numFmtId="164" fontId="0" fillId="0" borderId="0" xfId="0" applyNumberFormat="1"/>
    <xf numFmtId="2" fontId="0" fillId="0" borderId="0" xfId="0" applyNumberFormat="1"/>
    <xf numFmtId="9" fontId="0" fillId="0" borderId="19" xfId="0" applyNumberFormat="1" applyBorder="1" applyAlignment="1">
      <alignment horizontal="center"/>
    </xf>
    <xf numFmtId="9" fontId="0" fillId="4" borderId="7" xfId="0" applyNumberFormat="1" applyFill="1" applyBorder="1" applyAlignment="1">
      <alignment horizontal="center"/>
    </xf>
    <xf numFmtId="0" fontId="0" fillId="0" borderId="0" xfId="0" applyFill="1"/>
    <xf numFmtId="2" fontId="4" fillId="0" borderId="7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2" fontId="8" fillId="0" borderId="13" xfId="0" applyNumberFormat="1" applyFont="1" applyFill="1" applyBorder="1" applyAlignment="1">
      <alignment horizontal="center"/>
    </xf>
    <xf numFmtId="9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tabSelected="1" topLeftCell="G3" workbookViewId="0">
      <selection activeCell="N24" sqref="N24"/>
    </sheetView>
  </sheetViews>
  <sheetFormatPr baseColWidth="10" defaultRowHeight="15"/>
  <cols>
    <col min="8" max="9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40" t="s">
        <v>9</v>
      </c>
      <c r="E5" s="41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3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4">
        <f>G6/$H$12</f>
        <v>0.18181818181818182</v>
      </c>
      <c r="J6" s="31">
        <f>H6/$H$12</f>
        <v>0.18181818181818182</v>
      </c>
      <c r="K6" s="25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SUM(H6+G7)</f>
        <v>20</v>
      </c>
      <c r="I7" s="24">
        <f t="shared" ref="I7:I12" si="1">G7/$H$12</f>
        <v>0.18181818181818182</v>
      </c>
      <c r="J7" s="31">
        <f t="shared" ref="J7:J12" si="2">H7/$H$12</f>
        <v>0.36363636363636365</v>
      </c>
      <c r="K7" s="25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27">
        <v>12</v>
      </c>
      <c r="H8" s="6">
        <f t="shared" ref="H8:H12" si="4">SUM(H7+G8)</f>
        <v>32</v>
      </c>
      <c r="I8" s="24">
        <f t="shared" si="1"/>
        <v>0.21818181818181817</v>
      </c>
      <c r="J8" s="32">
        <f t="shared" si="2"/>
        <v>0.58181818181818179</v>
      </c>
      <c r="K8" s="25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4">
        <f t="shared" si="1"/>
        <v>0.14545454545454545</v>
      </c>
      <c r="J9" s="24">
        <f t="shared" si="2"/>
        <v>0.72727272727272729</v>
      </c>
      <c r="K9" s="25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4">
        <f t="shared" si="1"/>
        <v>0.10909090909090909</v>
      </c>
      <c r="J10" s="24">
        <f t="shared" si="2"/>
        <v>0.83636363636363631</v>
      </c>
      <c r="K10" s="25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4">
        <f t="shared" si="1"/>
        <v>7.2727272727272724E-2</v>
      </c>
      <c r="J11" s="24">
        <f t="shared" si="2"/>
        <v>0.90909090909090906</v>
      </c>
      <c r="K11" s="25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4">
        <f t="shared" si="1"/>
        <v>9.0909090909090912E-2</v>
      </c>
      <c r="J12" s="24">
        <f t="shared" si="2"/>
        <v>1</v>
      </c>
      <c r="K12" s="25">
        <f t="shared" si="3"/>
        <v>9000</v>
      </c>
    </row>
    <row r="13" spans="2:14">
      <c r="K13" s="2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28" t="s">
        <v>2</v>
      </c>
      <c r="D16" s="28"/>
      <c r="E16" s="28"/>
      <c r="F16" s="28"/>
      <c r="G16" t="s">
        <v>16</v>
      </c>
      <c r="H16" s="30">
        <f>D8+((G8-G7)/(G8-G7+G8-G9))*(E8-D8)</f>
        <v>966.66666666666663</v>
      </c>
      <c r="I16" s="42" t="s">
        <v>19</v>
      </c>
      <c r="J16" s="42"/>
      <c r="K16" s="42"/>
      <c r="L16" s="42"/>
      <c r="M16" s="42"/>
    </row>
    <row r="17" spans="3:14" ht="18">
      <c r="C17" s="1" t="s">
        <v>1</v>
      </c>
      <c r="D17" s="1"/>
      <c r="E17" s="1"/>
      <c r="F17" s="1"/>
      <c r="G17" t="s">
        <v>17</v>
      </c>
      <c r="H17">
        <f>K13/H12</f>
        <v>1080</v>
      </c>
      <c r="I17" s="43" t="s">
        <v>20</v>
      </c>
      <c r="J17" s="43"/>
      <c r="K17" s="43"/>
      <c r="L17" s="43"/>
      <c r="M17" s="43"/>
    </row>
    <row r="18" spans="3:14" ht="18">
      <c r="C18" s="1" t="s">
        <v>0</v>
      </c>
      <c r="D18" s="1"/>
      <c r="E18" s="1"/>
      <c r="F18" s="1"/>
      <c r="G18" t="s">
        <v>18</v>
      </c>
      <c r="H18" s="33">
        <f>D8+(((H12/2)-H7)/G8)*(E8-D8)</f>
        <v>1025</v>
      </c>
      <c r="I18" s="43" t="s">
        <v>21</v>
      </c>
      <c r="J18" s="43"/>
      <c r="K18" s="43"/>
      <c r="L18" s="43"/>
      <c r="M18" s="43"/>
    </row>
    <row r="19" spans="3:14" ht="18">
      <c r="C19" s="1"/>
    </row>
    <row r="24" spans="3:14">
      <c r="N24" t="s">
        <v>25</v>
      </c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opLeftCell="A4" workbookViewId="0">
      <selection activeCell="I26" sqref="I2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44" t="s">
        <v>11</v>
      </c>
      <c r="D5" s="45"/>
      <c r="E5" s="21" t="s">
        <v>12</v>
      </c>
      <c r="F5" s="18" t="s">
        <v>8</v>
      </c>
      <c r="G5" s="14" t="s">
        <v>7</v>
      </c>
      <c r="H5" s="14" t="s">
        <v>6</v>
      </c>
      <c r="I5" s="35" t="s">
        <v>5</v>
      </c>
      <c r="J5" s="36" t="s">
        <v>15</v>
      </c>
    </row>
    <row r="6" spans="3:10" ht="16.5" thickBot="1">
      <c r="C6" s="19">
        <v>1.65</v>
      </c>
      <c r="D6" s="17">
        <v>1.7</v>
      </c>
      <c r="E6" s="34">
        <f>(C6+D6)/2</f>
        <v>1.6749999999999998</v>
      </c>
      <c r="F6" s="11">
        <v>12</v>
      </c>
      <c r="G6" s="10">
        <v>12</v>
      </c>
      <c r="H6" s="24">
        <f>F6/$G$15</f>
        <v>0.06</v>
      </c>
      <c r="I6" s="24">
        <f>G6/$G$15</f>
        <v>0.06</v>
      </c>
      <c r="J6" s="38">
        <f>E6*F6</f>
        <v>20.099999999999998</v>
      </c>
    </row>
    <row r="7" spans="3:10" ht="16.5" thickBot="1">
      <c r="C7" s="19">
        <v>1.7</v>
      </c>
      <c r="D7" s="16">
        <v>1.75</v>
      </c>
      <c r="E7" s="34">
        <f t="shared" ref="E7:E15" si="0">(C7+D7)/2</f>
        <v>1.7250000000000001</v>
      </c>
      <c r="F7" s="7">
        <v>24</v>
      </c>
      <c r="G7" s="6">
        <f>SUM(G6+F7)</f>
        <v>36</v>
      </c>
      <c r="H7" s="24">
        <f t="shared" ref="H7:H15" si="1">F7/$G$15</f>
        <v>0.12</v>
      </c>
      <c r="I7" s="24">
        <f t="shared" ref="I7:I15" si="2">G7/$G$15</f>
        <v>0.18</v>
      </c>
      <c r="J7" s="38">
        <f t="shared" ref="J7:J15" si="3">E7*F7</f>
        <v>41.400000000000006</v>
      </c>
    </row>
    <row r="8" spans="3:10" ht="16.5" thickBot="1">
      <c r="C8" s="19">
        <f>D7</f>
        <v>1.75</v>
      </c>
      <c r="D8" s="17">
        <f>C8+0.05</f>
        <v>1.8</v>
      </c>
      <c r="E8" s="34">
        <f t="shared" si="0"/>
        <v>1.7749999999999999</v>
      </c>
      <c r="F8" s="27">
        <v>50</v>
      </c>
      <c r="G8" s="6">
        <f t="shared" ref="G8:G15" si="4">SUM(G7+F8)</f>
        <v>86</v>
      </c>
      <c r="H8" s="24">
        <f t="shared" si="1"/>
        <v>0.25</v>
      </c>
      <c r="I8" s="24">
        <f t="shared" si="2"/>
        <v>0.43</v>
      </c>
      <c r="J8" s="37">
        <f t="shared" si="3"/>
        <v>88.75</v>
      </c>
    </row>
    <row r="9" spans="3:10" ht="16.5" thickBot="1">
      <c r="C9" s="20">
        <f>D8</f>
        <v>1.8</v>
      </c>
      <c r="D9" s="17">
        <f>C9+0.03</f>
        <v>1.83</v>
      </c>
      <c r="E9" s="34">
        <f t="shared" si="0"/>
        <v>1.8149999999999999</v>
      </c>
      <c r="F9" s="7">
        <v>40</v>
      </c>
      <c r="G9" s="6">
        <f t="shared" si="4"/>
        <v>126</v>
      </c>
      <c r="H9" s="24">
        <f t="shared" si="1"/>
        <v>0.2</v>
      </c>
      <c r="I9" s="39">
        <f t="shared" si="2"/>
        <v>0.63</v>
      </c>
      <c r="J9" s="38">
        <f t="shared" si="3"/>
        <v>72.599999999999994</v>
      </c>
    </row>
    <row r="10" spans="3:10" ht="16.5" thickBot="1">
      <c r="C10" s="19">
        <f t="shared" ref="C10:C12" si="5">D9</f>
        <v>1.83</v>
      </c>
      <c r="D10" s="17">
        <f t="shared" ref="D10:D12" si="6">C10+0.03</f>
        <v>1.86</v>
      </c>
      <c r="E10" s="34">
        <f t="shared" si="0"/>
        <v>1.8450000000000002</v>
      </c>
      <c r="F10" s="7">
        <v>24</v>
      </c>
      <c r="G10" s="6">
        <f t="shared" si="4"/>
        <v>150</v>
      </c>
      <c r="H10" s="24">
        <f t="shared" si="1"/>
        <v>0.12</v>
      </c>
      <c r="I10" s="24">
        <f t="shared" si="2"/>
        <v>0.75</v>
      </c>
      <c r="J10" s="37">
        <f t="shared" si="3"/>
        <v>44.28</v>
      </c>
    </row>
    <row r="11" spans="3:10" ht="16.5" thickBot="1">
      <c r="C11" s="19">
        <f t="shared" si="5"/>
        <v>1.86</v>
      </c>
      <c r="D11" s="17">
        <f t="shared" si="6"/>
        <v>1.8900000000000001</v>
      </c>
      <c r="E11" s="34">
        <f t="shared" si="0"/>
        <v>1.875</v>
      </c>
      <c r="F11" s="7">
        <v>20</v>
      </c>
      <c r="G11" s="6">
        <f t="shared" si="4"/>
        <v>170</v>
      </c>
      <c r="H11" s="24">
        <f t="shared" si="1"/>
        <v>0.1</v>
      </c>
      <c r="I11" s="24">
        <f t="shared" si="2"/>
        <v>0.85</v>
      </c>
      <c r="J11" s="38">
        <f t="shared" si="3"/>
        <v>37.5</v>
      </c>
    </row>
    <row r="12" spans="3:10" ht="16.5" thickBot="1">
      <c r="C12" s="19">
        <f t="shared" si="5"/>
        <v>1.8900000000000001</v>
      </c>
      <c r="D12" s="17">
        <f t="shared" si="6"/>
        <v>1.9200000000000002</v>
      </c>
      <c r="E12" s="34">
        <f t="shared" si="0"/>
        <v>1.9050000000000002</v>
      </c>
      <c r="F12" s="7">
        <v>12</v>
      </c>
      <c r="G12" s="6">
        <f t="shared" si="4"/>
        <v>182</v>
      </c>
      <c r="H12" s="24">
        <f t="shared" si="1"/>
        <v>0.06</v>
      </c>
      <c r="I12" s="24">
        <f t="shared" si="2"/>
        <v>0.91</v>
      </c>
      <c r="J12" s="37">
        <f t="shared" si="3"/>
        <v>22.860000000000003</v>
      </c>
    </row>
    <row r="13" spans="3:10" ht="16.5" thickBot="1">
      <c r="C13" s="19">
        <f>D12</f>
        <v>1.9200000000000002</v>
      </c>
      <c r="D13" s="17">
        <f>C13+0.03</f>
        <v>1.9500000000000002</v>
      </c>
      <c r="E13" s="34">
        <f t="shared" si="0"/>
        <v>1.9350000000000001</v>
      </c>
      <c r="F13" s="7">
        <v>10</v>
      </c>
      <c r="G13" s="6">
        <f t="shared" si="4"/>
        <v>192</v>
      </c>
      <c r="H13" s="24">
        <f t="shared" si="1"/>
        <v>0.05</v>
      </c>
      <c r="I13" s="24">
        <f t="shared" si="2"/>
        <v>0.96</v>
      </c>
      <c r="J13" s="37">
        <f t="shared" si="3"/>
        <v>19.350000000000001</v>
      </c>
    </row>
    <row r="14" spans="3:10" ht="16.5" thickBot="1">
      <c r="C14" s="19">
        <f>D13</f>
        <v>1.9500000000000002</v>
      </c>
      <c r="D14" s="17">
        <f>C14+0.03</f>
        <v>1.9800000000000002</v>
      </c>
      <c r="E14" s="34">
        <f t="shared" si="0"/>
        <v>1.9650000000000003</v>
      </c>
      <c r="F14" s="7">
        <v>6</v>
      </c>
      <c r="G14" s="6">
        <f t="shared" si="4"/>
        <v>198</v>
      </c>
      <c r="H14" s="24">
        <f t="shared" si="1"/>
        <v>0.03</v>
      </c>
      <c r="I14" s="24">
        <f t="shared" si="2"/>
        <v>0.99</v>
      </c>
      <c r="J14" s="37">
        <f t="shared" si="3"/>
        <v>11.790000000000003</v>
      </c>
    </row>
    <row r="15" spans="3:10" ht="16.5" thickBot="1">
      <c r="C15" s="19">
        <f>D14</f>
        <v>1.9800000000000002</v>
      </c>
      <c r="D15" s="17">
        <f>C15+0.03</f>
        <v>2.0100000000000002</v>
      </c>
      <c r="E15" s="34">
        <f t="shared" si="0"/>
        <v>1.9950000000000001</v>
      </c>
      <c r="F15" s="3">
        <v>2</v>
      </c>
      <c r="G15" s="6">
        <f t="shared" si="4"/>
        <v>200</v>
      </c>
      <c r="H15" s="24">
        <f t="shared" si="1"/>
        <v>0.01</v>
      </c>
      <c r="I15" s="24">
        <f t="shared" si="2"/>
        <v>1</v>
      </c>
      <c r="J15" s="37">
        <f t="shared" si="3"/>
        <v>3.99</v>
      </c>
    </row>
    <row r="16" spans="3:10" ht="16.5" thickBot="1">
      <c r="F16" s="22">
        <f>SUM(F6:F15)</f>
        <v>200</v>
      </c>
      <c r="J16" s="37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>
        <f>C8+((F8-F7)/(F8-F7+F8-F9))*(D8-C8)</f>
        <v>1.7861111111111112</v>
      </c>
      <c r="H22" s="43" t="s">
        <v>22</v>
      </c>
      <c r="I22" s="43"/>
      <c r="J22" s="43"/>
      <c r="K22" s="43"/>
      <c r="L22" s="43"/>
    </row>
    <row r="23" spans="3:12" ht="18">
      <c r="C23" s="1" t="s">
        <v>1</v>
      </c>
      <c r="D23" s="1"/>
      <c r="E23" s="1"/>
      <c r="F23" s="1"/>
      <c r="G23" s="29">
        <f>J8/G15</f>
        <v>0.44374999999999998</v>
      </c>
      <c r="H23" s="43" t="s">
        <v>23</v>
      </c>
      <c r="I23" s="43"/>
      <c r="J23" s="43"/>
      <c r="K23" s="43"/>
      <c r="L23" s="43"/>
    </row>
    <row r="24" spans="3:12" ht="18">
      <c r="C24" s="1" t="s">
        <v>0</v>
      </c>
      <c r="D24" s="1"/>
      <c r="E24" s="1"/>
      <c r="F24" s="1"/>
      <c r="G24" s="30">
        <f>C9+(((F16/2)-G8)/F9*(D9-C9))</f>
        <v>1.8105</v>
      </c>
      <c r="H24" s="43" t="s">
        <v>24</v>
      </c>
      <c r="I24" s="43"/>
      <c r="J24" s="43"/>
      <c r="K24" s="43"/>
      <c r="L24" s="43"/>
    </row>
    <row r="25" spans="3:12" ht="18">
      <c r="C25" s="1"/>
    </row>
    <row r="26" spans="3:12" ht="18">
      <c r="C26" s="1"/>
    </row>
  </sheetData>
  <mergeCells count="4">
    <mergeCell ref="C5:D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2023-05-19T13:14:00Z</dcterms:modified>
</cp:coreProperties>
</file>