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definedNames>
    <definedName name="Datos">'ACTIVIDAD 1'!$H$7:$Y$9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E8"/>
  <c r="F8"/>
  <c r="G8"/>
  <c r="H8"/>
  <c r="H14" s="1"/>
  <c r="E9"/>
  <c r="F9"/>
  <c r="G9"/>
  <c r="H9"/>
  <c r="E10"/>
  <c r="F10"/>
  <c r="G10"/>
  <c r="H10"/>
  <c r="E11"/>
  <c r="F11"/>
  <c r="G11"/>
  <c r="H11"/>
  <c r="E12"/>
  <c r="F12"/>
  <c r="G12"/>
  <c r="H12"/>
  <c r="E13"/>
  <c r="F13"/>
  <c r="G13"/>
  <c r="H13"/>
  <c r="D14"/>
  <c r="X9" i="1" l="1"/>
  <c r="Y9" s="1"/>
  <c r="H9"/>
  <c r="X8"/>
  <c r="Y8" s="1"/>
  <c r="H8"/>
  <c r="X7"/>
  <c r="H7"/>
  <c r="Y7" l="1"/>
  <c r="D7" s="1"/>
  <c r="D19" l="1"/>
  <c r="E28"/>
  <c r="D18"/>
  <c r="D15"/>
  <c r="D21"/>
  <c r="E26"/>
  <c r="D20"/>
  <c r="E30"/>
  <c r="D14"/>
  <c r="D16"/>
  <c r="D17"/>
  <c r="D8"/>
  <c r="D22" l="1"/>
  <c r="F16" s="1"/>
  <c r="E14"/>
  <c r="E15" s="1"/>
  <c r="E16" s="1"/>
  <c r="E17" s="1"/>
  <c r="E18" s="1"/>
  <c r="E19" s="1"/>
  <c r="E20" s="1"/>
  <c r="E21" s="1"/>
  <c r="F21" l="1"/>
  <c r="F20"/>
  <c r="F14"/>
  <c r="G14" s="1"/>
  <c r="F19"/>
  <c r="F18"/>
  <c r="F15"/>
  <c r="F17"/>
  <c r="G15" l="1"/>
  <c r="G16" s="1"/>
  <c r="G17" s="1"/>
  <c r="G18" s="1"/>
  <c r="G19" s="1"/>
  <c r="G20" s="1"/>
  <c r="G21" s="1"/>
  <c r="F22"/>
</calcChain>
</file>

<file path=xl/sharedStrings.xml><?xml version="1.0" encoding="utf-8"?>
<sst xmlns="http://schemas.openxmlformats.org/spreadsheetml/2006/main" count="49" uniqueCount="48">
  <si>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</si>
  <si>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</si>
  <si>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</si>
  <si>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</si>
  <si>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</si>
  <si>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</si>
  <si>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</si>
  <si>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</si>
  <si>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</si>
  <si>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</si>
  <si>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</si>
  <si>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</si>
  <si>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</si>
  <si>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</si>
  <si>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</si>
  <si>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</si>
  <si>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</si>
  <si>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</si>
  <si>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</si>
  <si>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</si>
  <si>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</si>
  <si>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</si>
  <si>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</si>
  <si>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</si>
  <si>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</si>
  <si>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</si>
  <si>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</si>
  <si>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</si>
  <si>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xi</t>
  </si>
  <si>
    <t>Variable</t>
  </si>
  <si>
    <t>Frecuencia absoluta</t>
  </si>
  <si>
    <t>Frecuencia absoluta acumulada</t>
  </si>
  <si>
    <t>Frecuencia relativa acumulada</t>
  </si>
  <si>
    <t>Frecuencia relativa %</t>
  </si>
  <si>
    <t>Fi</t>
  </si>
  <si>
    <t>hi</t>
  </si>
  <si>
    <t>Hi</t>
  </si>
  <si>
    <t>∑</t>
  </si>
  <si>
    <t>en promedio los alumnos obtuvieron nota 7,6</t>
  </si>
  <si>
    <t>La mitad de los alumnos obtuvo a lo mas un 8.0</t>
  </si>
  <si>
    <t>La mayoría de los alumnos obtuvo nota 8 o 9</t>
  </si>
  <si>
    <t xml:space="preserve"> 4 Familias tienen 3 hijos</t>
  </si>
  <si>
    <t>75 familias tienen al menos 2 hijos</t>
  </si>
  <si>
    <t>31% de las familias tienen 1 hijo</t>
  </si>
  <si>
    <t>94% de las familias tienen a lo más 2 hijos</t>
  </si>
  <si>
    <t>Las familias tienen en promedio 1 hijo</t>
  </si>
  <si>
    <t>La mitad de las familias tienen a lo mas 1 hijo</t>
  </si>
  <si>
    <t>La mayoria de las familias no tienen hijos</t>
  </si>
</sst>
</file>

<file path=xl/styles.xml><?xml version="1.0" encoding="utf-8"?>
<styleSheet xmlns="http://schemas.openxmlformats.org/spreadsheetml/2006/main">
  <numFmts count="1">
    <numFmt numFmtId="169" formatCode="0.0"/>
  </numFmts>
  <fonts count="1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11" fillId="0" borderId="5" xfId="0" applyFont="1" applyBorder="1"/>
    <xf numFmtId="0" fontId="0" fillId="0" borderId="0" xfId="0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1" fillId="0" borderId="2" xfId="0" applyFont="1" applyBorder="1"/>
    <xf numFmtId="0" fontId="2" fillId="0" borderId="2" xfId="0" applyFont="1" applyBorder="1"/>
    <xf numFmtId="0" fontId="14" fillId="0" borderId="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4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11" fillId="0" borderId="24" xfId="0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0" fontId="14" fillId="0" borderId="16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9" fontId="14" fillId="0" borderId="18" xfId="1" applyNumberFormat="1" applyFont="1" applyBorder="1" applyAlignment="1">
      <alignment horizontal="center" vertical="center" wrapText="1"/>
    </xf>
    <xf numFmtId="9" fontId="14" fillId="0" borderId="23" xfId="0" applyNumberFormat="1" applyFont="1" applyBorder="1" applyAlignment="1">
      <alignment horizontal="center" vertical="center" wrapText="1"/>
    </xf>
    <xf numFmtId="9" fontId="14" fillId="0" borderId="6" xfId="0" applyNumberFormat="1" applyFont="1" applyBorder="1" applyAlignment="1">
      <alignment horizontal="center" vertical="center" wrapText="1"/>
    </xf>
    <xf numFmtId="9" fontId="14" fillId="0" borderId="20" xfId="0" applyNumberFormat="1" applyFont="1" applyBorder="1" applyAlignment="1">
      <alignment horizontal="center" vertical="center" wrapText="1"/>
    </xf>
    <xf numFmtId="169" fontId="14" fillId="0" borderId="4" xfId="0" applyNumberFormat="1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 readingOrder="1"/>
    </xf>
    <xf numFmtId="0" fontId="8" fillId="0" borderId="0" xfId="0" applyFont="1" applyFill="1" applyAlignment="1">
      <alignment horizontal="center" vertical="center" wrapText="1" readingOrder="1"/>
    </xf>
    <xf numFmtId="0" fontId="7" fillId="7" borderId="10" xfId="0" applyFont="1" applyFill="1" applyBorder="1" applyAlignment="1">
      <alignment horizontal="center" vertical="center" wrapText="1" readingOrder="1"/>
    </xf>
    <xf numFmtId="0" fontId="7" fillId="7" borderId="12" xfId="0" applyFont="1" applyFill="1" applyBorder="1" applyAlignment="1">
      <alignment horizontal="center" vertical="center" wrapText="1" readingOrder="1"/>
    </xf>
    <xf numFmtId="0" fontId="7" fillId="7" borderId="14" xfId="0" applyFont="1" applyFill="1" applyBorder="1" applyAlignment="1">
      <alignment horizontal="center" vertical="center" wrapText="1" readingOrder="1"/>
    </xf>
    <xf numFmtId="0" fontId="4" fillId="6" borderId="10" xfId="0" applyFont="1" applyFill="1" applyBorder="1" applyAlignment="1">
      <alignment horizontal="center" vertical="center" wrapText="1" readingOrder="1"/>
    </xf>
    <xf numFmtId="0" fontId="5" fillId="6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 readingOrder="1"/>
    </xf>
    <xf numFmtId="0" fontId="7" fillId="0" borderId="0" xfId="0" applyFont="1" applyFill="1" applyBorder="1" applyAlignment="1">
      <alignment horizontal="center" vertical="center" wrapText="1" readingOrder="1"/>
    </xf>
    <xf numFmtId="0" fontId="5" fillId="6" borderId="30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 readingOrder="1"/>
    </xf>
    <xf numFmtId="0" fontId="7" fillId="7" borderId="28" xfId="0" applyFont="1" applyFill="1" applyBorder="1" applyAlignment="1">
      <alignment horizontal="center" vertical="center" wrapText="1" readingOrder="1"/>
    </xf>
    <xf numFmtId="0" fontId="5" fillId="6" borderId="29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 readingOrder="1"/>
    </xf>
    <xf numFmtId="0" fontId="7" fillId="7" borderId="33" xfId="0" applyFont="1" applyFill="1" applyBorder="1" applyAlignment="1">
      <alignment horizontal="center" vertical="center" wrapText="1" readingOrder="1"/>
    </xf>
    <xf numFmtId="0" fontId="7" fillId="7" borderId="29" xfId="0" applyFont="1" applyFill="1" applyBorder="1" applyAlignment="1">
      <alignment horizontal="center" vertical="center" wrapText="1" readingOrder="1"/>
    </xf>
    <xf numFmtId="0" fontId="6" fillId="6" borderId="29" xfId="0" applyFont="1" applyFill="1" applyBorder="1" applyAlignment="1">
      <alignment horizontal="center" vertical="center" wrapText="1"/>
    </xf>
    <xf numFmtId="9" fontId="7" fillId="7" borderId="31" xfId="1" applyNumberFormat="1" applyFont="1" applyFill="1" applyBorder="1" applyAlignment="1">
      <alignment horizontal="center" vertical="center" wrapText="1" readingOrder="1"/>
    </xf>
    <xf numFmtId="9" fontId="7" fillId="7" borderId="32" xfId="1" applyNumberFormat="1" applyFont="1" applyFill="1" applyBorder="1" applyAlignment="1">
      <alignment horizontal="center" vertical="center" wrapText="1" readingOrder="1"/>
    </xf>
    <xf numFmtId="9" fontId="7" fillId="7" borderId="33" xfId="1" applyNumberFormat="1" applyFont="1" applyFill="1" applyBorder="1" applyAlignment="1">
      <alignment horizontal="center" vertical="center" wrapText="1" readingOrder="1"/>
    </xf>
    <xf numFmtId="0" fontId="7" fillId="7" borderId="34" xfId="0" applyFont="1" applyFill="1" applyBorder="1" applyAlignment="1">
      <alignment horizontal="center" vertical="center" wrapText="1" readingOrder="1"/>
    </xf>
    <xf numFmtId="0" fontId="7" fillId="7" borderId="13" xfId="0" applyFont="1" applyFill="1" applyBorder="1" applyAlignment="1">
      <alignment horizontal="center" vertical="center" wrapText="1" readingOrder="1"/>
    </xf>
    <xf numFmtId="0" fontId="7" fillId="7" borderId="15" xfId="0" applyFont="1" applyFill="1" applyBorder="1" applyAlignment="1">
      <alignment horizontal="center" vertical="center" wrapText="1" readingOrder="1"/>
    </xf>
    <xf numFmtId="9" fontId="7" fillId="7" borderId="28" xfId="1" applyNumberFormat="1" applyFont="1" applyFill="1" applyBorder="1" applyAlignment="1">
      <alignment horizontal="center" vertical="center" wrapText="1" readingOrder="1"/>
    </xf>
    <xf numFmtId="9" fontId="7" fillId="7" borderId="12" xfId="1" applyNumberFormat="1" applyFont="1" applyFill="1" applyBorder="1" applyAlignment="1">
      <alignment horizontal="center" vertical="center" wrapText="1" readingOrder="1"/>
    </xf>
    <xf numFmtId="9" fontId="7" fillId="7" borderId="14" xfId="1" applyNumberFormat="1" applyFont="1" applyFill="1" applyBorder="1" applyAlignment="1">
      <alignment horizontal="center" vertical="center" wrapText="1" readingOrder="1"/>
    </xf>
    <xf numFmtId="0" fontId="9" fillId="4" borderId="0" xfId="0" applyFont="1" applyFill="1"/>
    <xf numFmtId="0" fontId="7" fillId="4" borderId="32" xfId="0" applyFont="1" applyFill="1" applyBorder="1" applyAlignment="1">
      <alignment horizontal="center" vertical="center" wrapText="1" readingOrder="1"/>
    </xf>
    <xf numFmtId="0" fontId="9" fillId="3" borderId="0" xfId="0" applyFont="1" applyFill="1"/>
    <xf numFmtId="0" fontId="7" fillId="3" borderId="12" xfId="0" applyFont="1" applyFill="1" applyBorder="1" applyAlignment="1">
      <alignment horizontal="center" vertical="center" wrapText="1" readingOrder="1"/>
    </xf>
    <xf numFmtId="9" fontId="7" fillId="8" borderId="32" xfId="1" applyNumberFormat="1" applyFont="1" applyFill="1" applyBorder="1" applyAlignment="1">
      <alignment horizontal="center" vertical="center" wrapText="1" readingOrder="1"/>
    </xf>
    <xf numFmtId="0" fontId="9" fillId="5" borderId="0" xfId="0" applyFont="1" applyFill="1"/>
    <xf numFmtId="9" fontId="7" fillId="5" borderId="12" xfId="1" applyNumberFormat="1" applyFont="1" applyFill="1" applyBorder="1" applyAlignment="1">
      <alignment horizontal="center" vertical="center" wrapText="1" readingOrder="1"/>
    </xf>
    <xf numFmtId="0" fontId="9" fillId="4" borderId="5" xfId="0" applyFont="1" applyFill="1" applyBorder="1"/>
    <xf numFmtId="0" fontId="9" fillId="3" borderId="5" xfId="0" applyFont="1" applyFill="1" applyBorder="1"/>
    <xf numFmtId="0" fontId="9" fillId="8" borderId="5" xfId="0" applyFont="1" applyFill="1" applyBorder="1"/>
    <xf numFmtId="0" fontId="9" fillId="5" borderId="5" xfId="0" applyFont="1" applyFill="1" applyBorder="1"/>
    <xf numFmtId="0" fontId="9" fillId="0" borderId="5" xfId="0" applyFont="1" applyFill="1" applyBorder="1"/>
    <xf numFmtId="0" fontId="7" fillId="3" borderId="31" xfId="0" applyFont="1" applyFill="1" applyBorder="1" applyAlignment="1">
      <alignment horizontal="center" vertical="center" wrapText="1" readingOrder="1"/>
    </xf>
    <xf numFmtId="0" fontId="7" fillId="4" borderId="12" xfId="0" applyFont="1" applyFill="1" applyBorder="1" applyAlignment="1">
      <alignment horizontal="center" vertical="center" wrapText="1" readingOrder="1"/>
    </xf>
    <xf numFmtId="0" fontId="0" fillId="3" borderId="0" xfId="0" applyFill="1"/>
    <xf numFmtId="0" fontId="0" fillId="4" borderId="0" xfId="0" applyFill="1"/>
    <xf numFmtId="0" fontId="0" fillId="5" borderId="0" xfId="0" applyFill="1"/>
    <xf numFmtId="1" fontId="9" fillId="5" borderId="0" xfId="0" applyNumberFormat="1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Herramientas Tecnológicas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numRef>
              <c:f>'ACTIVIDAD 1'!$C$14:$C$21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1'!$D$14:$D$21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49946624"/>
        <c:axId val="49992448"/>
      </c:barChart>
      <c:catAx>
        <c:axId val="499466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9992448"/>
        <c:crosses val="autoZero"/>
        <c:auto val="1"/>
        <c:lblAlgn val="ctr"/>
        <c:lblOffset val="100"/>
      </c:catAx>
      <c:valAx>
        <c:axId val="499924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 baseline="0"/>
                  <a:t>N°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4994662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/>
    </c:legend>
    <c:plotVisOnly val="1"/>
  </c:chart>
  <c:spPr>
    <a:solidFill>
      <a:schemeClr val="accent6">
        <a:lumMod val="60000"/>
        <a:lumOff val="40000"/>
      </a:schemeClr>
    </a:solidFill>
    <a:ln>
      <a:solidFill>
        <a:schemeClr val="accent6">
          <a:lumMod val="40000"/>
          <a:lumOff val="60000"/>
        </a:schemeClr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Cantidad</a:t>
            </a:r>
            <a:r>
              <a:rPr lang="en-US" baseline="0"/>
              <a:t> de hijos</a:t>
            </a:r>
            <a:endParaRPr lang="en-US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1"/>
          <c:order val="0"/>
          <c:tx>
            <c:strRef>
              <c:f>'ACTIVIDAD 2'!$D$7</c:f>
              <c:strCache>
                <c:ptCount val="1"/>
                <c:pt idx="0">
                  <c:v>fi</c:v>
                </c:pt>
              </c:strCache>
            </c:strRef>
          </c:tx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11</xdr:row>
      <xdr:rowOff>285750</xdr:rowOff>
    </xdr:from>
    <xdr:to>
      <xdr:col>20</xdr:col>
      <xdr:colOff>342900</xdr:colOff>
      <xdr:row>21</xdr:row>
      <xdr:rowOff>28575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5</xdr:row>
      <xdr:rowOff>180975</xdr:rowOff>
    </xdr:from>
    <xdr:to>
      <xdr:col>15</xdr:col>
      <xdr:colOff>57150</xdr:colOff>
      <xdr:row>17</xdr:row>
      <xdr:rowOff>123825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Y51"/>
  <sheetViews>
    <sheetView topLeftCell="A7" workbookViewId="0">
      <selection activeCell="D24" sqref="D24"/>
    </sheetView>
  </sheetViews>
  <sheetFormatPr baseColWidth="10" defaultRowHeight="15"/>
  <cols>
    <col min="1" max="2" width="5.7109375" customWidth="1"/>
    <col min="3" max="3" width="11" customWidth="1"/>
    <col min="4" max="4" width="16.85546875" customWidth="1"/>
    <col min="5" max="5" width="15" customWidth="1"/>
    <col min="6" max="6" width="18.42578125" customWidth="1"/>
    <col min="7" max="7" width="26" customWidth="1"/>
    <col min="8" max="24" width="5.7109375" customWidth="1"/>
  </cols>
  <sheetData>
    <row r="5" spans="3:25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3:25" ht="15.75" thickBot="1">
      <c r="C6" s="2"/>
      <c r="D6" s="2"/>
      <c r="E6" s="2"/>
      <c r="F6" s="2"/>
      <c r="G6" s="2"/>
      <c r="H6" s="2"/>
    </row>
    <row r="7" spans="3:25">
      <c r="C7" s="2"/>
      <c r="D7">
        <f>MAX(Datos)</f>
        <v>10</v>
      </c>
      <c r="H7" s="3">
        <f>4+1</f>
        <v>5</v>
      </c>
      <c r="I7" s="4">
        <v>4</v>
      </c>
      <c r="J7" s="4">
        <v>9</v>
      </c>
      <c r="K7" s="4">
        <v>10</v>
      </c>
      <c r="L7" s="4">
        <v>8</v>
      </c>
      <c r="M7" s="4">
        <v>5</v>
      </c>
      <c r="N7" s="4">
        <v>7</v>
      </c>
      <c r="O7" s="4">
        <v>9</v>
      </c>
      <c r="P7" s="4">
        <v>9</v>
      </c>
      <c r="Q7" s="4">
        <v>9</v>
      </c>
      <c r="R7" s="4">
        <v>10</v>
      </c>
      <c r="S7" s="4">
        <v>7</v>
      </c>
      <c r="T7" s="4">
        <v>7</v>
      </c>
      <c r="U7" s="4">
        <v>7</v>
      </c>
      <c r="V7" s="4">
        <v>6</v>
      </c>
      <c r="W7" s="4">
        <v>8</v>
      </c>
      <c r="X7" s="4">
        <f>W7-1</f>
        <v>7</v>
      </c>
      <c r="Y7" s="5">
        <f>X7-2</f>
        <v>5</v>
      </c>
    </row>
    <row r="8" spans="3:25">
      <c r="C8" s="2"/>
      <c r="D8">
        <f>MIN(Datos)</f>
        <v>3</v>
      </c>
      <c r="H8" s="6">
        <f>4+1</f>
        <v>5</v>
      </c>
      <c r="I8" s="7">
        <v>5</v>
      </c>
      <c r="J8" s="7">
        <v>9</v>
      </c>
      <c r="K8" s="7">
        <v>3</v>
      </c>
      <c r="L8" s="7">
        <v>8</v>
      </c>
      <c r="M8" s="7">
        <v>8</v>
      </c>
      <c r="N8" s="7">
        <v>8</v>
      </c>
      <c r="O8" s="7">
        <v>8</v>
      </c>
      <c r="P8" s="7">
        <v>8</v>
      </c>
      <c r="Q8" s="7">
        <v>10</v>
      </c>
      <c r="R8" s="7">
        <v>9</v>
      </c>
      <c r="S8" s="7">
        <v>7</v>
      </c>
      <c r="T8" s="7">
        <v>8</v>
      </c>
      <c r="U8" s="7">
        <v>9</v>
      </c>
      <c r="V8" s="7">
        <v>7</v>
      </c>
      <c r="W8" s="7">
        <v>9</v>
      </c>
      <c r="X8" s="7">
        <f t="shared" ref="X8:X9" si="0">W8-1</f>
        <v>8</v>
      </c>
      <c r="Y8" s="8">
        <f t="shared" ref="Y8:Y9" si="1">X8-2</f>
        <v>6</v>
      </c>
    </row>
    <row r="9" spans="3:25" ht="15.75" thickBot="1">
      <c r="C9" s="2"/>
      <c r="H9" s="9">
        <f>9+1</f>
        <v>10</v>
      </c>
      <c r="I9" s="10">
        <v>5</v>
      </c>
      <c r="J9" s="10">
        <v>9</v>
      </c>
      <c r="K9" s="10">
        <v>4</v>
      </c>
      <c r="L9" s="10">
        <v>9</v>
      </c>
      <c r="M9" s="10">
        <v>8</v>
      </c>
      <c r="N9" s="10">
        <v>10</v>
      </c>
      <c r="O9" s="10">
        <v>7</v>
      </c>
      <c r="P9" s="10">
        <v>7</v>
      </c>
      <c r="Q9" s="10">
        <v>7</v>
      </c>
      <c r="R9" s="10">
        <v>8</v>
      </c>
      <c r="S9" s="10">
        <v>8</v>
      </c>
      <c r="T9" s="10">
        <v>9</v>
      </c>
      <c r="U9" s="10">
        <v>9</v>
      </c>
      <c r="V9" s="10">
        <v>8</v>
      </c>
      <c r="W9" s="10">
        <v>10</v>
      </c>
      <c r="X9" s="10">
        <f t="shared" si="0"/>
        <v>9</v>
      </c>
      <c r="Y9" s="11">
        <f t="shared" si="1"/>
        <v>7</v>
      </c>
    </row>
    <row r="10" spans="3:25">
      <c r="C10" s="2"/>
      <c r="R10" s="2"/>
    </row>
    <row r="11" spans="3:25" ht="15.75" thickBot="1">
      <c r="H11" s="28"/>
    </row>
    <row r="12" spans="3:25" ht="45.75" thickBot="1">
      <c r="C12" s="32" t="s">
        <v>29</v>
      </c>
      <c r="D12" s="33" t="s">
        <v>30</v>
      </c>
      <c r="E12" s="33" t="s">
        <v>31</v>
      </c>
      <c r="F12" s="33" t="s">
        <v>33</v>
      </c>
      <c r="G12" s="34" t="s">
        <v>32</v>
      </c>
      <c r="H12" s="29"/>
    </row>
    <row r="13" spans="3:25" ht="21.75" thickBot="1">
      <c r="C13" s="35" t="s">
        <v>28</v>
      </c>
      <c r="D13" s="36" t="s">
        <v>27</v>
      </c>
      <c r="E13" s="36" t="s">
        <v>34</v>
      </c>
      <c r="F13" s="36" t="s">
        <v>35</v>
      </c>
      <c r="G13" s="37" t="s">
        <v>36</v>
      </c>
      <c r="H13" s="29"/>
    </row>
    <row r="14" spans="3:25" ht="21">
      <c r="C14" s="26">
        <v>3</v>
      </c>
      <c r="D14" s="27">
        <f>COUNTIF(Datos,C14)</f>
        <v>1</v>
      </c>
      <c r="E14" s="27">
        <f>D14</f>
        <v>1</v>
      </c>
      <c r="F14" s="51">
        <f>D14/$D$22</f>
        <v>1.8518518518518517E-2</v>
      </c>
      <c r="G14" s="52">
        <f>F14</f>
        <v>1.8518518518518517E-2</v>
      </c>
      <c r="H14" s="21"/>
    </row>
    <row r="15" spans="3:25" ht="21">
      <c r="C15" s="24">
        <v>4</v>
      </c>
      <c r="D15" s="23">
        <f>COUNTIF(Datos,C15)</f>
        <v>2</v>
      </c>
      <c r="E15" s="23">
        <f>D15+E14</f>
        <v>3</v>
      </c>
      <c r="F15" s="51">
        <f t="shared" ref="F15:F21" si="2">D15/$D$22</f>
        <v>3.7037037037037035E-2</v>
      </c>
      <c r="G15" s="53">
        <f>F15+G14</f>
        <v>5.5555555555555552E-2</v>
      </c>
      <c r="H15" s="21"/>
    </row>
    <row r="16" spans="3:25" ht="21">
      <c r="C16" s="24">
        <v>5</v>
      </c>
      <c r="D16" s="23">
        <f>COUNTIF(Datos,C16)</f>
        <v>6</v>
      </c>
      <c r="E16" s="23">
        <f t="shared" ref="E16:E21" si="3">D16+E15</f>
        <v>9</v>
      </c>
      <c r="F16" s="51">
        <f t="shared" si="2"/>
        <v>0.1111111111111111</v>
      </c>
      <c r="G16" s="53">
        <f t="shared" ref="G16:G21" si="4">F16+G15</f>
        <v>0.16666666666666666</v>
      </c>
      <c r="H16" s="21"/>
    </row>
    <row r="17" spans="2:13" ht="21">
      <c r="C17" s="24">
        <v>6</v>
      </c>
      <c r="D17" s="23">
        <f>COUNTIF(Datos,C17)</f>
        <v>2</v>
      </c>
      <c r="E17" s="23">
        <f t="shared" si="3"/>
        <v>11</v>
      </c>
      <c r="F17" s="51">
        <f t="shared" si="2"/>
        <v>3.7037037037037035E-2</v>
      </c>
      <c r="G17" s="53">
        <f t="shared" si="4"/>
        <v>0.20370370370370369</v>
      </c>
      <c r="H17" s="21"/>
    </row>
    <row r="18" spans="2:13" ht="21">
      <c r="C18" s="24">
        <v>7</v>
      </c>
      <c r="D18" s="23">
        <f>COUNTIF(Datos,C18)</f>
        <v>11</v>
      </c>
      <c r="E18" s="23">
        <f t="shared" si="3"/>
        <v>22</v>
      </c>
      <c r="F18" s="51">
        <f t="shared" si="2"/>
        <v>0.20370370370370369</v>
      </c>
      <c r="G18" s="53">
        <f t="shared" si="4"/>
        <v>0.40740740740740738</v>
      </c>
      <c r="H18" s="21"/>
    </row>
    <row r="19" spans="2:13" ht="21">
      <c r="C19" s="24">
        <v>8</v>
      </c>
      <c r="D19" s="23">
        <f>COUNTIF(Datos,C19)</f>
        <v>13</v>
      </c>
      <c r="E19" s="23">
        <f t="shared" si="3"/>
        <v>35</v>
      </c>
      <c r="F19" s="51">
        <f t="shared" si="2"/>
        <v>0.24074074074074073</v>
      </c>
      <c r="G19" s="53">
        <f t="shared" si="4"/>
        <v>0.64814814814814814</v>
      </c>
      <c r="H19" s="21"/>
    </row>
    <row r="20" spans="2:13" ht="21">
      <c r="C20" s="24">
        <v>9</v>
      </c>
      <c r="D20" s="23">
        <f>COUNTIF(Datos,C20)</f>
        <v>13</v>
      </c>
      <c r="E20" s="23">
        <f t="shared" si="3"/>
        <v>48</v>
      </c>
      <c r="F20" s="51">
        <f t="shared" si="2"/>
        <v>0.24074074074074073</v>
      </c>
      <c r="G20" s="53">
        <f t="shared" si="4"/>
        <v>0.88888888888888884</v>
      </c>
      <c r="H20" s="21"/>
    </row>
    <row r="21" spans="2:13" ht="21.75" thickBot="1">
      <c r="C21" s="30">
        <v>10</v>
      </c>
      <c r="D21" s="31">
        <f>COUNTIF(Datos,C21)</f>
        <v>6</v>
      </c>
      <c r="E21" s="31">
        <f t="shared" si="3"/>
        <v>54</v>
      </c>
      <c r="F21" s="51">
        <f t="shared" si="2"/>
        <v>0.1111111111111111</v>
      </c>
      <c r="G21" s="53">
        <f t="shared" si="4"/>
        <v>1</v>
      </c>
      <c r="H21" s="21"/>
    </row>
    <row r="22" spans="2:13" ht="21.75" thickBot="1">
      <c r="C22" s="50" t="s">
        <v>37</v>
      </c>
      <c r="D22" s="22">
        <f>SUM(D14:D21)</f>
        <v>54</v>
      </c>
      <c r="E22" s="22"/>
      <c r="F22" s="54">
        <f>SUM(F14:F21)</f>
        <v>1</v>
      </c>
      <c r="G22" s="49"/>
      <c r="H22" s="21"/>
    </row>
    <row r="23" spans="2:13">
      <c r="H23" s="28"/>
    </row>
    <row r="24" spans="2:13" ht="30" customHeight="1" thickBot="1">
      <c r="C24" s="12" t="s">
        <v>0</v>
      </c>
      <c r="H24" s="28"/>
    </row>
    <row r="25" spans="2:13" ht="30" customHeight="1">
      <c r="B25" s="38">
        <v>1</v>
      </c>
      <c r="C25" s="39" t="s">
        <v>1</v>
      </c>
      <c r="D25" s="40"/>
      <c r="E25" s="41"/>
      <c r="F25" s="42"/>
    </row>
    <row r="26" spans="2:13" ht="30" customHeight="1">
      <c r="B26" s="43">
        <v>2</v>
      </c>
      <c r="C26" s="20" t="s">
        <v>21</v>
      </c>
      <c r="D26" s="18"/>
      <c r="E26" s="55">
        <f>AVERAGE(Datos)</f>
        <v>7.6111111111111107</v>
      </c>
      <c r="F26" s="44"/>
    </row>
    <row r="27" spans="2:13" ht="38.25" customHeight="1">
      <c r="B27" s="43">
        <v>3</v>
      </c>
      <c r="C27" s="20" t="s">
        <v>20</v>
      </c>
      <c r="D27" s="18"/>
      <c r="E27" s="56" t="s">
        <v>38</v>
      </c>
      <c r="F27" s="57"/>
      <c r="G27" s="57"/>
      <c r="H27" s="58"/>
      <c r="I27" s="58"/>
      <c r="J27" s="58"/>
      <c r="K27" s="58"/>
      <c r="L27" s="58"/>
      <c r="M27" s="58"/>
    </row>
    <row r="28" spans="2:13" ht="30" customHeight="1">
      <c r="B28" s="43">
        <v>4</v>
      </c>
      <c r="C28" s="20" t="s">
        <v>22</v>
      </c>
      <c r="D28" s="18"/>
      <c r="E28" s="24">
        <f>MEDIAN(Datos)</f>
        <v>8</v>
      </c>
      <c r="F28" s="44"/>
    </row>
    <row r="29" spans="2:13" ht="30" customHeight="1">
      <c r="B29" s="43">
        <v>5</v>
      </c>
      <c r="C29" s="20" t="s">
        <v>23</v>
      </c>
      <c r="D29" s="18"/>
      <c r="E29" s="59" t="s">
        <v>39</v>
      </c>
      <c r="F29" s="60"/>
      <c r="G29" s="60"/>
    </row>
    <row r="30" spans="2:13" ht="30" customHeight="1">
      <c r="B30" s="43">
        <v>6</v>
      </c>
      <c r="C30" s="20" t="s">
        <v>24</v>
      </c>
      <c r="D30" s="18"/>
      <c r="E30" s="24">
        <f>MODE(Datos)</f>
        <v>9</v>
      </c>
      <c r="F30" s="44"/>
    </row>
    <row r="31" spans="2:13" ht="45.75" customHeight="1">
      <c r="B31" s="43">
        <v>7</v>
      </c>
      <c r="C31" s="20" t="s">
        <v>25</v>
      </c>
      <c r="D31" s="18"/>
      <c r="E31" s="56" t="s">
        <v>40</v>
      </c>
      <c r="F31" s="57"/>
      <c r="G31" s="57"/>
    </row>
    <row r="32" spans="2:13" ht="35.25" customHeight="1" thickBot="1">
      <c r="B32" s="45">
        <v>8</v>
      </c>
      <c r="C32" s="46" t="s">
        <v>2</v>
      </c>
      <c r="D32" s="47"/>
      <c r="E32" s="25"/>
      <c r="F32" s="48"/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</sheetData>
  <mergeCells count="4">
    <mergeCell ref="C32:D32"/>
    <mergeCell ref="E27:G27"/>
    <mergeCell ref="E29:G29"/>
    <mergeCell ref="E31:G3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L34"/>
  <sheetViews>
    <sheetView tabSelected="1" workbookViewId="0">
      <selection activeCell="I5" sqref="I5"/>
    </sheetView>
  </sheetViews>
  <sheetFormatPr baseColWidth="10" defaultRowHeight="15"/>
  <cols>
    <col min="6" max="6" width="11.5703125" bestFit="1" customWidth="1"/>
    <col min="7" max="7" width="12.28515625" bestFit="1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66" t="s">
        <v>3</v>
      </c>
      <c r="D7" s="73" t="s">
        <v>4</v>
      </c>
      <c r="E7" s="67" t="s">
        <v>5</v>
      </c>
      <c r="F7" s="77" t="s">
        <v>6</v>
      </c>
      <c r="G7" s="67" t="s">
        <v>7</v>
      </c>
      <c r="H7" s="70" t="s">
        <v>18</v>
      </c>
    </row>
    <row r="8" spans="3:9" ht="18">
      <c r="C8" s="72">
        <v>0</v>
      </c>
      <c r="D8" s="99">
        <v>30</v>
      </c>
      <c r="E8" s="72">
        <f>D8</f>
        <v>30</v>
      </c>
      <c r="F8" s="78">
        <f>D8/$D$14</f>
        <v>0.375</v>
      </c>
      <c r="G8" s="84">
        <f>F8</f>
        <v>0.375</v>
      </c>
      <c r="H8" s="81">
        <f>C8*D8</f>
        <v>0</v>
      </c>
    </row>
    <row r="9" spans="3:9" ht="18">
      <c r="C9" s="100">
        <v>1</v>
      </c>
      <c r="D9" s="74">
        <v>25</v>
      </c>
      <c r="E9" s="64">
        <f>D9+E8</f>
        <v>55</v>
      </c>
      <c r="F9" s="91">
        <f t="shared" ref="F9:F13" si="0">D9/$D$14</f>
        <v>0.3125</v>
      </c>
      <c r="G9" s="85">
        <f>F9+G8</f>
        <v>0.6875</v>
      </c>
      <c r="H9" s="82">
        <f t="shared" ref="H9:H13" si="1">C9*D9</f>
        <v>25</v>
      </c>
    </row>
    <row r="10" spans="3:9" ht="18">
      <c r="C10" s="64">
        <v>2</v>
      </c>
      <c r="D10" s="74">
        <v>20</v>
      </c>
      <c r="E10" s="90">
        <f t="shared" ref="E10:E13" si="2">D10+E9</f>
        <v>75</v>
      </c>
      <c r="F10" s="79">
        <f t="shared" si="0"/>
        <v>0.25</v>
      </c>
      <c r="G10" s="93">
        <f t="shared" ref="G10:G13" si="3">F10+G9</f>
        <v>0.9375</v>
      </c>
      <c r="H10" s="82">
        <f t="shared" si="1"/>
        <v>40</v>
      </c>
    </row>
    <row r="11" spans="3:9" ht="18">
      <c r="C11" s="64">
        <v>3</v>
      </c>
      <c r="D11" s="88">
        <v>4</v>
      </c>
      <c r="E11" s="64">
        <f t="shared" si="2"/>
        <v>79</v>
      </c>
      <c r="F11" s="79">
        <f t="shared" si="0"/>
        <v>0.05</v>
      </c>
      <c r="G11" s="85">
        <f t="shared" si="3"/>
        <v>0.98750000000000004</v>
      </c>
      <c r="H11" s="82">
        <f t="shared" si="1"/>
        <v>12</v>
      </c>
    </row>
    <row r="12" spans="3:9" ht="18">
      <c r="C12" s="64">
        <v>4</v>
      </c>
      <c r="D12" s="74">
        <v>1</v>
      </c>
      <c r="E12" s="64">
        <f t="shared" si="2"/>
        <v>80</v>
      </c>
      <c r="F12" s="79">
        <f t="shared" si="0"/>
        <v>1.2500000000000001E-2</v>
      </c>
      <c r="G12" s="85">
        <f t="shared" si="3"/>
        <v>1</v>
      </c>
      <c r="H12" s="82">
        <f t="shared" si="1"/>
        <v>4</v>
      </c>
    </row>
    <row r="13" spans="3:9" ht="18.75" thickBot="1">
      <c r="C13" s="65">
        <v>5</v>
      </c>
      <c r="D13" s="75">
        <v>0</v>
      </c>
      <c r="E13" s="65">
        <f t="shared" si="2"/>
        <v>80</v>
      </c>
      <c r="F13" s="80">
        <f t="shared" si="0"/>
        <v>0</v>
      </c>
      <c r="G13" s="86">
        <f t="shared" si="3"/>
        <v>1</v>
      </c>
      <c r="H13" s="83">
        <f t="shared" si="1"/>
        <v>0</v>
      </c>
      <c r="I13" s="2"/>
    </row>
    <row r="14" spans="3:9" ht="18.75" thickBot="1">
      <c r="C14" s="63" t="s">
        <v>19</v>
      </c>
      <c r="D14" s="76">
        <f>SUM(D8:D13)</f>
        <v>80</v>
      </c>
      <c r="E14" s="63"/>
      <c r="F14" s="76"/>
      <c r="G14" s="63"/>
      <c r="H14" s="71">
        <f>SUM(H8:H13)</f>
        <v>81</v>
      </c>
      <c r="I14" s="2"/>
    </row>
    <row r="15" spans="3:9" ht="18">
      <c r="C15" s="61"/>
      <c r="D15" s="61"/>
      <c r="E15" s="62"/>
      <c r="F15" s="62"/>
      <c r="G15" s="68"/>
      <c r="H15" s="69"/>
      <c r="I15" s="2"/>
    </row>
    <row r="16" spans="3:9">
      <c r="D16" s="14"/>
    </row>
    <row r="17" spans="2:12" ht="18">
      <c r="C17" s="12" t="s">
        <v>0</v>
      </c>
    </row>
    <row r="18" spans="2:12" ht="18">
      <c r="B18" s="15">
        <v>1</v>
      </c>
      <c r="C18" s="16" t="s">
        <v>8</v>
      </c>
      <c r="D18" s="2"/>
      <c r="E18" s="2"/>
      <c r="F18" s="2"/>
      <c r="G18" s="2"/>
      <c r="H18" s="17"/>
    </row>
    <row r="19" spans="2:12" ht="18">
      <c r="B19" s="15"/>
      <c r="C19" s="16"/>
      <c r="D19" s="2"/>
      <c r="E19" s="2"/>
      <c r="F19" s="2"/>
      <c r="G19" s="2"/>
      <c r="H19" s="17"/>
    </row>
    <row r="20" spans="2:12" ht="21">
      <c r="B20" s="15">
        <v>2</v>
      </c>
      <c r="C20" s="94" t="s">
        <v>9</v>
      </c>
      <c r="D20" s="19"/>
      <c r="E20" s="98" t="s">
        <v>41</v>
      </c>
      <c r="F20" s="98"/>
      <c r="G20" s="98"/>
      <c r="H20" s="98"/>
      <c r="I20" s="98"/>
      <c r="J20" s="98"/>
      <c r="K20" s="98"/>
    </row>
    <row r="21" spans="2:12" ht="21" customHeight="1">
      <c r="B21" s="15">
        <v>3</v>
      </c>
      <c r="C21" s="95" t="s">
        <v>10</v>
      </c>
      <c r="D21" s="19"/>
      <c r="E21" s="98" t="s">
        <v>42</v>
      </c>
      <c r="F21" s="98"/>
      <c r="G21" s="98"/>
      <c r="H21" s="98"/>
      <c r="I21" s="98"/>
      <c r="J21" s="98"/>
      <c r="K21" s="98"/>
    </row>
    <row r="22" spans="2:12" ht="21">
      <c r="B22" s="15">
        <v>4</v>
      </c>
      <c r="C22" s="96" t="s">
        <v>11</v>
      </c>
      <c r="D22" s="19"/>
      <c r="E22" s="98" t="s">
        <v>43</v>
      </c>
      <c r="F22" s="98"/>
      <c r="G22" s="98"/>
      <c r="H22" s="98"/>
      <c r="I22" s="98"/>
      <c r="J22" s="98"/>
      <c r="K22" s="98"/>
    </row>
    <row r="23" spans="2:12" ht="21">
      <c r="B23" s="15">
        <v>5</v>
      </c>
      <c r="C23" s="97" t="s">
        <v>12</v>
      </c>
      <c r="D23" s="19"/>
      <c r="E23" s="98" t="s">
        <v>44</v>
      </c>
      <c r="F23" s="98"/>
      <c r="G23" s="98"/>
      <c r="H23" s="98"/>
      <c r="I23" s="98"/>
      <c r="J23" s="98"/>
      <c r="K23" s="98"/>
    </row>
    <row r="24" spans="2:12" ht="18">
      <c r="B24" s="15"/>
      <c r="C24" s="15"/>
    </row>
    <row r="25" spans="2:12" ht="18">
      <c r="B25" s="15">
        <v>6</v>
      </c>
      <c r="C25" s="92" t="s">
        <v>13</v>
      </c>
      <c r="D25" s="103"/>
      <c r="E25" s="103"/>
      <c r="F25" s="103"/>
      <c r="G25" s="103"/>
      <c r="H25" s="104">
        <f>H14/D14</f>
        <v>1.0125</v>
      </c>
      <c r="I25" s="92"/>
      <c r="J25" s="92"/>
      <c r="K25" s="92"/>
    </row>
    <row r="26" spans="2:12" ht="18">
      <c r="B26" s="15"/>
      <c r="C26" s="92"/>
      <c r="D26" s="103"/>
      <c r="E26" s="103"/>
      <c r="F26" s="103"/>
      <c r="G26" s="103"/>
      <c r="H26" s="92" t="s">
        <v>45</v>
      </c>
      <c r="I26" s="92"/>
      <c r="J26" s="92"/>
      <c r="K26" s="92"/>
    </row>
    <row r="27" spans="2:12" ht="18">
      <c r="B27" s="15"/>
      <c r="C27" s="15"/>
      <c r="H27" s="15"/>
      <c r="I27" s="15"/>
      <c r="J27" s="15"/>
      <c r="K27" s="15"/>
    </row>
    <row r="28" spans="2:12" ht="18">
      <c r="B28" s="15">
        <v>7</v>
      </c>
      <c r="C28" s="87" t="s">
        <v>14</v>
      </c>
      <c r="D28" s="102"/>
      <c r="E28" s="102"/>
      <c r="F28" s="102"/>
      <c r="G28" s="102"/>
      <c r="H28" s="105">
        <v>1</v>
      </c>
      <c r="I28" s="87"/>
      <c r="J28" s="87"/>
      <c r="K28" s="87"/>
      <c r="L28" s="102"/>
    </row>
    <row r="29" spans="2:12" ht="18">
      <c r="B29" s="15"/>
      <c r="C29" s="87"/>
      <c r="D29" s="102"/>
      <c r="E29" s="102"/>
      <c r="F29" s="102"/>
      <c r="G29" s="102"/>
      <c r="H29" s="87" t="s">
        <v>46</v>
      </c>
      <c r="I29" s="87"/>
      <c r="J29" s="87"/>
      <c r="K29" s="87"/>
      <c r="L29" s="102"/>
    </row>
    <row r="30" spans="2:12" ht="18">
      <c r="B30" s="15"/>
      <c r="C30" s="15"/>
      <c r="H30" s="15"/>
      <c r="I30" s="15"/>
      <c r="J30" s="15"/>
      <c r="K30" s="15"/>
    </row>
    <row r="31" spans="2:12" ht="18">
      <c r="B31" s="15">
        <v>8</v>
      </c>
      <c r="C31" s="89" t="s">
        <v>15</v>
      </c>
      <c r="D31" s="101"/>
      <c r="E31" s="101"/>
      <c r="F31" s="101"/>
      <c r="G31" s="101"/>
      <c r="H31" s="106">
        <v>0</v>
      </c>
      <c r="I31" s="89"/>
      <c r="J31" s="89"/>
      <c r="K31" s="89"/>
      <c r="L31" s="101"/>
    </row>
    <row r="32" spans="2:12" ht="18">
      <c r="B32" s="15"/>
      <c r="C32" s="89"/>
      <c r="D32" s="101"/>
      <c r="E32" s="101"/>
      <c r="F32" s="101"/>
      <c r="G32" s="101"/>
      <c r="H32" s="89" t="s">
        <v>47</v>
      </c>
      <c r="I32" s="89"/>
      <c r="J32" s="89"/>
      <c r="K32" s="89"/>
      <c r="L32" s="101"/>
    </row>
    <row r="33" spans="2:11" ht="18">
      <c r="B33" s="15"/>
      <c r="C33" s="15"/>
      <c r="H33" s="15"/>
      <c r="I33" s="15"/>
      <c r="J33" s="15"/>
      <c r="K33" s="15"/>
    </row>
    <row r="34" spans="2:11" ht="18">
      <c r="B34" s="15">
        <v>9</v>
      </c>
      <c r="C34" s="15" t="s">
        <v>16</v>
      </c>
      <c r="H34" s="15"/>
      <c r="I34" s="15"/>
      <c r="J34" s="15"/>
      <c r="K34" s="15"/>
    </row>
  </sheetData>
  <mergeCells count="4">
    <mergeCell ref="E20:K20"/>
    <mergeCell ref="E21:K21"/>
    <mergeCell ref="E22:K22"/>
    <mergeCell ref="E23:K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2022-05-12T13:33:02Z</dcterms:modified>
</cp:coreProperties>
</file>