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conini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/>
  <c r="S12" i="1"/>
  <c r="G12" i="2"/>
  <c r="G8"/>
  <c r="G9"/>
  <c r="G10"/>
  <c r="G11"/>
  <c r="G7"/>
  <c r="H20" i="1"/>
  <c r="F8" i="2"/>
  <c r="F9"/>
  <c r="F10"/>
  <c r="F11"/>
  <c r="F7"/>
  <c r="R5" i="1"/>
  <c r="Q5"/>
  <c r="E11" i="2"/>
  <c r="E8"/>
  <c r="E9"/>
  <c r="E10"/>
  <c r="E7"/>
  <c r="C12"/>
  <c r="D9"/>
  <c r="D10" s="1"/>
  <c r="D11" s="1"/>
  <c r="D8"/>
  <c r="P6" i="1"/>
  <c r="D7" i="2"/>
  <c r="P5" i="1"/>
  <c r="S11"/>
  <c r="H21"/>
  <c r="H22"/>
  <c r="O6"/>
  <c r="S6" s="1"/>
  <c r="O7"/>
  <c r="S7" s="1"/>
  <c r="O8"/>
  <c r="S8" s="1"/>
  <c r="O9"/>
  <c r="S9" s="1"/>
  <c r="O10"/>
  <c r="S10" s="1"/>
  <c r="O5"/>
  <c r="V5"/>
  <c r="V4"/>
  <c r="S5" l="1"/>
  <c r="O11"/>
  <c r="Q7" s="1"/>
  <c r="Q8" l="1"/>
  <c r="Q9"/>
  <c r="Q6"/>
  <c r="Q10"/>
  <c r="R6" l="1"/>
  <c r="P7"/>
  <c r="P8" l="1"/>
  <c r="R7"/>
  <c r="P9" l="1"/>
  <c r="R8"/>
  <c r="P10" l="1"/>
  <c r="R10" s="1"/>
  <c r="R9"/>
</calcChain>
</file>

<file path=xl/sharedStrings.xml><?xml version="1.0" encoding="utf-8"?>
<sst xmlns="http://schemas.openxmlformats.org/spreadsheetml/2006/main" count="59" uniqueCount="58">
  <si>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</si>
  <si>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</si>
  <si>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</si>
  <si>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</si>
  <si>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</si>
  <si>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</si>
  <si>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</si>
  <si>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</si>
  <si>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</si>
  <si>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</si>
  <si>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</si>
  <si>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</si>
  <si>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</si>
  <si>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</si>
  <si>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</si>
  <si>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</si>
  <si>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</si>
  <si>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</si>
  <si>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</si>
  <si>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</si>
  <si>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</si>
  <si>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</si>
  <si>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</si>
  <si>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</si>
  <si>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</si>
  <si>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</si>
  <si>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</si>
  <si>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</si>
  <si>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</si>
  <si>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</si>
  <si>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</si>
  <si>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</si>
  <si>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</si>
  <si>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</si>
  <si>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</si>
  <si>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</si>
  <si>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</si>
  <si>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</si>
  <si>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</si>
  <si>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</si>
  <si>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</si>
  <si>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frabrican 5 piezas en 12 horas</t>
  </si>
  <si>
    <t>28 operarios fabrican a lo más 6 piezas en 12 horas</t>
  </si>
  <si>
    <t xml:space="preserve">El 13% de los operarios fabrican 5 piezas en 12 horas </t>
  </si>
  <si>
    <t xml:space="preserve">El 58% de los operarios fabrican a lo más 6 piezas en 12 horas </t>
  </si>
  <si>
    <t>La mayoría de los trabajadores arman 4 piezas en 12 horas</t>
  </si>
  <si>
    <t>La mitad de los operarios fabrican a lo más  o a lo menos 6 piezas en 12 horas</t>
  </si>
  <si>
    <t>En promedio los operarios fabrican 6 piezas en 12 horas</t>
  </si>
  <si>
    <t>promedio</t>
  </si>
  <si>
    <t xml:space="preserve">               xi*6</t>
  </si>
  <si>
    <t xml:space="preserve"> promedio xi*6</t>
  </si>
  <si>
    <t xml:space="preserve">5 familia de 50 tienen 3 hijos </t>
  </si>
  <si>
    <t xml:space="preserve">42 familias de las 50 tienen a lo más 2 hijos </t>
  </si>
  <si>
    <t xml:space="preserve">el 28% de las 50 familias tienen 1 hijo </t>
  </si>
  <si>
    <t xml:space="preserve">el 84% de las 50 familias tienen a lo más 2 hijos </t>
  </si>
  <si>
    <t xml:space="preserve">La mitad de las 50 familias tienen 2 hijos </t>
  </si>
  <si>
    <t xml:space="preserve">La mayoría de las 2 familias tienen 2 hijos </t>
  </si>
  <si>
    <t xml:space="preserve"> En promedio las familias tienen 2 hijos </t>
  </si>
</sst>
</file>

<file path=xl/styles.xml><?xml version="1.0" encoding="utf-8"?>
<styleSheet xmlns="http://schemas.openxmlformats.org/spreadsheetml/2006/main">
  <fonts count="2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i/>
      <sz val="10"/>
      <color rgb="FF00000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1C7E5"/>
        <bgColor indexed="64"/>
      </patternFill>
    </fill>
    <fill>
      <patternFill patternType="solid">
        <fgColor rgb="FFF9DFF4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19" fillId="6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9" fontId="0" fillId="9" borderId="18" xfId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9" fontId="0" fillId="10" borderId="19" xfId="1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1" fontId="0" fillId="0" borderId="7" xfId="0" applyNumberFormat="1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6" xfId="0" applyFont="1" applyFill="1" applyBorder="1" applyAlignment="1">
      <alignment horizontal="center"/>
    </xf>
    <xf numFmtId="0" fontId="0" fillId="0" borderId="23" xfId="0" applyBorder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5" xfId="1" applyFont="1" applyBorder="1" applyAlignment="1">
      <alignment horizontal="center"/>
    </xf>
    <xf numFmtId="0" fontId="0" fillId="0" borderId="24" xfId="0" applyBorder="1"/>
    <xf numFmtId="9" fontId="0" fillId="0" borderId="26" xfId="1" applyFont="1" applyBorder="1" applyAlignment="1">
      <alignment horizontal="center"/>
    </xf>
    <xf numFmtId="0" fontId="0" fillId="0" borderId="12" xfId="0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0" fontId="0" fillId="5" borderId="2" xfId="0" applyFill="1" applyBorder="1" applyAlignment="1"/>
    <xf numFmtId="0" fontId="0" fillId="4" borderId="12" xfId="0" applyFill="1" applyBorder="1"/>
    <xf numFmtId="0" fontId="0" fillId="4" borderId="12" xfId="0" applyFill="1" applyBorder="1" applyAlignment="1">
      <alignment horizontal="center"/>
    </xf>
    <xf numFmtId="0" fontId="0" fillId="4" borderId="11" xfId="0" applyFill="1" applyBorder="1"/>
    <xf numFmtId="0" fontId="20" fillId="3" borderId="0" xfId="0" applyFont="1" applyFill="1" applyAlignment="1">
      <alignment horizontal="center" vertical="center" wrapText="1" readingOrder="1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1" fontId="0" fillId="0" borderId="0" xfId="0" applyNumberForma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BF95DF"/>
      <color rgb="FFF1C7E5"/>
      <color rgb="FFF9D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23"/>
  <sheetViews>
    <sheetView topLeftCell="N3" zoomScale="150" zoomScaleNormal="150" workbookViewId="0">
      <selection activeCell="S12" sqref="S12"/>
    </sheetView>
  </sheetViews>
  <sheetFormatPr baseColWidth="10" defaultRowHeight="15.75"/>
  <cols>
    <col min="8" max="8" width="13.75" bestFit="1" customWidth="1"/>
    <col min="12" max="12" width="16.62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19" max="19" width="14.625" customWidth="1"/>
  </cols>
  <sheetData>
    <row r="1" spans="2:22" ht="16.5" thickBot="1">
      <c r="N1" s="29"/>
      <c r="O1" s="29"/>
      <c r="P1" s="40" t="s">
        <v>34</v>
      </c>
      <c r="Q1" s="40" t="s">
        <v>35</v>
      </c>
      <c r="R1" s="40" t="s">
        <v>36</v>
      </c>
      <c r="S1" s="78"/>
    </row>
    <row r="2" spans="2:22" ht="18" customHeight="1" thickBot="1">
      <c r="C2" s="48" t="s">
        <v>0</v>
      </c>
      <c r="D2" s="48"/>
      <c r="E2" s="48"/>
      <c r="F2" s="48"/>
      <c r="G2" s="48"/>
      <c r="H2" s="48"/>
      <c r="I2" s="48"/>
      <c r="J2" s="48"/>
      <c r="K2" s="48"/>
      <c r="L2" s="1"/>
      <c r="M2" s="1"/>
      <c r="N2" s="30"/>
      <c r="O2" s="46" t="s">
        <v>33</v>
      </c>
      <c r="P2" s="41"/>
      <c r="Q2" s="41"/>
      <c r="R2" s="41"/>
      <c r="S2" s="76" t="s">
        <v>50</v>
      </c>
    </row>
    <row r="3" spans="2:22" ht="16.5" thickBot="1">
      <c r="C3" s="48"/>
      <c r="D3" s="48"/>
      <c r="E3" s="48"/>
      <c r="F3" s="48"/>
      <c r="G3" s="48"/>
      <c r="H3" s="48"/>
      <c r="I3" s="48"/>
      <c r="J3" s="48"/>
      <c r="K3" s="48"/>
      <c r="N3" s="33" t="s">
        <v>32</v>
      </c>
      <c r="O3" s="47"/>
      <c r="P3" s="42"/>
      <c r="Q3" s="42"/>
      <c r="R3" s="42"/>
      <c r="S3" s="77"/>
      <c r="T3" s="67"/>
    </row>
    <row r="4" spans="2:22" ht="16.5" thickBot="1">
      <c r="C4" s="48"/>
      <c r="D4" s="48"/>
      <c r="E4" s="48"/>
      <c r="F4" s="48"/>
      <c r="G4" s="48"/>
      <c r="H4" s="48"/>
      <c r="I4" s="48"/>
      <c r="J4" s="48"/>
      <c r="K4" s="48"/>
      <c r="N4" s="34" t="s">
        <v>27</v>
      </c>
      <c r="O4" s="34" t="s">
        <v>28</v>
      </c>
      <c r="P4" s="34" t="s">
        <v>29</v>
      </c>
      <c r="Q4" s="34" t="s">
        <v>30</v>
      </c>
      <c r="R4" s="34" t="s">
        <v>31</v>
      </c>
      <c r="S4" s="75" t="s">
        <v>49</v>
      </c>
      <c r="U4" s="66" t="s">
        <v>38</v>
      </c>
      <c r="V4" s="32">
        <f>MAX(conini)</f>
        <v>9</v>
      </c>
    </row>
    <row r="5" spans="2:22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5">
        <v>4</v>
      </c>
      <c r="O5" s="36">
        <f>COUNTIF(conini,N5)</f>
        <v>12</v>
      </c>
      <c r="P5" s="36">
        <f>O5</f>
        <v>12</v>
      </c>
      <c r="Q5" s="53">
        <f>O5/$O$11</f>
        <v>0.25</v>
      </c>
      <c r="R5" s="54">
        <f>P5/$O$11</f>
        <v>0.25</v>
      </c>
      <c r="S5" s="69">
        <f>N5*O5</f>
        <v>48</v>
      </c>
      <c r="U5" s="65" t="s">
        <v>39</v>
      </c>
      <c r="V5" s="31">
        <f>MIN(conini)</f>
        <v>4</v>
      </c>
    </row>
    <row r="6" spans="2:22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7">
        <v>5</v>
      </c>
      <c r="O6" s="56">
        <f>COUNTIF(conini,N6)</f>
        <v>6</v>
      </c>
      <c r="P6" s="23">
        <f>P5+O6</f>
        <v>18</v>
      </c>
      <c r="Q6" s="59">
        <f t="shared" ref="Q6:Q10" si="0">O6/$O$11</f>
        <v>0.125</v>
      </c>
      <c r="R6" s="54">
        <f t="shared" ref="R6:R10" si="1">P6/$O$11</f>
        <v>0.375</v>
      </c>
      <c r="S6" s="69">
        <f>N6*O6</f>
        <v>30</v>
      </c>
      <c r="T6" s="1"/>
    </row>
    <row r="7" spans="2:22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8">
        <v>6</v>
      </c>
      <c r="O7" s="36">
        <f>COUNTIF(conini,N7)</f>
        <v>10</v>
      </c>
      <c r="P7" s="50">
        <f t="shared" ref="P7:P10" si="2">P6+O7</f>
        <v>28</v>
      </c>
      <c r="Q7" s="53">
        <f t="shared" si="0"/>
        <v>0.20833333333333334</v>
      </c>
      <c r="R7" s="61">
        <f t="shared" si="1"/>
        <v>0.58333333333333337</v>
      </c>
      <c r="S7" s="49">
        <f>N7*O7</f>
        <v>60</v>
      </c>
      <c r="T7" s="1"/>
    </row>
    <row r="8" spans="2:22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7">
        <v>7</v>
      </c>
      <c r="O8" s="36">
        <f>COUNTIF(conini,N8)</f>
        <v>8</v>
      </c>
      <c r="P8" s="23">
        <f t="shared" si="2"/>
        <v>36</v>
      </c>
      <c r="Q8" s="53">
        <f t="shared" si="0"/>
        <v>0.16666666666666666</v>
      </c>
      <c r="R8" s="54">
        <f t="shared" si="1"/>
        <v>0.75</v>
      </c>
      <c r="S8" s="68">
        <f>N8*O8</f>
        <v>56</v>
      </c>
      <c r="T8" s="1"/>
    </row>
    <row r="9" spans="2:22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7">
        <v>8</v>
      </c>
      <c r="O9" s="36">
        <f>COUNTIF(conini,N9)</f>
        <v>4</v>
      </c>
      <c r="P9" s="23">
        <f t="shared" si="2"/>
        <v>40</v>
      </c>
      <c r="Q9" s="53">
        <f t="shared" si="0"/>
        <v>8.3333333333333329E-2</v>
      </c>
      <c r="R9" s="54">
        <f t="shared" si="1"/>
        <v>0.83333333333333337</v>
      </c>
      <c r="S9" s="69">
        <f>N9*O9</f>
        <v>32</v>
      </c>
      <c r="T9" s="1"/>
    </row>
    <row r="10" spans="2:22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9">
        <v>9</v>
      </c>
      <c r="O10" s="36">
        <f>COUNTIF(conini,N10)</f>
        <v>8</v>
      </c>
      <c r="P10" s="52">
        <f t="shared" si="2"/>
        <v>48</v>
      </c>
      <c r="Q10" s="72">
        <f t="shared" si="0"/>
        <v>0.16666666666666666</v>
      </c>
      <c r="R10" s="70">
        <f t="shared" si="1"/>
        <v>1</v>
      </c>
      <c r="S10" s="69">
        <f>N10*O10</f>
        <v>72</v>
      </c>
      <c r="T10" s="1"/>
    </row>
    <row r="11" spans="2:22" ht="16.5" thickBot="1">
      <c r="C11" s="1"/>
      <c r="N11" s="28" t="s">
        <v>37</v>
      </c>
      <c r="O11" s="51">
        <f>SUM(O5:O10)</f>
        <v>48</v>
      </c>
      <c r="Q11" s="71"/>
      <c r="R11" s="71"/>
      <c r="S11" s="73">
        <f>SUM(conini)</f>
        <v>298</v>
      </c>
      <c r="T11" s="1"/>
    </row>
    <row r="12" spans="2:22">
      <c r="R12" t="s">
        <v>48</v>
      </c>
      <c r="S12" s="74">
        <f>S11/O11</f>
        <v>6.208333333333333</v>
      </c>
    </row>
    <row r="14" spans="2:22" ht="18">
      <c r="C14" s="3" t="s">
        <v>40</v>
      </c>
    </row>
    <row r="15" spans="2:22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2" ht="19.5">
      <c r="B16" s="4">
        <v>2</v>
      </c>
      <c r="C16" s="25" t="s">
        <v>24</v>
      </c>
      <c r="D16" s="4"/>
      <c r="E16" s="55" t="s">
        <v>41</v>
      </c>
      <c r="F16" s="55"/>
      <c r="G16" s="55"/>
      <c r="H16" s="55"/>
      <c r="I16" s="55"/>
      <c r="J16" s="55"/>
      <c r="K16" s="55"/>
      <c r="L16" s="55"/>
      <c r="M16" s="24"/>
    </row>
    <row r="17" spans="2:13" ht="18.95" customHeight="1">
      <c r="B17" s="4">
        <v>3</v>
      </c>
      <c r="C17" s="25" t="s">
        <v>5</v>
      </c>
      <c r="D17" s="4"/>
      <c r="E17" s="57" t="s">
        <v>42</v>
      </c>
      <c r="F17" s="57"/>
      <c r="G17" s="57"/>
      <c r="H17" s="57"/>
      <c r="I17" s="57"/>
      <c r="J17" s="57"/>
      <c r="K17" s="57"/>
      <c r="L17" s="57"/>
      <c r="M17" s="24"/>
    </row>
    <row r="18" spans="2:13" ht="19.5">
      <c r="B18" s="4">
        <v>4</v>
      </c>
      <c r="C18" s="25" t="s">
        <v>25</v>
      </c>
      <c r="D18" s="4"/>
      <c r="E18" s="58" t="s">
        <v>43</v>
      </c>
      <c r="F18" s="58"/>
      <c r="G18" s="58"/>
      <c r="H18" s="58"/>
      <c r="I18" s="58"/>
      <c r="J18" s="58"/>
      <c r="K18" s="58"/>
      <c r="L18" s="58"/>
      <c r="M18" s="24"/>
    </row>
    <row r="19" spans="2:13" ht="19.5">
      <c r="B19" s="4">
        <v>5</v>
      </c>
      <c r="C19" s="25" t="s">
        <v>26</v>
      </c>
      <c r="D19" s="4"/>
      <c r="E19" s="60" t="s">
        <v>44</v>
      </c>
      <c r="F19" s="60"/>
      <c r="G19" s="60"/>
      <c r="H19" s="60"/>
      <c r="I19" s="60"/>
      <c r="J19" s="60"/>
      <c r="K19" s="60"/>
      <c r="L19" s="60"/>
      <c r="M19" s="24"/>
    </row>
    <row r="20" spans="2:13">
      <c r="B20" s="4">
        <v>6</v>
      </c>
      <c r="C20" s="4" t="s">
        <v>3</v>
      </c>
      <c r="D20" s="4"/>
      <c r="E20" s="4"/>
      <c r="F20" s="24"/>
      <c r="G20" s="28" t="s">
        <v>21</v>
      </c>
      <c r="H20" s="63">
        <f>MEDIAN(conini)</f>
        <v>6</v>
      </c>
      <c r="I20" s="43" t="s">
        <v>46</v>
      </c>
      <c r="J20" s="44"/>
      <c r="K20" s="44"/>
      <c r="L20" s="45"/>
    </row>
    <row r="21" spans="2:13">
      <c r="B21" s="4">
        <v>7</v>
      </c>
      <c r="C21" s="4" t="s">
        <v>4</v>
      </c>
      <c r="D21" s="4"/>
      <c r="E21" s="4"/>
      <c r="F21" s="24"/>
      <c r="G21" s="28" t="s">
        <v>22</v>
      </c>
      <c r="H21" s="62">
        <f>MODE(conini)</f>
        <v>4</v>
      </c>
      <c r="I21" s="43" t="s">
        <v>45</v>
      </c>
      <c r="J21" s="44"/>
      <c r="K21" s="44"/>
      <c r="L21" s="45"/>
      <c r="M21" s="27"/>
    </row>
    <row r="22" spans="2:13">
      <c r="B22" s="4">
        <v>8</v>
      </c>
      <c r="C22" s="25" t="s">
        <v>2</v>
      </c>
      <c r="D22" s="24"/>
      <c r="E22" s="24"/>
      <c r="F22" s="24"/>
      <c r="G22" s="28" t="s">
        <v>23</v>
      </c>
      <c r="H22" s="64">
        <f>AVERAGE(conini)</f>
        <v>6.208333333333333</v>
      </c>
      <c r="I22" s="43" t="s">
        <v>47</v>
      </c>
      <c r="J22" s="44"/>
      <c r="K22" s="44"/>
      <c r="L22" s="45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40" workbookViewId="0">
      <selection activeCell="G6" sqref="G6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47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3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80">
        <f>C7/$C$12</f>
        <v>0.16</v>
      </c>
      <c r="F7" s="81">
        <f>D7/$C$12</f>
        <v>0.16</v>
      </c>
      <c r="G7" s="18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80">
        <f t="shared" ref="E8:E10" si="0">C8/$C$12</f>
        <v>0.28000000000000003</v>
      </c>
      <c r="F8" s="81">
        <f t="shared" ref="F8:F11" si="1">D8/$C$12</f>
        <v>0.44</v>
      </c>
      <c r="G8" s="18">
        <f t="shared" ref="G8:G11" si="2">B8*C8</f>
        <v>14</v>
      </c>
    </row>
    <row r="9" spans="1:9" ht="18.75" thickBot="1">
      <c r="B9" s="12">
        <v>2</v>
      </c>
      <c r="C9" s="12">
        <v>20</v>
      </c>
      <c r="D9" s="13">
        <f t="shared" ref="D9:D11" si="3">D8+C9</f>
        <v>42</v>
      </c>
      <c r="E9" s="80">
        <f t="shared" si="0"/>
        <v>0.4</v>
      </c>
      <c r="F9" s="81">
        <f t="shared" si="1"/>
        <v>0.84</v>
      </c>
      <c r="G9" s="18">
        <f t="shared" si="2"/>
        <v>40</v>
      </c>
    </row>
    <row r="10" spans="1:9" ht="18.75" thickBot="1">
      <c r="B10" s="12">
        <v>3</v>
      </c>
      <c r="C10" s="12">
        <v>5</v>
      </c>
      <c r="D10" s="13">
        <f t="shared" si="3"/>
        <v>47</v>
      </c>
      <c r="E10" s="80">
        <f t="shared" si="0"/>
        <v>0.1</v>
      </c>
      <c r="F10" s="81">
        <f t="shared" si="1"/>
        <v>0.94</v>
      </c>
      <c r="G10" s="18">
        <f t="shared" si="2"/>
        <v>15</v>
      </c>
    </row>
    <row r="11" spans="1:9" ht="18.75" thickBot="1">
      <c r="B11" s="14">
        <v>4</v>
      </c>
      <c r="C11" s="14">
        <v>3</v>
      </c>
      <c r="D11" s="13">
        <f t="shared" si="3"/>
        <v>50</v>
      </c>
      <c r="E11" s="80">
        <f>C11/$C$12</f>
        <v>0.06</v>
      </c>
      <c r="F11" s="81">
        <f t="shared" si="1"/>
        <v>1</v>
      </c>
      <c r="G11" s="18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79"/>
      <c r="F12" s="17"/>
      <c r="G12" s="18">
        <f>SUM(G7:G11)</f>
        <v>81</v>
      </c>
      <c r="H12" s="1"/>
    </row>
    <row r="13" spans="1:9" ht="18">
      <c r="B13" s="15"/>
      <c r="C13" s="15"/>
      <c r="D13" s="17"/>
      <c r="E13" s="17"/>
      <c r="F13" s="17"/>
      <c r="G13" s="82">
        <f>G12/C12</f>
        <v>1.62</v>
      </c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51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52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53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54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t="s">
        <v>55</v>
      </c>
    </row>
    <row r="22" spans="1:9" ht="18.75">
      <c r="A22" s="20">
        <v>7</v>
      </c>
      <c r="B22" s="5" t="s">
        <v>16</v>
      </c>
      <c r="E22" t="s">
        <v>56</v>
      </c>
    </row>
    <row r="23" spans="1:9" ht="18.75">
      <c r="A23" s="20">
        <v>8</v>
      </c>
      <c r="B23" s="5" t="s">
        <v>17</v>
      </c>
      <c r="E2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conini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2025-05-09T15:19:43Z</dcterms:modified>
</cp:coreProperties>
</file>