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G22"/>
  <c r="J7"/>
  <c r="J8"/>
  <c r="J9"/>
  <c r="J10"/>
  <c r="J11"/>
  <c r="J12"/>
  <c r="J13"/>
  <c r="J14"/>
  <c r="J15"/>
  <c r="J6"/>
  <c r="E7"/>
  <c r="E8"/>
  <c r="E9"/>
  <c r="E10"/>
  <c r="E11"/>
  <c r="E12"/>
  <c r="E13"/>
  <c r="E14"/>
  <c r="E15"/>
  <c r="E6"/>
  <c r="I7"/>
  <c r="I8"/>
  <c r="I9"/>
  <c r="I10"/>
  <c r="I11"/>
  <c r="I12"/>
  <c r="I13"/>
  <c r="I14"/>
  <c r="I15"/>
  <c r="I6"/>
  <c r="H6"/>
  <c r="H7"/>
  <c r="H8"/>
  <c r="H9"/>
  <c r="H10"/>
  <c r="H11"/>
  <c r="H12"/>
  <c r="H13"/>
  <c r="H14"/>
  <c r="H15"/>
  <c r="G8"/>
  <c r="G9"/>
  <c r="G10" s="1"/>
  <c r="G11" s="1"/>
  <c r="G12" s="1"/>
  <c r="G13" s="1"/>
  <c r="G14" s="1"/>
  <c r="G15" s="1"/>
  <c r="G7"/>
  <c r="G18" i="1"/>
  <c r="M16"/>
  <c r="G17"/>
  <c r="M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<sst xmlns="http://schemas.openxmlformats.org/spreadsheetml/2006/main" count="35" uniqueCount="24">
  <si>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</si>
  <si>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</si>
  <si>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</si>
  <si>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</si>
  <si>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</si>
  <si>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</si>
  <si>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</si>
  <si>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</si>
  <si>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</si>
  <si>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</si>
  <si>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</si>
  <si>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</si>
  <si>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</si>
  <si>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</si>
  <si>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</si>
  <si>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</si>
  <si>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</si>
  <si>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</si>
  <si>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 xml:space="preserve"> En promedio los Brigadieres utilizan 1080 minutos al mes</t>
  </si>
  <si>
    <t>La mayoria de Brigadieres usan 966,67 minutos de celular al mes</t>
  </si>
  <si>
    <t>El 50% de los Brigadieres usan a lo mas o a lo menos 1025 minutos al mes</t>
  </si>
  <si>
    <t xml:space="preserve">La mayoria de cadetes </t>
  </si>
  <si>
    <t>En promedio los cadetes miden 1,81 mts</t>
  </si>
  <si>
    <t>El 50% de los cadetes miden a lo mas o a lo menos 1,81 mts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</si>
</sst>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3" xfId="0" applyBorder="1"/>
    <xf numFmtId="0" fontId="5" fillId="0" borderId="12" xfId="0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3" borderId="13" xfId="0" applyFill="1" applyBorder="1"/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2" fontId="0" fillId="0" borderId="0" xfId="0" applyNumberFormat="1"/>
    <xf numFmtId="9" fontId="0" fillId="4" borderId="19" xfId="1" applyFont="1" applyFill="1" applyBorder="1" applyAlignment="1">
      <alignment horizontal="center"/>
    </xf>
    <xf numFmtId="0" fontId="0" fillId="4" borderId="13" xfId="0" applyFill="1" applyBorder="1"/>
    <xf numFmtId="2" fontId="4" fillId="0" borderId="7" xfId="0" applyNumberFormat="1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0" borderId="20" xfId="0" applyFill="1" applyBorder="1"/>
    <xf numFmtId="9" fontId="0" fillId="5" borderId="19" xfId="1" applyFont="1" applyFill="1" applyBorder="1" applyAlignment="1">
      <alignment horizontal="center"/>
    </xf>
    <xf numFmtId="2" fontId="0" fillId="0" borderId="0" xfId="0" applyNumberFormat="1" applyAlignment="1">
      <alignment horizontal="left" indent="6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2'!$C$5</c:f>
              <c:strCache>
                <c:ptCount val="1"/>
                <c:pt idx="0">
                  <c:v>ESTATURA</c:v>
                </c:pt>
              </c:strCache>
            </c:strRef>
          </c:tx>
          <c:val>
            <c:numRef>
              <c:f>'ACTIVIDAD 2'!$C$6:$C$15</c:f>
              <c:numCache>
                <c:formatCode>General</c:formatCode>
                <c:ptCount val="10"/>
                <c:pt idx="0">
                  <c:v>1.65</c:v>
                </c:pt>
                <c:pt idx="1">
                  <c:v>1.7</c:v>
                </c:pt>
                <c:pt idx="2">
                  <c:v>1.75</c:v>
                </c:pt>
                <c:pt idx="3" formatCode="0.00">
                  <c:v>1.8</c:v>
                </c:pt>
                <c:pt idx="4">
                  <c:v>1.83</c:v>
                </c:pt>
                <c:pt idx="5">
                  <c:v>1.86</c:v>
                </c:pt>
                <c:pt idx="6">
                  <c:v>1.8900000000000001</c:v>
                </c:pt>
                <c:pt idx="7">
                  <c:v>1.9200000000000002</c:v>
                </c:pt>
                <c:pt idx="8">
                  <c:v>1.9500000000000002</c:v>
                </c:pt>
                <c:pt idx="9">
                  <c:v>1.9800000000000002</c:v>
                </c:pt>
              </c:numCache>
            </c:numRef>
          </c:val>
        </c:ser>
        <c:ser>
          <c:idx val="1"/>
          <c:order val="1"/>
          <c:tx>
            <c:strRef>
              <c:f>'ACTIVIDAD 2'!$D$5</c:f>
              <c:strCache>
                <c:ptCount val="1"/>
              </c:strCache>
            </c:strRef>
          </c:tx>
          <c:val>
            <c:numRef>
              <c:f>'ACTIVIDAD 2'!$D$6:$D$15</c:f>
              <c:numCache>
                <c:formatCode>General</c:formatCode>
                <c:ptCount val="10"/>
                <c:pt idx="0" formatCode="0.00">
                  <c:v>1.7</c:v>
                </c:pt>
                <c:pt idx="1">
                  <c:v>1.75</c:v>
                </c:pt>
                <c:pt idx="2" formatCode="0.00">
                  <c:v>1.8</c:v>
                </c:pt>
                <c:pt idx="3" formatCode="0.00">
                  <c:v>1.83</c:v>
                </c:pt>
                <c:pt idx="4" formatCode="0.00">
                  <c:v>1.86</c:v>
                </c:pt>
                <c:pt idx="5" formatCode="0.00">
                  <c:v>1.8900000000000001</c:v>
                </c:pt>
                <c:pt idx="6" formatCode="0.00">
                  <c:v>1.9200000000000002</c:v>
                </c:pt>
                <c:pt idx="7" formatCode="0.00">
                  <c:v>1.9500000000000002</c:v>
                </c:pt>
                <c:pt idx="8" formatCode="0.00">
                  <c:v>1.9800000000000002</c:v>
                </c:pt>
                <c:pt idx="9" formatCode="0.00">
                  <c:v>2.0100000000000002</c:v>
                </c:pt>
              </c:numCache>
            </c:numRef>
          </c:val>
        </c:ser>
        <c:ser>
          <c:idx val="2"/>
          <c:order val="2"/>
          <c:tx>
            <c:strRef>
              <c:f>'ACTIVIDAD 2'!$E$5</c:f>
              <c:strCache>
                <c:ptCount val="1"/>
                <c:pt idx="0">
                  <c:v>mi</c:v>
                </c:pt>
              </c:strCache>
            </c:strRef>
          </c:tx>
          <c:val>
            <c:numRef>
              <c:f>'ACTIVIDAD 2'!$E$6:$E$15</c:f>
              <c:numCache>
                <c:formatCode>0.00</c:formatCode>
                <c:ptCount val="10"/>
                <c:pt idx="0">
                  <c:v>1.6749999999999998</c:v>
                </c:pt>
                <c:pt idx="1">
                  <c:v>1.7250000000000001</c:v>
                </c:pt>
                <c:pt idx="2">
                  <c:v>1.7749999999999999</c:v>
                </c:pt>
                <c:pt idx="3">
                  <c:v>1.8149999999999999</c:v>
                </c:pt>
                <c:pt idx="4">
                  <c:v>1.8450000000000002</c:v>
                </c:pt>
                <c:pt idx="5">
                  <c:v>1.875</c:v>
                </c:pt>
                <c:pt idx="6">
                  <c:v>1.9050000000000002</c:v>
                </c:pt>
                <c:pt idx="7">
                  <c:v>1.9350000000000001</c:v>
                </c:pt>
                <c:pt idx="8">
                  <c:v>1.9650000000000003</c:v>
                </c:pt>
                <c:pt idx="9">
                  <c:v>1.9950000000000001</c:v>
                </c:pt>
              </c:numCache>
            </c:numRef>
          </c:val>
        </c:ser>
        <c:ser>
          <c:idx val="3"/>
          <c:order val="3"/>
          <c:tx>
            <c:strRef>
              <c:f>'ACTIVIDAD 2'!$F$5</c:f>
              <c:strCache>
                <c:ptCount val="1"/>
                <c:pt idx="0">
                  <c:v>fi</c:v>
                </c:pt>
              </c:strCache>
            </c:strRef>
          </c:tx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dLbls/>
        <c:axId val="75108352"/>
        <c:axId val="75109888"/>
      </c:barChart>
      <c:catAx>
        <c:axId val="75108352"/>
        <c:scaling>
          <c:orientation val="minMax"/>
        </c:scaling>
        <c:axPos val="b"/>
        <c:title>
          <c:layout/>
        </c:title>
        <c:majorTickMark val="none"/>
        <c:tickLblPos val="nextTo"/>
        <c:crossAx val="75109888"/>
        <c:crosses val="autoZero"/>
        <c:auto val="1"/>
        <c:lblAlgn val="ctr"/>
        <c:lblOffset val="100"/>
      </c:catAx>
      <c:valAx>
        <c:axId val="7510988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751083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2</xdr:row>
      <xdr:rowOff>180975</xdr:rowOff>
    </xdr:from>
    <xdr:to>
      <xdr:col>16</xdr:col>
      <xdr:colOff>257175</xdr:colOff>
      <xdr:row>16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21" sqref="G21"/>
    </sheetView>
  </sheetViews>
  <sheetFormatPr baseColWidth="10" defaultRowHeight="15"/>
  <cols>
    <col min="13" max="13" width="12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17</v>
      </c>
      <c r="G5" s="14" t="s">
        <v>8</v>
      </c>
      <c r="H5" s="14" t="s">
        <v>7</v>
      </c>
      <c r="I5" s="14" t="s">
        <v>6</v>
      </c>
      <c r="J5" s="30" t="s">
        <v>5</v>
      </c>
      <c r="K5" s="32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27">
        <f>G6/$G$13</f>
        <v>0.18181818181818182</v>
      </c>
      <c r="J6" s="31">
        <f>H6/$G$13</f>
        <v>0.18181818181818182</v>
      </c>
      <c r="K6" s="29">
        <f>F6*G6</f>
        <v>6000</v>
      </c>
      <c r="M6">
        <f>55/2</f>
        <v>27.5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27">
        <f t="shared" ref="I7:I12" si="1">G7/$G$13</f>
        <v>0.18181818181818182</v>
      </c>
      <c r="J7" s="31">
        <f t="shared" ref="J7:J12" si="2">H7/$G$13</f>
        <v>0.36363636363636365</v>
      </c>
      <c r="K7" s="29">
        <f t="shared" ref="K7:K12" si="3">F7*G7</f>
        <v>8000</v>
      </c>
    </row>
    <row r="8" spans="2:14" ht="15.75" thickBot="1">
      <c r="D8" s="36">
        <v>900</v>
      </c>
      <c r="E8" s="35">
        <v>1100</v>
      </c>
      <c r="F8" s="11">
        <f t="shared" si="0"/>
        <v>1000</v>
      </c>
      <c r="G8" s="34">
        <v>12</v>
      </c>
      <c r="H8" s="6">
        <f t="shared" ref="H8:H12" si="4">G8+H7</f>
        <v>32</v>
      </c>
      <c r="I8" s="27">
        <f t="shared" si="1"/>
        <v>0.21818181818181817</v>
      </c>
      <c r="J8" s="38">
        <f t="shared" si="2"/>
        <v>0.58181818181818179</v>
      </c>
      <c r="K8" s="29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31">
        <f t="shared" si="2"/>
        <v>0.72727272727272729</v>
      </c>
      <c r="K9" s="2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31">
        <f t="shared" si="2"/>
        <v>0.83636363636363631</v>
      </c>
      <c r="K10" s="29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31">
        <f t="shared" si="2"/>
        <v>0.90909090909090906</v>
      </c>
      <c r="K11" s="29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28">
        <v>5</v>
      </c>
      <c r="H12" s="6">
        <f t="shared" si="4"/>
        <v>55</v>
      </c>
      <c r="I12" s="27">
        <f t="shared" si="1"/>
        <v>9.0909090909090912E-2</v>
      </c>
      <c r="J12" s="31">
        <f t="shared" si="2"/>
        <v>1</v>
      </c>
      <c r="K12" s="29">
        <f t="shared" si="3"/>
        <v>9000</v>
      </c>
    </row>
    <row r="13" spans="2:14">
      <c r="G13" s="29">
        <f>SUM(G6:G12)</f>
        <v>55</v>
      </c>
      <c r="K13" s="2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19</v>
      </c>
      <c r="M16" s="37">
        <f>(D8)+((G8-G7)/((G8-G7)+(G8-G9)))*(E8-D8)</f>
        <v>966.66666666666663</v>
      </c>
    </row>
    <row r="17" spans="3:8" ht="18">
      <c r="C17" s="1" t="s">
        <v>1</v>
      </c>
      <c r="D17" s="1"/>
      <c r="E17" s="1"/>
      <c r="F17" s="1"/>
      <c r="G17" s="33">
        <f>K13/G13</f>
        <v>1080</v>
      </c>
      <c r="H17" t="s">
        <v>18</v>
      </c>
    </row>
    <row r="18" spans="3:8" ht="18">
      <c r="C18" s="1" t="s">
        <v>0</v>
      </c>
      <c r="D18" s="1"/>
      <c r="E18" s="1"/>
      <c r="F18" s="1"/>
      <c r="G18" s="39">
        <f>(D8)+((G13/2-H7)/(G8))*(E8-D8)</f>
        <v>1025</v>
      </c>
      <c r="H18" t="s">
        <v>20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L20" sqref="L19:L20"/>
    </sheetView>
  </sheetViews>
  <sheetFormatPr baseColWidth="10" defaultRowHeight="15"/>
  <cols>
    <col min="7" max="7" width="12.285156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30" t="s">
        <v>5</v>
      </c>
      <c r="J5" s="32" t="s">
        <v>16</v>
      </c>
    </row>
    <row r="6" spans="3:10" ht="15.75" thickBot="1">
      <c r="C6" s="19">
        <v>1.65</v>
      </c>
      <c r="D6" s="17">
        <v>1.7</v>
      </c>
      <c r="E6" s="40">
        <f>(C6+D6)/2</f>
        <v>1.6749999999999998</v>
      </c>
      <c r="F6" s="11">
        <v>12</v>
      </c>
      <c r="G6" s="10">
        <v>12</v>
      </c>
      <c r="H6" s="27">
        <f>F6/$F$16</f>
        <v>0.06</v>
      </c>
      <c r="I6" s="31">
        <f>G6/$F$16</f>
        <v>0.06</v>
      </c>
      <c r="J6" s="29">
        <f>E6*F6</f>
        <v>20.099999999999998</v>
      </c>
    </row>
    <row r="7" spans="3:10" ht="15.75" thickBot="1">
      <c r="C7" s="19">
        <v>1.7</v>
      </c>
      <c r="D7" s="16">
        <v>1.75</v>
      </c>
      <c r="E7" s="40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31">
        <f t="shared" ref="I7:I15" si="2">G7/$F$16</f>
        <v>0.18</v>
      </c>
      <c r="J7" s="29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0">
        <f t="shared" si="0"/>
        <v>1.7749999999999999</v>
      </c>
      <c r="F8" s="41">
        <v>50</v>
      </c>
      <c r="G8" s="6">
        <f t="shared" ref="G8:G15" si="4">G7+F8</f>
        <v>86</v>
      </c>
      <c r="H8" s="27">
        <f t="shared" si="1"/>
        <v>0.25</v>
      </c>
      <c r="I8" s="31">
        <f t="shared" si="2"/>
        <v>0.43</v>
      </c>
      <c r="J8" s="29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0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43">
        <f t="shared" si="2"/>
        <v>0.63</v>
      </c>
      <c r="J9" s="2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0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31">
        <f t="shared" si="2"/>
        <v>0.75</v>
      </c>
      <c r="J10" s="29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0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31">
        <f t="shared" si="2"/>
        <v>0.85</v>
      </c>
      <c r="J11" s="29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0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31">
        <f t="shared" si="2"/>
        <v>0.91</v>
      </c>
      <c r="J12" s="29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0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31">
        <f t="shared" si="2"/>
        <v>0.96</v>
      </c>
      <c r="J13" s="29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0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31">
        <f t="shared" si="2"/>
        <v>0.99</v>
      </c>
      <c r="J14" s="29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0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31">
        <f t="shared" si="2"/>
        <v>1</v>
      </c>
      <c r="J15" s="29">
        <f t="shared" si="3"/>
        <v>3.99</v>
      </c>
    </row>
    <row r="16" spans="3:10" ht="15.75" thickBot="1">
      <c r="F16" s="22">
        <f>SUM(F6:F15)</f>
        <v>200</v>
      </c>
      <c r="J16" s="42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37">
        <f>C8+((F8-F7)/((F8-F7)+(F8-F9)))*(D8-C8)</f>
        <v>1.7861111111111112</v>
      </c>
      <c r="H22" t="s">
        <v>21</v>
      </c>
    </row>
    <row r="23" spans="3:8" ht="18">
      <c r="C23" s="1" t="s">
        <v>1</v>
      </c>
      <c r="D23" s="1"/>
      <c r="E23" s="1"/>
      <c r="F23" s="1"/>
      <c r="G23" s="37">
        <f>J16/F16</f>
        <v>1.8131000000000004</v>
      </c>
      <c r="H23" t="s">
        <v>22</v>
      </c>
    </row>
    <row r="24" spans="3:8" ht="18">
      <c r="C24" s="1" t="s">
        <v>0</v>
      </c>
      <c r="D24" s="1"/>
      <c r="E24" s="1"/>
      <c r="F24" s="1"/>
      <c r="G24" s="44">
        <f>C9+((F16/2-G8)/F9)*(D9-C9)</f>
        <v>1.8105</v>
      </c>
      <c r="H24" t="s">
        <v>23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2022-05-24T16:48:40Z</dcterms:modified>
</cp:coreProperties>
</file>