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ables/table2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INSTRUCCIONES" sheetId="1" state="visible" r:id="rId1"/>
    <sheet xmlns:r="http://schemas.openxmlformats.org/officeDocument/2006/relationships" name="INVITACIONES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REPRESENTANTES" sheetId="4" state="visible" r:id="rId4"/>
    <sheet xmlns:r="http://schemas.openxmlformats.org/officeDocument/2006/relationships" name="LISTAS" sheetId="5" state="visible" r:id="rId5"/>
    <sheet xmlns:r="http://schemas.openxmlformats.org/officeDocument/2006/relationships" name="BASE_CONTROL" sheetId="6" state="visible" r:id="rId6"/>
  </sheets>
  <definedNames>
    <definedName name="ListaEstados">'LISTAS'!$A$2:$A$5</definedName>
    <definedName name="ListaControles">'LISTAS'!$B$2:$B$23</definedName>
    <definedName name="ListaMedios">'LISTAS'!$C$2:$C$83</definedName>
    <definedName name="ListaRepresentantes">'REPRESENTANTES'!$B$5:$B$504</definedName>
    <definedName name="_xlnm._FilterDatabase" localSheetId="1" hidden="1">'INVITACIONES'!$A$2:$R$1000</definedName>
    <definedName name="_xlnm._FilterDatabase" localSheetId="3" hidden="1">'REPRESENTANTES'!$A$4:$H$504</definedName>
    <definedName name="_xlnm._FilterDatabase" localSheetId="5" hidden="1">'BASE_CONTROL'!$A$1:$K$999</definedName>
  </definedNames>
</workbook>
</file>

<file path=xl/styles.xml><?xml version="1.0" encoding="utf-8"?>
<styleSheet xmlns="http://schemas.openxmlformats.org/spreadsheetml/2006/main">
  <numFmts count="1">
    <numFmt numFmtId="164" formatCode="dd-mm-yyyy"/>
  </numFmts>
  <fonts count="19">
    <font>
      <name val="Calibri"/>
      <color theme="1"/>
      <sz val="11"/>
    </font>
    <font>
      <name val="Arial"/>
      <color theme="1"/>
      <sz val="8"/>
    </font>
    <font>
      <name val="Arial"/>
      <b val="1"/>
      <color theme="1"/>
      <sz val="8"/>
    </font>
    <font>
      <name val="Arial"/>
      <sz val="8"/>
    </font>
    <font>
      <name val="Arial"/>
      <b val="1"/>
      <sz val="8"/>
    </font>
    <font>
      <name val="Calibri"/>
      <color theme="1"/>
      <sz val="10"/>
    </font>
    <font>
      <name val="Calibri"/>
      <b val="1"/>
      <color theme="1"/>
      <sz val="10"/>
    </font>
    <font>
      <name val="Calibri"/>
      <sz val="10"/>
    </font>
    <font>
      <name val="Calibri"/>
      <b val="1"/>
      <sz val="10"/>
    </font>
    <font>
      <name val="Calibri"/>
      <b val="1"/>
      <color rgb="FFFFFFFF"/>
      <sz val="11"/>
    </font>
    <font>
      <name val="Calibri"/>
      <b val="1"/>
      <color rgb="FF000000"/>
      <sz val="10"/>
    </font>
    <font>
      <name val="Calibri"/>
      <b val="1"/>
      <color rgb="FFFFFFFF"/>
      <sz val="14"/>
    </font>
    <font>
      <name val="Calibri"/>
      <b val="1"/>
      <color theme="1"/>
      <sz val="11"/>
    </font>
    <font>
      <name val="Calibri"/>
      <i val="1"/>
      <color rgb="FF404040"/>
      <sz val="10"/>
    </font>
    <font>
      <name val="Calibri"/>
      <b val="1"/>
      <color rgb="FFFFFFFF"/>
      <sz val="10"/>
    </font>
    <font>
      <name val="Calibri"/>
      <b val="1"/>
      <color rgb="FF7F6000"/>
      <sz val="10"/>
    </font>
    <font>
      <b val="1"/>
      <color rgb="00FFFFFF"/>
      <sz val="10"/>
    </font>
    <font>
      <b val="1"/>
      <color rgb="00FFFFFF"/>
    </font>
    <font>
      <b val="1"/>
      <color rgb="00FFFFFF"/>
      <sz val="14"/>
    </font>
  </fonts>
  <fills count="22">
    <fill>
      <patternFill/>
    </fill>
    <fill>
      <patternFill patternType="gray125"/>
    </fill>
    <fill>
      <patternFill patternType="solid">
        <fgColor theme="0" tint="-0.04999"/>
      </patternFill>
    </fill>
    <fill>
      <patternFill patternType="solid">
        <fgColor theme="0"/>
      </patternFill>
    </fill>
    <fill>
      <patternFill patternType="solid">
        <fgColor theme="0" tint="-0.15"/>
      </patternFill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8" tint="-0.24998"/>
      </patternFill>
    </fill>
    <fill>
      <patternFill patternType="solid">
        <fgColor theme="7" tint="0.79998"/>
      </patternFill>
    </fill>
    <fill>
      <patternFill patternType="solid">
        <fgColor rgb="FF1F4E78"/>
      </patternFill>
    </fill>
    <fill>
      <patternFill patternType="solid">
        <fgColor rgb="FFB4C7E7"/>
      </patternFill>
    </fill>
    <fill>
      <patternFill patternType="solid">
        <fgColor rgb="FFF4CCCC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F2F2F2"/>
      </patternFill>
    </fill>
    <fill>
      <patternFill patternType="solid">
        <fgColor rgb="FFD9E1F2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001F4E78"/>
      </patternFill>
    </fill>
    <fill>
      <patternFill patternType="solid">
        <fgColor rgb="0017365D"/>
      </patternFill>
    </fill>
  </fills>
  <borders count="16">
    <border/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/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</border>
    <border>
      <right style="thin">
        <color indexed="64"/>
      </right>
      <top style="thin">
        <color indexed="64"/>
      </top>
    </border>
    <border>
      <left style="thin">
        <color rgb="00D9E2F3"/>
      </left>
      <right style="thin">
        <color rgb="00D9E2F3"/>
      </right>
      <top style="medium">
        <color rgb="0017365D"/>
      </top>
      <bottom style="medium">
        <color rgb="0017365D"/>
      </bottom>
    </border>
    <border>
      <left style="thin">
        <color rgb="00D9E2F3"/>
      </left>
      <right style="thin">
        <color rgb="00D9E2F3"/>
      </right>
      <top style="thin">
        <color rgb="00D9E2F3"/>
      </top>
      <bottom style="thin">
        <color rgb="00D9E2F3"/>
      </bottom>
    </border>
  </borders>
  <cellStyleXfs count="1">
    <xf numFmtId="0" fontId="0" fillId="0" borderId="6"/>
  </cellStyleXfs>
  <cellXfs count="479">
    <xf numFmtId="0" fontId="0" fillId="0" borderId="0" pivotButton="0" quotePrefix="0" xfId="0"/>
    <xf numFmtId="0" fontId="2" fillId="0" borderId="0" applyAlignment="1" pivotButton="0" quotePrefix="0" xfId="0">
      <alignment vertical="center" wrapText="1"/>
    </xf>
    <xf numFmtId="0" fontId="2" fillId="4" borderId="1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1" fillId="6" borderId="1" applyAlignment="1" pivotButton="0" quotePrefix="0" xfId="0">
      <alignment vertical="center" wrapText="1"/>
    </xf>
    <xf numFmtId="14" fontId="1" fillId="6" borderId="1" applyAlignment="1" pivotButton="0" quotePrefix="0" xfId="0">
      <alignment vertical="center" wrapText="1"/>
    </xf>
    <xf numFmtId="0" fontId="2" fillId="7" borderId="1" applyAlignment="1" pivotButton="0" quotePrefix="0" xfId="0">
      <alignment vertical="center" wrapText="1"/>
    </xf>
    <xf numFmtId="0" fontId="1" fillId="7" borderId="1" applyAlignment="1" pivotButton="0" quotePrefix="0" xfId="0">
      <alignment vertical="center" wrapText="1"/>
    </xf>
    <xf numFmtId="14" fontId="1" fillId="7" borderId="1" applyAlignment="1" pivotButton="0" quotePrefix="0" xfId="0">
      <alignment vertical="center" wrapText="1"/>
    </xf>
    <xf numFmtId="0" fontId="3" fillId="7" borderId="1" applyAlignment="1" pivotButton="0" quotePrefix="0" xfId="0">
      <alignment vertical="center" wrapText="1"/>
    </xf>
    <xf numFmtId="16" fontId="1" fillId="7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0" fontId="1" fillId="5" borderId="1" applyAlignment="1" pivotButton="0" quotePrefix="0" xfId="0">
      <alignment vertical="center" wrapText="1"/>
    </xf>
    <xf numFmtId="0" fontId="1" fillId="8" borderId="1" applyAlignment="1" pivotButton="0" quotePrefix="0" xfId="0">
      <alignment vertical="center" wrapText="1"/>
    </xf>
    <xf numFmtId="0" fontId="2" fillId="6" borderId="1" applyAlignment="1" pivotButton="0" quotePrefix="0" xfId="0">
      <alignment vertical="center" wrapText="1"/>
    </xf>
    <xf numFmtId="0" fontId="1" fillId="6" borderId="1" applyAlignment="1" pivotButton="0" quotePrefix="0" xfId="0">
      <alignment horizontal="left" vertical="center" wrapText="1"/>
    </xf>
    <xf numFmtId="0" fontId="2" fillId="2" borderId="0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14" fontId="1" fillId="7" borderId="1" applyAlignment="1" pivotButton="0" quotePrefix="0" xfId="0">
      <alignment horizontal="center" vertical="center" wrapText="1"/>
    </xf>
    <xf numFmtId="14" fontId="3" fillId="7" borderId="1" applyAlignment="1" pivotButton="0" quotePrefix="0" xfId="0">
      <alignment horizontal="center" vertical="center" wrapText="1"/>
    </xf>
    <xf numFmtId="14" fontId="1" fillId="6" borderId="1" applyAlignment="1" pivotButton="0" quotePrefix="0" xfId="0">
      <alignment horizontal="center" vertical="center" wrapText="1"/>
    </xf>
    <xf numFmtId="14" fontId="1" fillId="5" borderId="1" applyAlignment="1" pivotButton="0" quotePrefix="0" xfId="0">
      <alignment horizontal="center" vertical="center" wrapText="1"/>
    </xf>
    <xf numFmtId="14" fontId="1" fillId="8" borderId="1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3" fillId="6" borderId="1" applyAlignment="1" pivotButton="0" quotePrefix="0" xfId="0">
      <alignment vertical="center" wrapText="1"/>
    </xf>
    <xf numFmtId="14" fontId="3" fillId="6" borderId="1" applyAlignment="1" pivotButton="0" quotePrefix="0" xfId="0">
      <alignment horizontal="center" vertical="center" wrapText="1"/>
    </xf>
    <xf numFmtId="0" fontId="1" fillId="6" borderId="0" applyAlignment="1" pivotButton="0" quotePrefix="0" xfId="0">
      <alignment vertical="center" wrapText="1"/>
    </xf>
    <xf numFmtId="0" fontId="1" fillId="6" borderId="1" applyAlignment="1" pivotButton="0" quotePrefix="0" xfId="0">
      <alignment horizontal="left" vertical="center"/>
    </xf>
    <xf numFmtId="0" fontId="1" fillId="6" borderId="2" applyAlignment="1" pivotButton="0" quotePrefix="0" xfId="0">
      <alignment vertical="center" wrapText="1"/>
    </xf>
    <xf numFmtId="14" fontId="1" fillId="6" borderId="2" applyAlignment="1" pivotButton="0" quotePrefix="0" xfId="0">
      <alignment horizontal="center" vertical="center" wrapText="1"/>
    </xf>
    <xf numFmtId="0" fontId="1" fillId="6" borderId="4" applyAlignment="1" pivotButton="0" quotePrefix="0" xfId="0">
      <alignment vertical="center" wrapText="1"/>
    </xf>
    <xf numFmtId="0" fontId="1" fillId="6" borderId="5" applyAlignment="1" pivotButton="0" quotePrefix="0" xfId="0">
      <alignment vertical="center" wrapText="1"/>
    </xf>
    <xf numFmtId="14" fontId="1" fillId="6" borderId="5" applyAlignment="1" pivotButton="0" quotePrefix="0" xfId="0">
      <alignment horizontal="center" vertical="center" wrapText="1"/>
    </xf>
    <xf numFmtId="0" fontId="1" fillId="6" borderId="3" applyAlignment="1" pivotButton="0" quotePrefix="0" xfId="0">
      <alignment vertical="center" wrapText="1"/>
    </xf>
    <xf numFmtId="0" fontId="3" fillId="8" borderId="1" applyAlignment="1" pivotButton="0" quotePrefix="0" xfId="0">
      <alignment vertical="center" wrapText="1"/>
    </xf>
    <xf numFmtId="0" fontId="3" fillId="8" borderId="1" applyAlignment="1" pivotButton="0" quotePrefix="0" xfId="0">
      <alignment horizontal="center" vertical="center" wrapText="1"/>
    </xf>
    <xf numFmtId="14" fontId="3" fillId="8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vertical="center" wrapText="1"/>
    </xf>
    <xf numFmtId="0" fontId="3" fillId="5" borderId="1" applyAlignment="1" pivotButton="0" quotePrefix="0" xfId="0">
      <alignment horizontal="center" vertical="center" wrapText="1"/>
    </xf>
    <xf numFmtId="14" fontId="1" fillId="8" borderId="1" applyAlignment="1" pivotButton="0" quotePrefix="0" xfId="0">
      <alignment vertical="center" wrapText="1"/>
    </xf>
    <xf numFmtId="14" fontId="3" fillId="6" borderId="1" applyAlignment="1" pivotButton="0" quotePrefix="0" xfId="0">
      <alignment vertical="center" wrapText="1"/>
    </xf>
    <xf numFmtId="0" fontId="1" fillId="5" borderId="1" applyAlignment="1" pivotButton="0" quotePrefix="0" xfId="0">
      <alignment horizontal="center" vertical="center" wrapText="1"/>
    </xf>
    <xf numFmtId="0" fontId="1" fillId="8" borderId="1" applyAlignment="1" pivotButton="0" quotePrefix="0" xfId="0">
      <alignment horizontal="center" vertical="center" wrapText="1"/>
    </xf>
    <xf numFmtId="0" fontId="1" fillId="6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0" fontId="4" fillId="8" borderId="1" applyAlignment="1" pivotButton="0" quotePrefix="0" xfId="0">
      <alignment vertical="center" wrapText="1"/>
    </xf>
    <xf numFmtId="0" fontId="2" fillId="4" borderId="2" applyAlignment="1" pivotButton="0" quotePrefix="0" xfId="0">
      <alignment horizontal="center" vertical="center" wrapText="1"/>
    </xf>
    <xf numFmtId="0" fontId="2" fillId="4" borderId="2" applyAlignment="1" pivotButton="0" quotePrefix="0" xfId="0">
      <alignment vertical="center" wrapText="1"/>
    </xf>
    <xf numFmtId="0" fontId="0" fillId="0" borderId="6" pivotButton="0" quotePrefix="0" xfId="0"/>
    <xf numFmtId="0" fontId="2" fillId="0" borderId="6" applyAlignment="1" pivotButton="0" quotePrefix="0" xfId="0">
      <alignment vertical="center" wrapText="1"/>
    </xf>
    <xf numFmtId="0" fontId="2" fillId="4" borderId="7" applyAlignment="1" pivotButton="0" quotePrefix="0" xfId="0">
      <alignment vertical="center" wrapText="1"/>
    </xf>
    <xf numFmtId="0" fontId="1" fillId="0" borderId="6" applyAlignment="1" pivotButton="0" quotePrefix="0" xfId="0">
      <alignment vertical="center" wrapText="1"/>
    </xf>
    <xf numFmtId="0" fontId="2" fillId="3" borderId="6" applyAlignment="1" pivotButton="0" quotePrefix="0" xfId="0">
      <alignment vertical="center" wrapText="1"/>
    </xf>
    <xf numFmtId="0" fontId="2" fillId="0" borderId="8" applyAlignment="1" pivotButton="0" quotePrefix="0" xfId="0">
      <alignment vertical="center" wrapText="1"/>
    </xf>
    <xf numFmtId="0" fontId="1" fillId="6" borderId="7" applyAlignment="1" pivotButton="0" quotePrefix="0" xfId="0">
      <alignment vertical="center" wrapText="1"/>
    </xf>
    <xf numFmtId="14" fontId="1" fillId="6" borderId="7" applyAlignment="1" pivotButton="0" quotePrefix="0" xfId="0">
      <alignment vertical="center" wrapText="1"/>
    </xf>
    <xf numFmtId="0" fontId="2" fillId="7" borderId="7" applyAlignment="1" pivotButton="0" quotePrefix="0" xfId="0">
      <alignment vertical="center" wrapText="1"/>
    </xf>
    <xf numFmtId="0" fontId="1" fillId="7" borderId="7" applyAlignment="1" pivotButton="0" quotePrefix="0" xfId="0">
      <alignment vertical="center" wrapText="1"/>
    </xf>
    <xf numFmtId="14" fontId="1" fillId="7" borderId="7" applyAlignment="1" pivotButton="0" quotePrefix="0" xfId="0">
      <alignment vertical="center" wrapText="1"/>
    </xf>
    <xf numFmtId="0" fontId="3" fillId="7" borderId="7" applyAlignment="1" pivotButton="0" quotePrefix="0" xfId="0">
      <alignment vertical="center" wrapText="1"/>
    </xf>
    <xf numFmtId="16" fontId="1" fillId="7" borderId="7" applyAlignment="1" pivotButton="0" quotePrefix="0" xfId="0">
      <alignment vertical="center" wrapText="1"/>
    </xf>
    <xf numFmtId="0" fontId="2" fillId="5" borderId="7" applyAlignment="1" pivotButton="0" quotePrefix="0" xfId="0">
      <alignment vertical="center" wrapText="1"/>
    </xf>
    <xf numFmtId="0" fontId="1" fillId="5" borderId="7" applyAlignment="1" pivotButton="0" quotePrefix="0" xfId="0">
      <alignment vertical="center" wrapText="1"/>
    </xf>
    <xf numFmtId="0" fontId="1" fillId="8" borderId="7" applyAlignment="1" pivotButton="0" quotePrefix="0" xfId="0">
      <alignment vertical="center" wrapText="1"/>
    </xf>
    <xf numFmtId="0" fontId="2" fillId="6" borderId="7" applyAlignment="1" pivotButton="0" quotePrefix="0" xfId="0">
      <alignment vertical="center" wrapText="1"/>
    </xf>
    <xf numFmtId="0" fontId="1" fillId="6" borderId="7" applyAlignment="1" pivotButton="0" quotePrefix="0" xfId="0">
      <alignment horizontal="left" vertical="center" wrapText="1"/>
    </xf>
    <xf numFmtId="0" fontId="2" fillId="2" borderId="6" applyAlignment="1" pivotButton="0" quotePrefix="0" xfId="0">
      <alignment horizontal="center" vertical="center" wrapText="1"/>
    </xf>
    <xf numFmtId="0" fontId="2" fillId="4" borderId="7" applyAlignment="1" pivotButton="0" quotePrefix="0" xfId="0">
      <alignment horizontal="center" vertical="center" wrapText="1"/>
    </xf>
    <xf numFmtId="14" fontId="1" fillId="7" borderId="7" applyAlignment="1" pivotButton="0" quotePrefix="0" xfId="0">
      <alignment horizontal="center" vertical="center" wrapText="1"/>
    </xf>
    <xf numFmtId="14" fontId="3" fillId="7" borderId="7" applyAlignment="1" pivotButton="0" quotePrefix="0" xfId="0">
      <alignment horizontal="center" vertical="center" wrapText="1"/>
    </xf>
    <xf numFmtId="14" fontId="1" fillId="6" borderId="7" applyAlignment="1" pivotButton="0" quotePrefix="0" xfId="0">
      <alignment horizontal="center" vertical="center" wrapText="1"/>
    </xf>
    <xf numFmtId="14" fontId="1" fillId="5" borderId="7" applyAlignment="1" pivotButton="0" quotePrefix="0" xfId="0">
      <alignment horizontal="center" vertical="center" wrapText="1"/>
    </xf>
    <xf numFmtId="14" fontId="1" fillId="8" borderId="7" applyAlignment="1" pivotButton="0" quotePrefix="0" xfId="0">
      <alignment horizontal="center" vertical="center" wrapText="1"/>
    </xf>
    <xf numFmtId="0" fontId="1" fillId="0" borderId="6" applyAlignment="1" pivotButton="0" quotePrefix="0" xfId="0">
      <alignment horizontal="center" vertical="center" wrapText="1"/>
    </xf>
    <xf numFmtId="0" fontId="3" fillId="6" borderId="7" applyAlignment="1" pivotButton="0" quotePrefix="0" xfId="0">
      <alignment vertical="center" wrapText="1"/>
    </xf>
    <xf numFmtId="14" fontId="3" fillId="6" borderId="7" applyAlignment="1" pivotButton="0" quotePrefix="0" xfId="0">
      <alignment horizontal="center" vertical="center" wrapText="1"/>
    </xf>
    <xf numFmtId="0" fontId="1" fillId="6" borderId="6" applyAlignment="1" pivotButton="0" quotePrefix="0" xfId="0">
      <alignment vertical="center" wrapText="1"/>
    </xf>
    <xf numFmtId="0" fontId="1" fillId="6" borderId="7" applyAlignment="1" pivotButton="0" quotePrefix="0" xfId="0">
      <alignment horizontal="left" vertical="center"/>
    </xf>
    <xf numFmtId="0" fontId="1" fillId="6" borderId="8" applyAlignment="1" pivotButton="0" quotePrefix="0" xfId="0">
      <alignment vertical="center" wrapText="1"/>
    </xf>
    <xf numFmtId="14" fontId="1" fillId="6" borderId="8" applyAlignment="1" pivotButton="0" quotePrefix="0" xfId="0">
      <alignment horizontal="center" vertical="center" wrapText="1"/>
    </xf>
    <xf numFmtId="0" fontId="1" fillId="6" borderId="9" applyAlignment="1" pivotButton="0" quotePrefix="0" xfId="0">
      <alignment vertical="center" wrapText="1"/>
    </xf>
    <xf numFmtId="0" fontId="1" fillId="6" borderId="10" applyAlignment="1" pivotButton="0" quotePrefix="0" xfId="0">
      <alignment vertical="center" wrapText="1"/>
    </xf>
    <xf numFmtId="14" fontId="1" fillId="6" borderId="10" applyAlignment="1" pivotButton="0" quotePrefix="0" xfId="0">
      <alignment horizontal="center" vertical="center" wrapText="1"/>
    </xf>
    <xf numFmtId="0" fontId="1" fillId="6" borderId="11" applyAlignment="1" pivotButton="0" quotePrefix="0" xfId="0">
      <alignment vertical="center" wrapText="1"/>
    </xf>
    <xf numFmtId="0" fontId="3" fillId="8" borderId="7" applyAlignment="1" pivotButton="0" quotePrefix="0" xfId="0">
      <alignment vertical="center" wrapText="1"/>
    </xf>
    <xf numFmtId="0" fontId="3" fillId="8" borderId="7" applyAlignment="1" pivotButton="0" quotePrefix="0" xfId="0">
      <alignment horizontal="center" vertical="center" wrapText="1"/>
    </xf>
    <xf numFmtId="14" fontId="3" fillId="8" borderId="7" applyAlignment="1" pivotButton="0" quotePrefix="0" xfId="0">
      <alignment horizontal="center" vertical="center" wrapText="1"/>
    </xf>
    <xf numFmtId="0" fontId="3" fillId="5" borderId="7" applyAlignment="1" pivotButton="0" quotePrefix="0" xfId="0">
      <alignment vertical="center" wrapText="1"/>
    </xf>
    <xf numFmtId="0" fontId="3" fillId="5" borderId="7" applyAlignment="1" pivotButton="0" quotePrefix="0" xfId="0">
      <alignment horizontal="center" vertical="center" wrapText="1"/>
    </xf>
    <xf numFmtId="14" fontId="1" fillId="8" borderId="7" applyAlignment="1" pivotButton="0" quotePrefix="0" xfId="0">
      <alignment vertical="center" wrapText="1"/>
    </xf>
    <xf numFmtId="14" fontId="3" fillId="6" borderId="7" applyAlignment="1" pivotButton="0" quotePrefix="0" xfId="0">
      <alignment vertical="center" wrapText="1"/>
    </xf>
    <xf numFmtId="0" fontId="1" fillId="5" borderId="7" applyAlignment="1" pivotButton="0" quotePrefix="0" xfId="0">
      <alignment horizontal="center" vertical="center" wrapText="1"/>
    </xf>
    <xf numFmtId="0" fontId="1" fillId="8" borderId="7" applyAlignment="1" pivotButton="0" quotePrefix="0" xfId="0">
      <alignment horizontal="center" vertical="center" wrapText="1"/>
    </xf>
    <xf numFmtId="0" fontId="1" fillId="6" borderId="7" applyAlignment="1" pivotButton="0" quotePrefix="0" xfId="0">
      <alignment horizontal="center" vertical="center" wrapText="1"/>
    </xf>
    <xf numFmtId="0" fontId="3" fillId="6" borderId="7" applyAlignment="1" pivotButton="0" quotePrefix="0" xfId="0">
      <alignment horizontal="center" vertical="center" wrapText="1"/>
    </xf>
    <xf numFmtId="0" fontId="4" fillId="8" borderId="7" applyAlignment="1" pivotButton="0" quotePrefix="0" xfId="0">
      <alignment vertical="center" wrapText="1"/>
    </xf>
    <xf numFmtId="0" fontId="2" fillId="4" borderId="8" applyAlignment="1" pivotButton="0" quotePrefix="0" xfId="0">
      <alignment horizontal="center" vertical="center" wrapText="1"/>
    </xf>
    <xf numFmtId="0" fontId="2" fillId="4" borderId="8" applyAlignment="1" pivotButton="0" quotePrefix="0" xfId="0">
      <alignment vertical="center" wrapText="1"/>
    </xf>
    <xf numFmtId="0" fontId="5" fillId="0" borderId="0" pivotButton="0" quotePrefix="0" xfId="0"/>
    <xf numFmtId="0" fontId="6" fillId="4" borderId="2" applyAlignment="1" pivotButton="0" quotePrefix="0" xfId="0">
      <alignment vertical="center" wrapText="1"/>
    </xf>
    <xf numFmtId="0" fontId="6" fillId="2" borderId="0" applyAlignment="1" pivotButton="0" quotePrefix="0" xfId="0">
      <alignment horizontal="center" vertical="center" wrapText="1"/>
    </xf>
    <xf numFmtId="0" fontId="6" fillId="3" borderId="0" applyAlignment="1" pivotButton="0" quotePrefix="0" xfId="0">
      <alignment vertical="center" wrapText="1"/>
    </xf>
    <xf numFmtId="0" fontId="6" fillId="0" borderId="0" applyAlignment="1" pivotButton="0" quotePrefix="0" xfId="0">
      <alignment vertical="center" wrapText="1"/>
    </xf>
    <xf numFmtId="0" fontId="6" fillId="4" borderId="2" applyAlignment="1" pivotButton="0" quotePrefix="0" xfId="0">
      <alignment horizontal="center" vertical="center" wrapText="1"/>
    </xf>
    <xf numFmtId="0" fontId="6" fillId="0" borderId="2" applyAlignment="1" pivotButton="0" quotePrefix="0" xfId="0">
      <alignment vertical="center" wrapText="1"/>
    </xf>
    <xf numFmtId="0" fontId="6" fillId="4" borderId="1" applyAlignment="1" pivotButton="0" quotePrefix="0" xfId="0">
      <alignment vertical="center" wrapText="1"/>
    </xf>
    <xf numFmtId="0" fontId="6" fillId="4" borderId="1" applyAlignment="1" pivotButton="0" quotePrefix="0" xfId="0">
      <alignment horizontal="center" vertical="center" wrapText="1"/>
    </xf>
    <xf numFmtId="0" fontId="5" fillId="0" borderId="0" applyAlignment="1" pivotButton="0" quotePrefix="0" xfId="0">
      <alignment vertical="center" wrapText="1"/>
    </xf>
    <xf numFmtId="0" fontId="6" fillId="7" borderId="1" applyAlignment="1" pivotButton="0" quotePrefix="0" xfId="0">
      <alignment vertical="center" wrapText="1"/>
    </xf>
    <xf numFmtId="0" fontId="5" fillId="7" borderId="1" applyAlignment="1" pivotButton="0" quotePrefix="0" xfId="0">
      <alignment vertical="center" wrapText="1"/>
    </xf>
    <xf numFmtId="14" fontId="5" fillId="7" borderId="1" applyAlignment="1" pivotButton="0" quotePrefix="0" xfId="0">
      <alignment horizontal="center" vertical="center" wrapText="1"/>
    </xf>
    <xf numFmtId="14" fontId="5" fillId="7" borderId="1" applyAlignment="1" pivotButton="0" quotePrefix="0" xfId="0">
      <alignment vertical="center" wrapText="1"/>
    </xf>
    <xf numFmtId="14" fontId="7" fillId="7" borderId="1" applyAlignment="1" pivotButton="0" quotePrefix="0" xfId="0">
      <alignment horizontal="center" vertical="center" wrapText="1"/>
    </xf>
    <xf numFmtId="0" fontId="7" fillId="7" borderId="1" applyAlignment="1" pivotButton="0" quotePrefix="0" xfId="0">
      <alignment vertical="center" wrapText="1"/>
    </xf>
    <xf numFmtId="16" fontId="5" fillId="7" borderId="1" applyAlignment="1" pivotButton="0" quotePrefix="0" xfId="0">
      <alignment vertical="center" wrapText="1"/>
    </xf>
    <xf numFmtId="0" fontId="5" fillId="6" borderId="1" applyAlignment="1" pivotButton="0" quotePrefix="0" xfId="0">
      <alignment vertical="center" wrapText="1"/>
    </xf>
    <xf numFmtId="14" fontId="5" fillId="6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vertical="center" wrapText="1"/>
    </xf>
    <xf numFmtId="0" fontId="7" fillId="6" borderId="1" applyAlignment="1" pivotButton="0" quotePrefix="0" xfId="0">
      <alignment vertical="center" wrapText="1"/>
    </xf>
    <xf numFmtId="14" fontId="7" fillId="6" borderId="1" applyAlignment="1" pivotButton="0" quotePrefix="0" xfId="0">
      <alignment horizontal="center" vertical="center" wrapText="1"/>
    </xf>
    <xf numFmtId="14" fontId="5" fillId="6" borderId="1" applyAlignment="1" pivotButton="0" quotePrefix="0" xfId="0">
      <alignment vertical="center" wrapText="1"/>
    </xf>
    <xf numFmtId="0" fontId="5" fillId="6" borderId="2" applyAlignment="1" pivotButton="0" quotePrefix="0" xfId="0">
      <alignment vertical="center" wrapText="1"/>
    </xf>
    <xf numFmtId="14" fontId="5" fillId="6" borderId="2" applyAlignment="1" pivotButton="0" quotePrefix="0" xfId="0">
      <alignment horizontal="center" vertical="center" wrapText="1"/>
    </xf>
    <xf numFmtId="0" fontId="5" fillId="6" borderId="4" applyAlignment="1" pivotButton="0" quotePrefix="0" xfId="0">
      <alignment vertical="center" wrapText="1"/>
    </xf>
    <xf numFmtId="0" fontId="5" fillId="6" borderId="5" applyAlignment="1" pivotButton="0" quotePrefix="0" xfId="0">
      <alignment vertical="center" wrapText="1"/>
    </xf>
    <xf numFmtId="14" fontId="5" fillId="6" borderId="5" applyAlignment="1" pivotButton="0" quotePrefix="0" xfId="0">
      <alignment horizontal="center" vertical="center" wrapText="1"/>
    </xf>
    <xf numFmtId="0" fontId="5" fillId="6" borderId="3" applyAlignment="1" pivotButton="0" quotePrefix="0" xfId="0">
      <alignment vertical="center" wrapText="1"/>
    </xf>
    <xf numFmtId="0" fontId="5" fillId="6" borderId="0" applyAlignment="1" pivotButton="0" quotePrefix="0" xfId="0">
      <alignment vertical="center" wrapText="1"/>
    </xf>
    <xf numFmtId="0" fontId="5" fillId="6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left" vertical="center"/>
    </xf>
    <xf numFmtId="14" fontId="7" fillId="6" borderId="1" applyAlignment="1" pivotButton="0" quotePrefix="0" xfId="0">
      <alignment vertical="center" wrapText="1"/>
    </xf>
    <xf numFmtId="0" fontId="5" fillId="8" borderId="1" applyAlignment="1" pivotButton="0" quotePrefix="0" xfId="0">
      <alignment vertical="center" wrapText="1"/>
    </xf>
    <xf numFmtId="14" fontId="5" fillId="8" borderId="1" applyAlignment="1" pivotButton="0" quotePrefix="0" xfId="0">
      <alignment vertical="center" wrapText="1"/>
    </xf>
    <xf numFmtId="14" fontId="5" fillId="8" borderId="1" applyAlignment="1" pivotButton="0" quotePrefix="0" xfId="0">
      <alignment horizontal="center" vertical="center" wrapText="1"/>
    </xf>
    <xf numFmtId="0" fontId="5" fillId="8" borderId="1" applyAlignment="1" pivotButton="0" quotePrefix="0" xfId="0">
      <alignment horizontal="center" vertical="center" wrapText="1"/>
    </xf>
    <xf numFmtId="0" fontId="5" fillId="6" borderId="1" applyAlignment="1" pivotButton="0" quotePrefix="0" xfId="0">
      <alignment horizontal="center" vertical="center" wrapText="1"/>
    </xf>
    <xf numFmtId="0" fontId="7" fillId="6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vertical="center" wrapText="1"/>
    </xf>
    <xf numFmtId="14" fontId="5" fillId="5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vertical="center" wrapText="1"/>
    </xf>
    <xf numFmtId="0" fontId="8" fillId="8" borderId="1" applyAlignment="1" pivotButton="0" quotePrefix="0" xfId="0">
      <alignment vertical="center" wrapText="1"/>
    </xf>
    <xf numFmtId="0" fontId="7" fillId="5" borderId="1" applyAlignment="1" pivotButton="0" quotePrefix="0" xfId="0">
      <alignment vertical="center" wrapText="1"/>
    </xf>
    <xf numFmtId="0" fontId="7" fillId="5" borderId="1" applyAlignment="1" pivotButton="0" quotePrefix="0" xfId="0">
      <alignment horizontal="center" vertical="center" wrapText="1"/>
    </xf>
    <xf numFmtId="0" fontId="7" fillId="8" borderId="1" applyAlignment="1" pivotButton="0" quotePrefix="0" xfId="0">
      <alignment vertical="center" wrapText="1"/>
    </xf>
    <xf numFmtId="14" fontId="7" fillId="8" borderId="1" applyAlignment="1" pivotButton="0" quotePrefix="0" xfId="0">
      <alignment horizontal="center" vertical="center" wrapText="1"/>
    </xf>
    <xf numFmtId="0" fontId="7" fillId="8" borderId="1" applyAlignment="1" pivotButton="0" quotePrefix="0" xfId="0">
      <alignment horizontal="center" vertical="center" wrapText="1"/>
    </xf>
    <xf numFmtId="0" fontId="5" fillId="0" borderId="6" pivotButton="0" quotePrefix="0" xfId="0"/>
    <xf numFmtId="0" fontId="6" fillId="4" borderId="8" applyAlignment="1" pivotButton="0" quotePrefix="0" xfId="0">
      <alignment vertical="center" wrapText="1"/>
    </xf>
    <xf numFmtId="0" fontId="6" fillId="2" borderId="6" applyAlignment="1" pivotButton="0" quotePrefix="0" xfId="0">
      <alignment horizontal="center" vertical="center" wrapText="1"/>
    </xf>
    <xf numFmtId="0" fontId="6" fillId="3" borderId="6" applyAlignment="1" pivotButton="0" quotePrefix="0" xfId="0">
      <alignment vertical="center" wrapText="1"/>
    </xf>
    <xf numFmtId="0" fontId="6" fillId="0" borderId="6" applyAlignment="1" pivotButton="0" quotePrefix="0" xfId="0">
      <alignment vertical="center" wrapText="1"/>
    </xf>
    <xf numFmtId="0" fontId="6" fillId="4" borderId="8" applyAlignment="1" pivotButton="0" quotePrefix="0" xfId="0">
      <alignment horizontal="center" vertical="center" wrapText="1"/>
    </xf>
    <xf numFmtId="0" fontId="6" fillId="0" borderId="8" applyAlignment="1" pivotButton="0" quotePrefix="0" xfId="0">
      <alignment vertical="center" wrapText="1"/>
    </xf>
    <xf numFmtId="0" fontId="6" fillId="4" borderId="7" applyAlignment="1" pivotButton="0" quotePrefix="0" xfId="0">
      <alignment vertical="center" wrapText="1"/>
    </xf>
    <xf numFmtId="0" fontId="6" fillId="4" borderId="7" applyAlignment="1" pivotButton="0" quotePrefix="0" xfId="0">
      <alignment horizontal="center" vertical="center" wrapText="1"/>
    </xf>
    <xf numFmtId="0" fontId="5" fillId="0" borderId="6" applyAlignment="1" pivotButton="0" quotePrefix="0" xfId="0">
      <alignment vertical="center" wrapText="1"/>
    </xf>
    <xf numFmtId="0" fontId="6" fillId="7" borderId="7" applyAlignment="1" pivotButton="0" quotePrefix="0" xfId="0">
      <alignment vertical="center" wrapText="1"/>
    </xf>
    <xf numFmtId="0" fontId="5" fillId="7" borderId="7" applyAlignment="1" pivotButton="0" quotePrefix="0" xfId="0">
      <alignment vertical="center" wrapText="1"/>
    </xf>
    <xf numFmtId="14" fontId="5" fillId="7" borderId="7" applyAlignment="1" pivotButton="0" quotePrefix="0" xfId="0">
      <alignment horizontal="center" vertical="center" wrapText="1"/>
    </xf>
    <xf numFmtId="14" fontId="5" fillId="7" borderId="7" applyAlignment="1" pivotButton="0" quotePrefix="0" xfId="0">
      <alignment vertical="center" wrapText="1"/>
    </xf>
    <xf numFmtId="14" fontId="7" fillId="7" borderId="7" applyAlignment="1" pivotButton="0" quotePrefix="0" xfId="0">
      <alignment horizontal="center" vertical="center" wrapText="1"/>
    </xf>
    <xf numFmtId="0" fontId="7" fillId="7" borderId="7" applyAlignment="1" pivotButton="0" quotePrefix="0" xfId="0">
      <alignment vertical="center" wrapText="1"/>
    </xf>
    <xf numFmtId="16" fontId="5" fillId="7" borderId="7" applyAlignment="1" pivotButton="0" quotePrefix="0" xfId="0">
      <alignment vertical="center" wrapText="1"/>
    </xf>
    <xf numFmtId="0" fontId="5" fillId="6" borderId="7" applyAlignment="1" pivotButton="0" quotePrefix="0" xfId="0">
      <alignment vertical="center" wrapText="1"/>
    </xf>
    <xf numFmtId="14" fontId="5" fillId="6" borderId="7" applyAlignment="1" pivotButton="0" quotePrefix="0" xfId="0">
      <alignment horizontal="center" vertical="center" wrapText="1"/>
    </xf>
    <xf numFmtId="0" fontId="6" fillId="6" borderId="7" applyAlignment="1" pivotButton="0" quotePrefix="0" xfId="0">
      <alignment vertical="center" wrapText="1"/>
    </xf>
    <xf numFmtId="0" fontId="7" fillId="6" borderId="7" applyAlignment="1" pivotButton="0" quotePrefix="0" xfId="0">
      <alignment vertical="center" wrapText="1"/>
    </xf>
    <xf numFmtId="14" fontId="7" fillId="6" borderId="7" applyAlignment="1" pivotButton="0" quotePrefix="0" xfId="0">
      <alignment horizontal="center" vertical="center" wrapText="1"/>
    </xf>
    <xf numFmtId="14" fontId="5" fillId="6" borderId="7" applyAlignment="1" pivotButton="0" quotePrefix="0" xfId="0">
      <alignment vertical="center" wrapText="1"/>
    </xf>
    <xf numFmtId="0" fontId="5" fillId="6" borderId="8" applyAlignment="1" pivotButton="0" quotePrefix="0" xfId="0">
      <alignment vertical="center" wrapText="1"/>
    </xf>
    <xf numFmtId="14" fontId="5" fillId="6" borderId="8" applyAlignment="1" pivotButton="0" quotePrefix="0" xfId="0">
      <alignment horizontal="center" vertical="center" wrapText="1"/>
    </xf>
    <xf numFmtId="0" fontId="5" fillId="6" borderId="9" applyAlignment="1" pivotButton="0" quotePrefix="0" xfId="0">
      <alignment vertical="center" wrapText="1"/>
    </xf>
    <xf numFmtId="0" fontId="5" fillId="6" borderId="10" applyAlignment="1" pivotButton="0" quotePrefix="0" xfId="0">
      <alignment vertical="center" wrapText="1"/>
    </xf>
    <xf numFmtId="14" fontId="5" fillId="6" borderId="10" applyAlignment="1" pivotButton="0" quotePrefix="0" xfId="0">
      <alignment horizontal="center" vertical="center" wrapText="1"/>
    </xf>
    <xf numFmtId="0" fontId="5" fillId="6" borderId="11" applyAlignment="1" pivotButton="0" quotePrefix="0" xfId="0">
      <alignment vertical="center" wrapText="1"/>
    </xf>
    <xf numFmtId="0" fontId="5" fillId="6" borderId="6" applyAlignment="1" pivotButton="0" quotePrefix="0" xfId="0">
      <alignment vertical="center" wrapText="1"/>
    </xf>
    <xf numFmtId="0" fontId="5" fillId="6" borderId="7" applyAlignment="1" pivotButton="0" quotePrefix="0" xfId="0">
      <alignment horizontal="left" vertical="center" wrapText="1"/>
    </xf>
    <xf numFmtId="0" fontId="5" fillId="6" borderId="7" applyAlignment="1" pivotButton="0" quotePrefix="0" xfId="0">
      <alignment horizontal="left" vertical="center"/>
    </xf>
    <xf numFmtId="14" fontId="7" fillId="6" borderId="7" applyAlignment="1" pivotButton="0" quotePrefix="0" xfId="0">
      <alignment vertical="center" wrapText="1"/>
    </xf>
    <xf numFmtId="0" fontId="5" fillId="8" borderId="7" applyAlignment="1" pivotButton="0" quotePrefix="0" xfId="0">
      <alignment vertical="center" wrapText="1"/>
    </xf>
    <xf numFmtId="14" fontId="5" fillId="8" borderId="7" applyAlignment="1" pivotButton="0" quotePrefix="0" xfId="0">
      <alignment vertical="center" wrapText="1"/>
    </xf>
    <xf numFmtId="14" fontId="5" fillId="8" borderId="7" applyAlignment="1" pivotButton="0" quotePrefix="0" xfId="0">
      <alignment horizontal="center" vertical="center" wrapText="1"/>
    </xf>
    <xf numFmtId="0" fontId="5" fillId="8" borderId="7" applyAlignment="1" pivotButton="0" quotePrefix="0" xfId="0">
      <alignment horizontal="center" vertical="center" wrapText="1"/>
    </xf>
    <xf numFmtId="0" fontId="5" fillId="6" borderId="7" applyAlignment="1" pivotButton="0" quotePrefix="0" xfId="0">
      <alignment horizontal="center" vertical="center" wrapText="1"/>
    </xf>
    <xf numFmtId="0" fontId="7" fillId="6" borderId="7" applyAlignment="1" pivotButton="0" quotePrefix="0" xfId="0">
      <alignment horizontal="center" vertical="center" wrapText="1"/>
    </xf>
    <xf numFmtId="0" fontId="5" fillId="5" borderId="7" applyAlignment="1" pivotButton="0" quotePrefix="0" xfId="0">
      <alignment vertical="center" wrapText="1"/>
    </xf>
    <xf numFmtId="14" fontId="5" fillId="5" borderId="7" applyAlignment="1" pivotButton="0" quotePrefix="0" xfId="0">
      <alignment horizontal="center" vertical="center" wrapText="1"/>
    </xf>
    <xf numFmtId="0" fontId="5" fillId="5" borderId="7" applyAlignment="1" pivotButton="0" quotePrefix="0" xfId="0">
      <alignment horizontal="center" vertical="center" wrapText="1"/>
    </xf>
    <xf numFmtId="0" fontId="6" fillId="5" borderId="7" applyAlignment="1" pivotButton="0" quotePrefix="0" xfId="0">
      <alignment vertical="center" wrapText="1"/>
    </xf>
    <xf numFmtId="0" fontId="8" fillId="8" borderId="7" applyAlignment="1" pivotButton="0" quotePrefix="0" xfId="0">
      <alignment vertical="center" wrapText="1"/>
    </xf>
    <xf numFmtId="0" fontId="7" fillId="5" borderId="7" applyAlignment="1" pivotButton="0" quotePrefix="0" xfId="0">
      <alignment vertical="center" wrapText="1"/>
    </xf>
    <xf numFmtId="0" fontId="7" fillId="5" borderId="7" applyAlignment="1" pivotButton="0" quotePrefix="0" xfId="0">
      <alignment horizontal="center" vertical="center" wrapText="1"/>
    </xf>
    <xf numFmtId="0" fontId="7" fillId="8" borderId="7" applyAlignment="1" pivotButton="0" quotePrefix="0" xfId="0">
      <alignment vertical="center" wrapText="1"/>
    </xf>
    <xf numFmtId="14" fontId="7" fillId="8" borderId="7" applyAlignment="1" pivotButton="0" quotePrefix="0" xfId="0">
      <alignment horizontal="center" vertical="center" wrapText="1"/>
    </xf>
    <xf numFmtId="0" fontId="7" fillId="8" borderId="7" applyAlignment="1" pivotButton="0" quotePrefix="0" xfId="0">
      <alignment horizontal="center" vertical="center" wrapText="1"/>
    </xf>
    <xf numFmtId="0" fontId="5" fillId="0" borderId="0" applyAlignment="1" pivotButton="0" quotePrefix="0" xfId="0">
      <alignment wrapText="1"/>
    </xf>
    <xf numFmtId="0" fontId="5" fillId="0" borderId="6" applyAlignment="1" pivotButton="0" quotePrefix="0" xfId="0">
      <alignment wrapText="1"/>
    </xf>
    <xf numFmtId="0" fontId="5" fillId="9" borderId="0" applyAlignment="1" pivotButton="0" quotePrefix="0" xfId="0">
      <alignment vertical="center" wrapText="1"/>
    </xf>
    <xf numFmtId="0" fontId="6" fillId="9" borderId="2" applyAlignment="1" pivotButton="0" quotePrefix="0" xfId="0">
      <alignment vertical="center" wrapText="1"/>
    </xf>
    <xf numFmtId="0" fontId="6" fillId="9" borderId="0" applyAlignment="1" pivotButton="0" quotePrefix="0" xfId="0">
      <alignment horizontal="center" vertical="center" wrapText="1"/>
    </xf>
    <xf numFmtId="0" fontId="6" fillId="9" borderId="0" applyAlignment="1" pivotButton="0" quotePrefix="0" xfId="0">
      <alignment vertical="center" wrapText="1"/>
    </xf>
    <xf numFmtId="0" fontId="6" fillId="9" borderId="2" applyAlignment="1" pivotButton="0" quotePrefix="0" xfId="0">
      <alignment horizontal="center" vertical="center" wrapText="1"/>
    </xf>
    <xf numFmtId="0" fontId="9" fillId="9" borderId="0" applyAlignment="1" pivotButton="0" quotePrefix="0" xfId="0">
      <alignment vertical="center" wrapText="1"/>
    </xf>
    <xf numFmtId="0" fontId="9" fillId="9" borderId="2" applyAlignment="1" pivotButton="0" quotePrefix="0" xfId="0">
      <alignment vertical="center" wrapText="1"/>
    </xf>
    <xf numFmtId="0" fontId="9" fillId="9" borderId="0" applyAlignment="1" pivotButton="0" quotePrefix="0" xfId="0">
      <alignment horizontal="center" vertical="center" wrapText="1"/>
    </xf>
    <xf numFmtId="0" fontId="9" fillId="9" borderId="2" applyAlignment="1" pivotButton="0" quotePrefix="0" xfId="0">
      <alignment horizontal="center" vertical="center" wrapText="1"/>
    </xf>
    <xf numFmtId="0" fontId="5" fillId="9" borderId="6" applyAlignment="1" pivotButton="0" quotePrefix="0" xfId="0">
      <alignment vertical="center" wrapText="1"/>
    </xf>
    <xf numFmtId="0" fontId="6" fillId="9" borderId="8" applyAlignment="1" pivotButton="0" quotePrefix="0" xfId="0">
      <alignment vertical="center" wrapText="1"/>
    </xf>
    <xf numFmtId="0" fontId="6" fillId="9" borderId="6" applyAlignment="1" pivotButton="0" quotePrefix="0" xfId="0">
      <alignment horizontal="center" vertical="center" wrapText="1"/>
    </xf>
    <xf numFmtId="0" fontId="6" fillId="9" borderId="6" applyAlignment="1" pivotButton="0" quotePrefix="0" xfId="0">
      <alignment vertical="center" wrapText="1"/>
    </xf>
    <xf numFmtId="0" fontId="6" fillId="9" borderId="8" applyAlignment="1" pivotButton="0" quotePrefix="0" xfId="0">
      <alignment horizontal="center" vertical="center" wrapText="1"/>
    </xf>
    <xf numFmtId="0" fontId="9" fillId="9" borderId="6" applyAlignment="1" pivotButton="0" quotePrefix="0" xfId="0">
      <alignment vertical="center" wrapText="1"/>
    </xf>
    <xf numFmtId="0" fontId="9" fillId="9" borderId="8" applyAlignment="1" pivotButton="0" quotePrefix="0" xfId="0">
      <alignment vertical="center" wrapText="1"/>
    </xf>
    <xf numFmtId="0" fontId="9" fillId="9" borderId="6" applyAlignment="1" pivotButton="0" quotePrefix="0" xfId="0">
      <alignment horizontal="center" vertical="center" wrapText="1"/>
    </xf>
    <xf numFmtId="0" fontId="9" fillId="9" borderId="8" applyAlignment="1" pivotButton="0" quotePrefix="0" xfId="0">
      <alignment horizontal="center" vertical="center" wrapText="1"/>
    </xf>
    <xf numFmtId="0" fontId="6" fillId="10" borderId="1" applyAlignment="1" pivotButton="0" quotePrefix="0" xfId="0">
      <alignment vertical="center" wrapText="1"/>
    </xf>
    <xf numFmtId="0" fontId="6" fillId="10" borderId="1" applyAlignment="1" pivotButton="0" quotePrefix="0" xfId="0">
      <alignment horizontal="center" vertical="center" wrapText="1"/>
    </xf>
    <xf numFmtId="0" fontId="5" fillId="10" borderId="0" applyAlignment="1" pivotButton="0" quotePrefix="0" xfId="0">
      <alignment vertical="center" wrapText="1"/>
    </xf>
    <xf numFmtId="0" fontId="10" fillId="10" borderId="1" applyAlignment="1" pivotButton="0" quotePrefix="0" xfId="0">
      <alignment vertical="center" wrapText="1"/>
    </xf>
    <xf numFmtId="0" fontId="10" fillId="10" borderId="1" applyAlignment="1" pivotButton="0" quotePrefix="0" xfId="0">
      <alignment horizontal="center" vertical="center" wrapText="1"/>
    </xf>
    <xf numFmtId="0" fontId="10" fillId="10" borderId="0" applyAlignment="1" pivotButton="0" quotePrefix="0" xfId="0">
      <alignment vertical="center" wrapText="1"/>
    </xf>
    <xf numFmtId="0" fontId="10" fillId="10" borderId="0" applyAlignment="1" pivotButton="0" quotePrefix="0" xfId="0">
      <alignment horizontal="center" vertical="center" wrapText="1"/>
    </xf>
    <xf numFmtId="0" fontId="6" fillId="10" borderId="7" applyAlignment="1" pivotButton="0" quotePrefix="0" xfId="0">
      <alignment vertical="center" wrapText="1"/>
    </xf>
    <xf numFmtId="0" fontId="6" fillId="10" borderId="7" applyAlignment="1" pivotButton="0" quotePrefix="0" xfId="0">
      <alignment horizontal="center" vertical="center" wrapText="1"/>
    </xf>
    <xf numFmtId="0" fontId="5" fillId="10" borderId="6" applyAlignment="1" pivotButton="0" quotePrefix="0" xfId="0">
      <alignment vertical="center" wrapText="1"/>
    </xf>
    <xf numFmtId="0" fontId="10" fillId="10" borderId="7" applyAlignment="1" pivotButton="0" quotePrefix="0" xfId="0">
      <alignment vertical="center" wrapText="1"/>
    </xf>
    <xf numFmtId="0" fontId="10" fillId="10" borderId="7" applyAlignment="1" pivotButton="0" quotePrefix="0" xfId="0">
      <alignment horizontal="center" vertical="center" wrapText="1"/>
    </xf>
    <xf numFmtId="0" fontId="10" fillId="10" borderId="6" applyAlignment="1" pivotButton="0" quotePrefix="0" xfId="0">
      <alignment vertical="center" wrapText="1"/>
    </xf>
    <xf numFmtId="0" fontId="10" fillId="10" borderId="6" applyAlignment="1" pivotButton="0" quotePrefix="0" xfId="0">
      <alignment horizontal="center" vertical="center" wrapText="1"/>
    </xf>
    <xf numFmtId="0" fontId="6" fillId="7" borderId="1" applyAlignment="1" pivotButton="0" quotePrefix="0" xfId="0">
      <alignment horizontal="center" vertical="center" wrapText="1"/>
    </xf>
    <xf numFmtId="0" fontId="5" fillId="7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 wrapText="1"/>
    </xf>
    <xf numFmtId="0" fontId="5" fillId="6" borderId="2" applyAlignment="1" pivotButton="0" quotePrefix="0" xfId="0">
      <alignment horizontal="center" vertical="center" wrapText="1"/>
    </xf>
    <xf numFmtId="0" fontId="5" fillId="6" borderId="4" applyAlignment="1" pivotButton="0" quotePrefix="0" xfId="0">
      <alignment horizontal="center" vertical="center" wrapText="1"/>
    </xf>
    <xf numFmtId="0" fontId="5" fillId="6" borderId="3" applyAlignment="1" pivotButton="0" quotePrefix="0" xfId="0">
      <alignment horizontal="center" vertical="center" wrapText="1"/>
    </xf>
    <xf numFmtId="0" fontId="5" fillId="6" borderId="0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8" fillId="8" borderId="1" applyAlignment="1" pivotButton="0" quotePrefix="0" xfId="0">
      <alignment horizontal="center" vertical="center" wrapText="1"/>
    </xf>
    <xf numFmtId="0" fontId="6" fillId="7" borderId="7" applyAlignment="1" pivotButton="0" quotePrefix="0" xfId="0">
      <alignment horizontal="center" vertical="center" wrapText="1"/>
    </xf>
    <xf numFmtId="0" fontId="5" fillId="7" borderId="7" applyAlignment="1" pivotButton="0" quotePrefix="0" xfId="0">
      <alignment horizontal="center" vertical="center" wrapText="1"/>
    </xf>
    <xf numFmtId="0" fontId="6" fillId="6" borderId="7" applyAlignment="1" pivotButton="0" quotePrefix="0" xfId="0">
      <alignment horizontal="center" vertical="center" wrapText="1"/>
    </xf>
    <xf numFmtId="0" fontId="5" fillId="6" borderId="8" applyAlignment="1" pivotButton="0" quotePrefix="0" xfId="0">
      <alignment horizontal="center" vertical="center" wrapText="1"/>
    </xf>
    <xf numFmtId="0" fontId="5" fillId="6" borderId="9" applyAlignment="1" pivotButton="0" quotePrefix="0" xfId="0">
      <alignment horizontal="center" vertical="center" wrapText="1"/>
    </xf>
    <xf numFmtId="0" fontId="5" fillId="6" borderId="11" applyAlignment="1" pivotButton="0" quotePrefix="0" xfId="0">
      <alignment horizontal="center" vertical="center" wrapText="1"/>
    </xf>
    <xf numFmtId="0" fontId="5" fillId="6" borderId="6" applyAlignment="1" pivotButton="0" quotePrefix="0" xfId="0">
      <alignment horizontal="center" vertical="center" wrapText="1"/>
    </xf>
    <xf numFmtId="0" fontId="6" fillId="5" borderId="7" applyAlignment="1" pivotButton="0" quotePrefix="0" xfId="0">
      <alignment horizontal="center" vertical="center" wrapText="1"/>
    </xf>
    <xf numFmtId="0" fontId="8" fillId="8" borderId="7" applyAlignment="1" pivotButton="0" quotePrefix="0" xfId="0">
      <alignment horizontal="center" vertical="center" wrapText="1"/>
    </xf>
    <xf numFmtId="0" fontId="5" fillId="6" borderId="5" applyAlignment="1" pivotButton="0" quotePrefix="0" xfId="0">
      <alignment horizontal="center" vertical="center" wrapText="1"/>
    </xf>
    <xf numFmtId="0" fontId="5" fillId="6" borderId="10" applyAlignment="1" pivotButton="0" quotePrefix="0" xfId="0">
      <alignment horizontal="center" vertical="center" wrapText="1"/>
    </xf>
    <xf numFmtId="0" fontId="7" fillId="7" borderId="1" applyAlignment="1" pivotButton="0" quotePrefix="0" xfId="0">
      <alignment horizontal="center" vertical="center" wrapText="1"/>
    </xf>
    <xf numFmtId="0" fontId="7" fillId="7" borderId="7" applyAlignment="1" pivotButton="0" quotePrefix="0" xfId="0">
      <alignment horizontal="center" vertical="center" wrapText="1"/>
    </xf>
    <xf numFmtId="0" fontId="5" fillId="7" borderId="1" applyAlignment="1" pivotButton="0" quotePrefix="0" xfId="0">
      <alignment horizontal="left" vertical="center" wrapText="1"/>
    </xf>
    <xf numFmtId="0" fontId="7" fillId="6" borderId="1" applyAlignment="1" pivotButton="0" quotePrefix="0" xfId="0">
      <alignment horizontal="left" vertical="center" wrapText="1"/>
    </xf>
    <xf numFmtId="0" fontId="5" fillId="6" borderId="2" applyAlignment="1" pivotButton="0" quotePrefix="0" xfId="0">
      <alignment horizontal="left" vertical="center" wrapText="1"/>
    </xf>
    <xf numFmtId="0" fontId="5" fillId="6" borderId="5" applyAlignment="1" pivotButton="0" quotePrefix="0" xfId="0">
      <alignment horizontal="left" vertical="center" wrapText="1"/>
    </xf>
    <xf numFmtId="0" fontId="5" fillId="6" borderId="0" applyAlignment="1" pivotButton="0" quotePrefix="0" xfId="0">
      <alignment horizontal="left" vertical="center" wrapText="1"/>
    </xf>
    <xf numFmtId="0" fontId="5" fillId="8" borderId="1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left" vertical="center" wrapText="1"/>
    </xf>
    <xf numFmtId="0" fontId="7" fillId="5" borderId="1" applyAlignment="1" pivotButton="0" quotePrefix="0" xfId="0">
      <alignment horizontal="left" vertical="center" wrapText="1"/>
    </xf>
    <xf numFmtId="0" fontId="7" fillId="8" borderId="1" applyAlignment="1" pivotButton="0" quotePrefix="0" xfId="0">
      <alignment horizontal="left" vertical="center" wrapText="1"/>
    </xf>
    <xf numFmtId="0" fontId="5" fillId="7" borderId="7" applyAlignment="1" pivotButton="0" quotePrefix="0" xfId="0">
      <alignment horizontal="left" vertical="center" wrapText="1"/>
    </xf>
    <xf numFmtId="0" fontId="7" fillId="6" borderId="7" applyAlignment="1" pivotButton="0" quotePrefix="0" xfId="0">
      <alignment horizontal="left" vertical="center" wrapText="1"/>
    </xf>
    <xf numFmtId="0" fontId="5" fillId="6" borderId="8" applyAlignment="1" pivotButton="0" quotePrefix="0" xfId="0">
      <alignment horizontal="left" vertical="center" wrapText="1"/>
    </xf>
    <xf numFmtId="0" fontId="5" fillId="6" borderId="10" applyAlignment="1" pivotButton="0" quotePrefix="0" xfId="0">
      <alignment horizontal="left" vertical="center" wrapText="1"/>
    </xf>
    <xf numFmtId="0" fontId="5" fillId="6" borderId="6" applyAlignment="1" pivotButton="0" quotePrefix="0" xfId="0">
      <alignment horizontal="left" vertical="center" wrapText="1"/>
    </xf>
    <xf numFmtId="0" fontId="5" fillId="8" borderId="7" applyAlignment="1" pivotButton="0" quotePrefix="0" xfId="0">
      <alignment horizontal="left" vertical="center" wrapText="1"/>
    </xf>
    <xf numFmtId="0" fontId="5" fillId="5" borderId="7" applyAlignment="1" pivotButton="0" quotePrefix="0" xfId="0">
      <alignment horizontal="left" vertical="center" wrapText="1"/>
    </xf>
    <xf numFmtId="0" fontId="7" fillId="5" borderId="7" applyAlignment="1" pivotButton="0" quotePrefix="0" xfId="0">
      <alignment horizontal="left" vertical="center" wrapText="1"/>
    </xf>
    <xf numFmtId="0" fontId="7" fillId="8" borderId="7" applyAlignment="1" pivotButton="0" quotePrefix="0" xfId="0">
      <alignment horizontal="left" vertical="center" wrapText="1"/>
    </xf>
    <xf numFmtId="16" fontId="5" fillId="7" borderId="1" applyAlignment="1" pivotButton="0" quotePrefix="0" xfId="0">
      <alignment horizontal="left" vertical="center" wrapText="1"/>
    </xf>
    <xf numFmtId="16" fontId="5" fillId="7" borderId="7" applyAlignment="1" pivotButton="0" quotePrefix="0" xfId="0">
      <alignment horizontal="left" vertical="center" wrapText="1"/>
    </xf>
    <xf numFmtId="0" fontId="6" fillId="7" borderId="1" applyAlignment="1" pivotButton="0" quotePrefix="0" xfId="0">
      <alignment horizontal="left" vertical="center" wrapText="1"/>
    </xf>
    <xf numFmtId="0" fontId="6" fillId="7" borderId="7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5" fillId="0" borderId="6" applyAlignment="1" pivotButton="0" quotePrefix="0" xfId="0">
      <alignment horizontal="left" vertical="center" wrapText="1"/>
    </xf>
    <xf numFmtId="164" fontId="5" fillId="7" borderId="1" applyAlignment="1" pivotButton="0" quotePrefix="0" xfId="0">
      <alignment horizontal="center" vertical="center" wrapText="1"/>
    </xf>
    <xf numFmtId="164" fontId="7" fillId="7" borderId="1" applyAlignment="1" pivotButton="0" quotePrefix="0" xfId="0">
      <alignment horizontal="center" vertical="center" wrapText="1"/>
    </xf>
    <xf numFmtId="164" fontId="5" fillId="6" borderId="1" applyAlignment="1" pivotButton="0" quotePrefix="0" xfId="0">
      <alignment horizontal="center" vertical="center" wrapText="1"/>
    </xf>
    <xf numFmtId="164" fontId="7" fillId="6" borderId="1" applyAlignment="1" pivotButton="0" quotePrefix="0" xfId="0">
      <alignment horizontal="center" vertical="center" wrapText="1"/>
    </xf>
    <xf numFmtId="164" fontId="5" fillId="6" borderId="2" applyAlignment="1" pivotButton="0" quotePrefix="0" xfId="0">
      <alignment horizontal="center" vertical="center" wrapText="1"/>
    </xf>
    <xf numFmtId="164" fontId="5" fillId="6" borderId="5" applyAlignment="1" pivotButton="0" quotePrefix="0" xfId="0">
      <alignment horizontal="center" vertical="center" wrapText="1"/>
    </xf>
    <xf numFmtId="164" fontId="5" fillId="8" borderId="1" applyAlignment="1" pivotButton="0" quotePrefix="0" xfId="0">
      <alignment horizontal="center" vertical="center" wrapText="1"/>
    </xf>
    <xf numFmtId="164" fontId="5" fillId="5" borderId="1" applyAlignment="1" pivotButton="0" quotePrefix="0" xfId="0">
      <alignment horizontal="center" vertical="center" wrapText="1"/>
    </xf>
    <xf numFmtId="164" fontId="7" fillId="5" borderId="1" applyAlignment="1" pivotButton="0" quotePrefix="0" xfId="0">
      <alignment horizontal="center" vertical="center" wrapText="1"/>
    </xf>
    <xf numFmtId="164" fontId="7" fillId="8" borderId="1" applyAlignment="1" pivotButton="0" quotePrefix="0" xfId="0">
      <alignment horizontal="center" vertical="center" wrapText="1"/>
    </xf>
    <xf numFmtId="164" fontId="5" fillId="7" borderId="7" applyAlignment="1" pivotButton="0" quotePrefix="0" xfId="0">
      <alignment horizontal="center" vertical="center" wrapText="1"/>
    </xf>
    <xf numFmtId="164" fontId="7" fillId="7" borderId="7" applyAlignment="1" pivotButton="0" quotePrefix="0" xfId="0">
      <alignment horizontal="center" vertical="center" wrapText="1"/>
    </xf>
    <xf numFmtId="164" fontId="5" fillId="6" borderId="7" applyAlignment="1" pivotButton="0" quotePrefix="0" xfId="0">
      <alignment horizontal="center" vertical="center" wrapText="1"/>
    </xf>
    <xf numFmtId="164" fontId="7" fillId="6" borderId="7" applyAlignment="1" pivotButton="0" quotePrefix="0" xfId="0">
      <alignment horizontal="center" vertical="center" wrapText="1"/>
    </xf>
    <xf numFmtId="164" fontId="5" fillId="6" borderId="8" applyAlignment="1" pivotButton="0" quotePrefix="0" xfId="0">
      <alignment horizontal="center" vertical="center" wrapText="1"/>
    </xf>
    <xf numFmtId="164" fontId="5" fillId="6" borderId="10" applyAlignment="1" pivotButton="0" quotePrefix="0" xfId="0">
      <alignment horizontal="center" vertical="center" wrapText="1"/>
    </xf>
    <xf numFmtId="164" fontId="5" fillId="8" borderId="7" applyAlignment="1" pivotButton="0" quotePrefix="0" xfId="0">
      <alignment horizontal="center" vertical="center" wrapText="1"/>
    </xf>
    <xf numFmtId="164" fontId="5" fillId="5" borderId="7" applyAlignment="1" pivotButton="0" quotePrefix="0" xfId="0">
      <alignment horizontal="center" vertical="center" wrapText="1"/>
    </xf>
    <xf numFmtId="164" fontId="7" fillId="5" borderId="7" applyAlignment="1" pivotButton="0" quotePrefix="0" xfId="0">
      <alignment horizontal="center" vertical="center" wrapText="1"/>
    </xf>
    <xf numFmtId="164" fontId="7" fillId="8" borderId="7" applyAlignment="1" pivotButton="0" quotePrefix="0" xfId="0">
      <alignment horizontal="center" vertical="center" wrapText="1"/>
    </xf>
    <xf numFmtId="0" fontId="0" fillId="9" borderId="0" pivotButton="0" quotePrefix="0" xfId="0"/>
    <xf numFmtId="0" fontId="11" fillId="9" borderId="0" pivotButton="0" quotePrefix="0" xfId="0"/>
    <xf numFmtId="0" fontId="11" fillId="9" borderId="0" applyAlignment="1" pivotButton="0" quotePrefix="0" xfId="0">
      <alignment horizontal="center"/>
    </xf>
    <xf numFmtId="0" fontId="0" fillId="9" borderId="6" pivotButton="0" quotePrefix="0" xfId="0"/>
    <xf numFmtId="0" fontId="11" fillId="9" borderId="6" pivotButton="0" quotePrefix="0" xfId="0"/>
    <xf numFmtId="0" fontId="11" fillId="9" borderId="6" applyAlignment="1" pivotButton="0" quotePrefix="0" xfId="0">
      <alignment horizontal="center"/>
    </xf>
    <xf numFmtId="0" fontId="0" fillId="10" borderId="0" pivotButton="0" quotePrefix="0" xfId="0"/>
    <xf numFmtId="0" fontId="12" fillId="10" borderId="0" pivotButton="0" quotePrefix="0" xfId="0"/>
    <xf numFmtId="0" fontId="12" fillId="10" borderId="0" applyAlignment="1" pivotButton="0" quotePrefix="0" xfId="0">
      <alignment horizontal="center"/>
    </xf>
    <xf numFmtId="0" fontId="0" fillId="10" borderId="6" pivotButton="0" quotePrefix="0" xfId="0"/>
    <xf numFmtId="0" fontId="12" fillId="10" borderId="6" pivotButton="0" quotePrefix="0" xfId="0"/>
    <xf numFmtId="0" fontId="12" fillId="10" borderId="6" applyAlignment="1" pivotButton="0" quotePrefix="0" xfId="0">
      <alignment horizontal="center"/>
    </xf>
    <xf numFmtId="0" fontId="9" fillId="9" borderId="0" pivotButton="0" quotePrefix="0" xfId="0"/>
    <xf numFmtId="0" fontId="9" fillId="9" borderId="0" applyAlignment="1" pivotButton="0" quotePrefix="0" xfId="0">
      <alignment horizontal="center"/>
    </xf>
    <xf numFmtId="0" fontId="9" fillId="9" borderId="6" pivotButton="0" quotePrefix="0" xfId="0"/>
    <xf numFmtId="0" fontId="9" fillId="9" borderId="6" applyAlignment="1" pivotButton="0" quotePrefix="0" xfId="0">
      <alignment horizontal="center"/>
    </xf>
    <xf numFmtId="0" fontId="0" fillId="11" borderId="0" pivotButton="0" quotePrefix="0" xfId="0"/>
    <xf numFmtId="0" fontId="0" fillId="11" borderId="6" pivotButton="0" quotePrefix="0" xfId="0"/>
    <xf numFmtId="0" fontId="0" fillId="12" borderId="0" pivotButton="0" quotePrefix="0" xfId="0"/>
    <xf numFmtId="0" fontId="0" fillId="12" borderId="6" pivotButton="0" quotePrefix="0" xfId="0"/>
    <xf numFmtId="0" fontId="0" fillId="13" borderId="0" pivotButton="0" quotePrefix="0" xfId="0"/>
    <xf numFmtId="0" fontId="0" fillId="13" borderId="6" pivotButton="0" quotePrefix="0" xfId="0"/>
    <xf numFmtId="0" fontId="0" fillId="14" borderId="0" pivotButton="0" quotePrefix="0" xfId="0"/>
    <xf numFmtId="0" fontId="0" fillId="14" borderId="6" pivotButton="0" quotePrefix="0" xfId="0"/>
    <xf numFmtId="1" fontId="0" fillId="0" borderId="0" pivotButton="0" quotePrefix="0" xfId="0"/>
    <xf numFmtId="1" fontId="0" fillId="0" borderId="6" pivotButton="0" quotePrefix="0" xfId="0"/>
    <xf numFmtId="0" fontId="11" fillId="9" borderId="0" applyAlignment="1" pivotButton="0" quotePrefix="0" xfId="0">
      <alignment horizontal="center" wrapText="1"/>
    </xf>
    <xf numFmtId="0" fontId="0" fillId="0" borderId="0" applyAlignment="1" pivotButton="0" quotePrefix="0" xfId="0">
      <alignment wrapText="1"/>
    </xf>
    <xf numFmtId="0" fontId="12" fillId="10" borderId="0" applyAlignment="1" pivotButton="0" quotePrefix="0" xfId="0">
      <alignment horizontal="center" wrapText="1"/>
    </xf>
    <xf numFmtId="1" fontId="0" fillId="0" borderId="0" applyAlignment="1" pivotButton="0" quotePrefix="0" xfId="0">
      <alignment wrapText="1"/>
    </xf>
    <xf numFmtId="0" fontId="9" fillId="9" borderId="0" applyAlignment="1" pivotButton="0" quotePrefix="0" xfId="0">
      <alignment horizontal="center" wrapText="1"/>
    </xf>
    <xf numFmtId="0" fontId="0" fillId="11" borderId="0" applyAlignment="1" pivotButton="0" quotePrefix="0" xfId="0">
      <alignment wrapText="1"/>
    </xf>
    <xf numFmtId="0" fontId="0" fillId="12" borderId="0" applyAlignment="1" pivotButton="0" quotePrefix="0" xfId="0">
      <alignment wrapText="1"/>
    </xf>
    <xf numFmtId="0" fontId="0" fillId="13" borderId="0" applyAlignment="1" pivotButton="0" quotePrefix="0" xfId="0">
      <alignment wrapText="1"/>
    </xf>
    <xf numFmtId="0" fontId="0" fillId="14" borderId="0" applyAlignment="1" pivotButton="0" quotePrefix="0" xfId="0">
      <alignment wrapText="1"/>
    </xf>
    <xf numFmtId="0" fontId="11" fillId="9" borderId="6" applyAlignment="1" pivotButton="0" quotePrefix="0" xfId="0">
      <alignment horizontal="center" wrapText="1"/>
    </xf>
    <xf numFmtId="0" fontId="0" fillId="0" borderId="6" applyAlignment="1" pivotButton="0" quotePrefix="0" xfId="0">
      <alignment wrapText="1"/>
    </xf>
    <xf numFmtId="0" fontId="12" fillId="10" borderId="6" applyAlignment="1" pivotButton="0" quotePrefix="0" xfId="0">
      <alignment horizontal="center" wrapText="1"/>
    </xf>
    <xf numFmtId="1" fontId="0" fillId="0" borderId="6" applyAlignment="1" pivotButton="0" quotePrefix="0" xfId="0">
      <alignment wrapText="1"/>
    </xf>
    <xf numFmtId="0" fontId="9" fillId="9" borderId="6" applyAlignment="1" pivotButton="0" quotePrefix="0" xfId="0">
      <alignment horizontal="center" wrapText="1"/>
    </xf>
    <xf numFmtId="0" fontId="0" fillId="11" borderId="6" applyAlignment="1" pivotButton="0" quotePrefix="0" xfId="0">
      <alignment wrapText="1"/>
    </xf>
    <xf numFmtId="0" fontId="0" fillId="12" borderId="6" applyAlignment="1" pivotButton="0" quotePrefix="0" xfId="0">
      <alignment wrapText="1"/>
    </xf>
    <xf numFmtId="0" fontId="0" fillId="13" borderId="6" applyAlignment="1" pivotButton="0" quotePrefix="0" xfId="0">
      <alignment wrapText="1"/>
    </xf>
    <xf numFmtId="0" fontId="0" fillId="14" borderId="6" applyAlignment="1" pivotButton="0" quotePrefix="0" xfId="0">
      <alignment wrapText="1"/>
    </xf>
    <xf numFmtId="0" fontId="11" fillId="9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center" wrapText="1"/>
    </xf>
    <xf numFmtId="0" fontId="12" fillId="10" borderId="0" applyAlignment="1" pivotButton="0" quotePrefix="0" xfId="0">
      <alignment horizontal="center" vertical="center" wrapText="1"/>
    </xf>
    <xf numFmtId="1" fontId="0" fillId="0" borderId="0" applyAlignment="1" pivotButton="0" quotePrefix="0" xfId="0">
      <alignment vertical="center" wrapText="1"/>
    </xf>
    <xf numFmtId="0" fontId="0" fillId="11" borderId="0" applyAlignment="1" pivotButton="0" quotePrefix="0" xfId="0">
      <alignment vertical="center" wrapText="1"/>
    </xf>
    <xf numFmtId="0" fontId="0" fillId="12" borderId="0" applyAlignment="1" pivotButton="0" quotePrefix="0" xfId="0">
      <alignment vertical="center" wrapText="1"/>
    </xf>
    <xf numFmtId="0" fontId="0" fillId="13" borderId="0" applyAlignment="1" pivotButton="0" quotePrefix="0" xfId="0">
      <alignment vertical="center" wrapText="1"/>
    </xf>
    <xf numFmtId="0" fontId="0" fillId="14" borderId="0" applyAlignment="1" pivotButton="0" quotePrefix="0" xfId="0">
      <alignment vertical="center" wrapText="1"/>
    </xf>
    <xf numFmtId="0" fontId="11" fillId="9" borderId="6" applyAlignment="1" pivotButton="0" quotePrefix="0" xfId="0">
      <alignment horizontal="center" vertical="center" wrapText="1"/>
    </xf>
    <xf numFmtId="0" fontId="0" fillId="0" borderId="6" applyAlignment="1" pivotButton="0" quotePrefix="0" xfId="0">
      <alignment vertical="center" wrapText="1"/>
    </xf>
    <xf numFmtId="0" fontId="12" fillId="10" borderId="6" applyAlignment="1" pivotButton="0" quotePrefix="0" xfId="0">
      <alignment horizontal="center" vertical="center" wrapText="1"/>
    </xf>
    <xf numFmtId="1" fontId="0" fillId="0" borderId="6" applyAlignment="1" pivotButton="0" quotePrefix="0" xfId="0">
      <alignment vertical="center" wrapText="1"/>
    </xf>
    <xf numFmtId="0" fontId="0" fillId="11" borderId="6" applyAlignment="1" pivotButton="0" quotePrefix="0" xfId="0">
      <alignment vertical="center" wrapText="1"/>
    </xf>
    <xf numFmtId="0" fontId="0" fillId="12" borderId="6" applyAlignment="1" pivotButton="0" quotePrefix="0" xfId="0">
      <alignment vertical="center" wrapText="1"/>
    </xf>
    <xf numFmtId="0" fontId="0" fillId="13" borderId="6" applyAlignment="1" pivotButton="0" quotePrefix="0" xfId="0">
      <alignment vertical="center" wrapText="1"/>
    </xf>
    <xf numFmtId="0" fontId="0" fillId="14" borderId="6" applyAlignment="1" pivotButton="0" quotePrefix="0" xfId="0">
      <alignment vertical="center" wrapText="1"/>
    </xf>
    <xf numFmtId="0" fontId="0" fillId="0" borderId="0" pivotButton="0" quotePrefix="0" xfId="0"/>
    <xf numFmtId="0" fontId="2" fillId="0" borderId="0" applyAlignment="1" pivotButton="0" quotePrefix="0" xfId="0">
      <alignment vertical="center" wrapText="1"/>
    </xf>
    <xf numFmtId="0" fontId="2" fillId="4" borderId="1" applyAlignment="1" pivotButton="0" quotePrefix="0" xfId="0">
      <alignment vertical="center" wrapText="1"/>
    </xf>
    <xf numFmtId="0" fontId="1" fillId="0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1" fillId="6" borderId="1" applyAlignment="1" pivotButton="0" quotePrefix="0" xfId="0">
      <alignment vertical="center" wrapText="1"/>
    </xf>
    <xf numFmtId="0" fontId="2" fillId="7" borderId="1" applyAlignment="1" pivotButton="0" quotePrefix="0" xfId="0">
      <alignment vertical="center" wrapText="1"/>
    </xf>
    <xf numFmtId="0" fontId="1" fillId="7" borderId="1" applyAlignment="1" pivotButton="0" quotePrefix="0" xfId="0">
      <alignment vertical="center" wrapText="1"/>
    </xf>
    <xf numFmtId="0" fontId="3" fillId="7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0" fontId="1" fillId="5" borderId="1" applyAlignment="1" pivotButton="0" quotePrefix="0" xfId="0">
      <alignment vertical="center" wrapText="1"/>
    </xf>
    <xf numFmtId="0" fontId="1" fillId="8" borderId="1" applyAlignment="1" pivotButton="0" quotePrefix="0" xfId="0">
      <alignment vertical="center" wrapText="1"/>
    </xf>
    <xf numFmtId="0" fontId="2" fillId="6" borderId="1" applyAlignment="1" pivotButton="0" quotePrefix="0" xfId="0">
      <alignment vertical="center" wrapText="1"/>
    </xf>
    <xf numFmtId="0" fontId="1" fillId="6" borderId="1" applyAlignment="1" pivotButton="0" quotePrefix="0" xfId="0">
      <alignment horizontal="left" vertical="center" wrapText="1"/>
    </xf>
    <xf numFmtId="0" fontId="2" fillId="2" borderId="0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center" vertical="center" wrapText="1"/>
    </xf>
    <xf numFmtId="0" fontId="3" fillId="6" borderId="1" applyAlignment="1" pivotButton="0" quotePrefix="0" xfId="0">
      <alignment vertical="center" wrapText="1"/>
    </xf>
    <xf numFmtId="0" fontId="1" fillId="6" borderId="0" applyAlignment="1" pivotButton="0" quotePrefix="0" xfId="0">
      <alignment vertical="center" wrapText="1"/>
    </xf>
    <xf numFmtId="0" fontId="1" fillId="6" borderId="1" applyAlignment="1" pivotButton="0" quotePrefix="0" xfId="0">
      <alignment horizontal="left" vertical="center"/>
    </xf>
    <xf numFmtId="0" fontId="1" fillId="6" borderId="2" applyAlignment="1" pivotButton="0" quotePrefix="0" xfId="0">
      <alignment vertical="center" wrapText="1"/>
    </xf>
    <xf numFmtId="0" fontId="1" fillId="6" borderId="4" applyAlignment="1" pivotButton="0" quotePrefix="0" xfId="0">
      <alignment vertical="center" wrapText="1"/>
    </xf>
    <xf numFmtId="0" fontId="1" fillId="6" borderId="5" applyAlignment="1" pivotButton="0" quotePrefix="0" xfId="0">
      <alignment vertical="center" wrapText="1"/>
    </xf>
    <xf numFmtId="0" fontId="1" fillId="6" borderId="3" applyAlignment="1" pivotButton="0" quotePrefix="0" xfId="0">
      <alignment vertical="center" wrapText="1"/>
    </xf>
    <xf numFmtId="0" fontId="3" fillId="8" borderId="1" applyAlignment="1" pivotButton="0" quotePrefix="0" xfId="0">
      <alignment vertical="center" wrapText="1"/>
    </xf>
    <xf numFmtId="0" fontId="3" fillId="8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vertical="center" wrapText="1"/>
    </xf>
    <xf numFmtId="0" fontId="3" fillId="5" borderId="1" applyAlignment="1" pivotButton="0" quotePrefix="0" xfId="0">
      <alignment horizontal="center" vertical="center" wrapText="1"/>
    </xf>
    <xf numFmtId="0" fontId="1" fillId="5" borderId="1" applyAlignment="1" pivotButton="0" quotePrefix="0" xfId="0">
      <alignment horizontal="center" vertical="center" wrapText="1"/>
    </xf>
    <xf numFmtId="0" fontId="1" fillId="8" borderId="1" applyAlignment="1" pivotButton="0" quotePrefix="0" xfId="0">
      <alignment horizontal="center" vertical="center" wrapText="1"/>
    </xf>
    <xf numFmtId="0" fontId="1" fillId="6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0" fontId="4" fillId="8" borderId="1" applyAlignment="1" pivotButton="0" quotePrefix="0" xfId="0">
      <alignment vertical="center" wrapText="1"/>
    </xf>
    <xf numFmtId="0" fontId="2" fillId="4" borderId="2" applyAlignment="1" pivotButton="0" quotePrefix="0" xfId="0">
      <alignment horizontal="center" vertical="center" wrapText="1"/>
    </xf>
    <xf numFmtId="0" fontId="2" fillId="4" borderId="2" applyAlignment="1" pivotButton="0" quotePrefix="0" xfId="0">
      <alignment vertical="center" wrapText="1"/>
    </xf>
    <xf numFmtId="0" fontId="0" fillId="15" borderId="0" pivotButton="0" quotePrefix="0" xfId="0"/>
    <xf numFmtId="0" fontId="11" fillId="15" borderId="0" pivotButton="0" quotePrefix="0" xfId="0"/>
    <xf numFmtId="0" fontId="11" fillId="15" borderId="0" applyAlignment="1" pivotButton="0" quotePrefix="0" xfId="0">
      <alignment horizontal="center"/>
    </xf>
    <xf numFmtId="0" fontId="11" fillId="15" borderId="0" applyAlignment="1" pivotButton="0" quotePrefix="0" xfId="0">
      <alignment horizontal="center" vertical="center"/>
    </xf>
    <xf numFmtId="0" fontId="0" fillId="16" borderId="0" pivotButton="0" quotePrefix="0" xfId="0"/>
    <xf numFmtId="0" fontId="13" fillId="16" borderId="0" pivotButton="0" quotePrefix="0" xfId="0"/>
    <xf numFmtId="0" fontId="13" fillId="16" borderId="0" applyAlignment="1" pivotButton="0" quotePrefix="0" xfId="0">
      <alignment wrapText="1"/>
    </xf>
    <xf numFmtId="0" fontId="13" fillId="16" borderId="0" applyAlignment="1" pivotButton="0" quotePrefix="0" xfId="0">
      <alignment vertical="center" wrapText="1"/>
    </xf>
    <xf numFmtId="0" fontId="9" fillId="15" borderId="0" pivotButton="0" quotePrefix="0" xfId="0"/>
    <xf numFmtId="0" fontId="9" fillId="15" borderId="0" applyAlignment="1" pivotButton="0" quotePrefix="0" xfId="0">
      <alignment wrapText="1"/>
    </xf>
    <xf numFmtId="0" fontId="9" fillId="15" borderId="0" applyAlignment="1" pivotButton="0" quotePrefix="0" xfId="0">
      <alignment horizontal="center" wrapText="1"/>
    </xf>
    <xf numFmtId="0" fontId="9" fillId="15" borderId="0" applyAlignment="1" pivotButton="0" quotePrefix="0" xfId="0">
      <alignment horizontal="center" vertical="center" wrapText="1"/>
    </xf>
    <xf numFmtId="0" fontId="5" fillId="0" borderId="0" applyAlignment="1" pivotButton="0" quotePrefix="0" xfId="0">
      <alignment horizontal="center" vertical="center" wrapText="1"/>
    </xf>
    <xf numFmtId="164" fontId="5" fillId="0" borderId="0" applyAlignment="1" pivotButton="0" quotePrefix="0" xfId="0">
      <alignment horizontal="center" vertical="center" wrapText="1"/>
    </xf>
    <xf numFmtId="0" fontId="9" fillId="15" borderId="0" applyAlignment="1" pivotButton="0" quotePrefix="0" xfId="0">
      <alignment horizontal="center"/>
    </xf>
    <xf numFmtId="0" fontId="9" fillId="15" borderId="0" applyAlignment="1" pivotButton="0" quotePrefix="0" xfId="0">
      <alignment horizontal="center" vertical="center"/>
    </xf>
    <xf numFmtId="0" fontId="0" fillId="17" borderId="0" pivotButton="0" quotePrefix="0" xfId="0"/>
    <xf numFmtId="0" fontId="12" fillId="17" borderId="0" pivotButton="0" quotePrefix="0" xfId="0"/>
    <xf numFmtId="0" fontId="12" fillId="17" borderId="0" applyAlignment="1" pivotButton="0" quotePrefix="0" xfId="0">
      <alignment wrapText="1"/>
    </xf>
    <xf numFmtId="0" fontId="0" fillId="18" borderId="0" pivotButton="0" quotePrefix="0" xfId="0"/>
    <xf numFmtId="0" fontId="12" fillId="18" borderId="0" pivotButton="0" quotePrefix="0" xfId="0"/>
    <xf numFmtId="0" fontId="12" fillId="18" borderId="0" applyAlignment="1" pivotButton="0" quotePrefix="0" xfId="0">
      <alignment horizontal="center"/>
    </xf>
    <xf numFmtId="0" fontId="10" fillId="15" borderId="1" applyAlignment="1" pivotButton="0" quotePrefix="0" xfId="0">
      <alignment horizontal="center" vertical="center" wrapText="1"/>
    </xf>
    <xf numFmtId="0" fontId="14" fillId="15" borderId="1" applyAlignment="1" pivotButton="0" quotePrefix="0" xfId="0">
      <alignment horizontal="center" vertical="center" wrapText="1"/>
    </xf>
    <xf numFmtId="164" fontId="9" fillId="15" borderId="0" applyAlignment="1" pivotButton="0" quotePrefix="0" xfId="0">
      <alignment horizontal="center" vertical="center" wrapText="1"/>
    </xf>
    <xf numFmtId="0" fontId="0" fillId="19" borderId="0" pivotButton="0" quotePrefix="0" xfId="0"/>
    <xf numFmtId="0" fontId="15" fillId="19" borderId="0" pivotButton="0" quotePrefix="0" xfId="0"/>
    <xf numFmtId="0" fontId="15" fillId="19" borderId="0" applyAlignment="1" pivotButton="0" quotePrefix="0" xfId="0">
      <alignment wrapText="1"/>
    </xf>
    <xf numFmtId="0" fontId="15" fillId="19" borderId="0" applyAlignment="1" pivotButton="0" quotePrefix="0" xfId="0">
      <alignment vertical="center" wrapText="1"/>
    </xf>
    <xf numFmtId="0" fontId="18" fillId="20" borderId="6" applyAlignment="1" pivotButton="0" quotePrefix="0" xfId="0">
      <alignment horizontal="center"/>
    </xf>
    <xf numFmtId="0" fontId="17" fillId="21" borderId="0" applyAlignment="1" pivotButton="0" quotePrefix="0" xfId="0">
      <alignment horizontal="center"/>
    </xf>
    <xf numFmtId="0" fontId="0" fillId="0" borderId="15" applyAlignment="1" pivotButton="0" quotePrefix="0" xfId="0">
      <alignment vertical="top" wrapText="1"/>
    </xf>
    <xf numFmtId="0" fontId="0" fillId="0" borderId="12" pivotButton="0" quotePrefix="0" xfId="0"/>
    <xf numFmtId="0" fontId="0" fillId="0" borderId="13" pivotButton="0" quotePrefix="0" xfId="0"/>
    <xf numFmtId="0" fontId="16" fillId="20" borderId="14" applyAlignment="1" pivotButton="0" quotePrefix="0" xfId="0">
      <alignment horizontal="center" vertical="center" wrapText="1"/>
    </xf>
    <xf numFmtId="0" fontId="6" fillId="7" borderId="15" applyAlignment="1" pivotButton="0" quotePrefix="0" xfId="0">
      <alignment horizontal="center" vertical="center"/>
    </xf>
    <xf numFmtId="0" fontId="5" fillId="7" borderId="15" applyAlignment="1" pivotButton="0" quotePrefix="0" xfId="0">
      <alignment vertical="center" wrapText="1"/>
    </xf>
    <xf numFmtId="164" fontId="5" fillId="7" borderId="15" applyAlignment="1" pivotButton="0" quotePrefix="0" xfId="0">
      <alignment vertical="center" wrapText="1"/>
    </xf>
    <xf numFmtId="0" fontId="5" fillId="0" borderId="15" applyAlignment="1" pivotButton="0" quotePrefix="0" xfId="0">
      <alignment vertical="center" wrapText="1"/>
    </xf>
    <xf numFmtId="0" fontId="6" fillId="7" borderId="15" applyAlignment="1" pivotButton="0" quotePrefix="0" xfId="0">
      <alignment vertical="center" wrapText="1"/>
    </xf>
    <xf numFmtId="164" fontId="7" fillId="7" borderId="15" applyAlignment="1" pivotButton="0" quotePrefix="0" xfId="0">
      <alignment vertical="center" wrapText="1"/>
    </xf>
    <xf numFmtId="14" fontId="5" fillId="7" borderId="15" applyAlignment="1" pivotButton="0" quotePrefix="0" xfId="0">
      <alignment vertical="center" wrapText="1"/>
    </xf>
    <xf numFmtId="0" fontId="7" fillId="7" borderId="15" applyAlignment="1" pivotButton="0" quotePrefix="0" xfId="0">
      <alignment vertical="center" wrapText="1"/>
    </xf>
    <xf numFmtId="0" fontId="5" fillId="7" borderId="15" applyAlignment="1" pivotButton="0" quotePrefix="0" xfId="0">
      <alignment horizontal="center" vertical="center"/>
    </xf>
    <xf numFmtId="16" fontId="5" fillId="7" borderId="15" applyAlignment="1" pivotButton="0" quotePrefix="0" xfId="0">
      <alignment vertical="center" wrapText="1"/>
    </xf>
    <xf numFmtId="0" fontId="5" fillId="6" borderId="15" applyAlignment="1" pivotButton="0" quotePrefix="0" xfId="0">
      <alignment horizontal="center" vertical="center"/>
    </xf>
    <xf numFmtId="0" fontId="5" fillId="6" borderId="15" applyAlignment="1" pivotButton="0" quotePrefix="0" xfId="0">
      <alignment vertical="center" wrapText="1"/>
    </xf>
    <xf numFmtId="164" fontId="5" fillId="6" borderId="15" applyAlignment="1" pivotButton="0" quotePrefix="0" xfId="0">
      <alignment vertical="center" wrapText="1"/>
    </xf>
    <xf numFmtId="0" fontId="6" fillId="6" borderId="15" applyAlignment="1" pivotButton="0" quotePrefix="0" xfId="0">
      <alignment horizontal="center" vertical="center"/>
    </xf>
    <xf numFmtId="0" fontId="7" fillId="6" borderId="15" applyAlignment="1" pivotButton="0" quotePrefix="0" xfId="0">
      <alignment horizontal="center" vertical="center"/>
    </xf>
    <xf numFmtId="0" fontId="7" fillId="6" borderId="15" applyAlignment="1" pivotButton="0" quotePrefix="0" xfId="0">
      <alignment vertical="center" wrapText="1"/>
    </xf>
    <xf numFmtId="164" fontId="7" fillId="6" borderId="15" applyAlignment="1" pivotButton="0" quotePrefix="0" xfId="0">
      <alignment vertical="center" wrapText="1"/>
    </xf>
    <xf numFmtId="14" fontId="5" fillId="6" borderId="15" applyAlignment="1" pivotButton="0" quotePrefix="0" xfId="0">
      <alignment vertical="center" wrapText="1"/>
    </xf>
    <xf numFmtId="0" fontId="5" fillId="8" borderId="15" applyAlignment="1" pivotButton="0" quotePrefix="0" xfId="0">
      <alignment horizontal="center" vertical="center"/>
    </xf>
    <xf numFmtId="0" fontId="5" fillId="8" borderId="15" applyAlignment="1" pivotButton="0" quotePrefix="0" xfId="0">
      <alignment vertical="center" wrapText="1"/>
    </xf>
    <xf numFmtId="14" fontId="5" fillId="8" borderId="15" applyAlignment="1" pivotButton="0" quotePrefix="0" xfId="0">
      <alignment vertical="center" wrapText="1"/>
    </xf>
    <xf numFmtId="164" fontId="5" fillId="8" borderId="15" applyAlignment="1" pivotButton="0" quotePrefix="0" xfId="0">
      <alignment vertical="center" wrapText="1"/>
    </xf>
    <xf numFmtId="0" fontId="5" fillId="5" borderId="15" applyAlignment="1" pivotButton="0" quotePrefix="0" xfId="0">
      <alignment horizontal="center" vertical="center"/>
    </xf>
    <xf numFmtId="0" fontId="5" fillId="5" borderId="15" applyAlignment="1" pivotButton="0" quotePrefix="0" xfId="0">
      <alignment vertical="center" wrapText="1"/>
    </xf>
    <xf numFmtId="164" fontId="5" fillId="5" borderId="15" applyAlignment="1" pivotButton="0" quotePrefix="0" xfId="0">
      <alignment vertical="center" wrapText="1"/>
    </xf>
    <xf numFmtId="0" fontId="6" fillId="5" borderId="15" applyAlignment="1" pivotButton="0" quotePrefix="0" xfId="0">
      <alignment horizontal="center" vertical="center"/>
    </xf>
    <xf numFmtId="0" fontId="8" fillId="8" borderId="15" applyAlignment="1" pivotButton="0" quotePrefix="0" xfId="0">
      <alignment horizontal="center" vertical="center"/>
    </xf>
    <xf numFmtId="0" fontId="7" fillId="5" borderId="15" applyAlignment="1" pivotButton="0" quotePrefix="0" xfId="0">
      <alignment horizontal="center" vertical="center"/>
    </xf>
    <xf numFmtId="0" fontId="7" fillId="5" borderId="15" applyAlignment="1" pivotButton="0" quotePrefix="0" xfId="0">
      <alignment vertical="center" wrapText="1"/>
    </xf>
    <xf numFmtId="164" fontId="7" fillId="5" borderId="15" applyAlignment="1" pivotButton="0" quotePrefix="0" xfId="0">
      <alignment vertical="center" wrapText="1"/>
    </xf>
    <xf numFmtId="0" fontId="7" fillId="8" borderId="15" applyAlignment="1" pivotButton="0" quotePrefix="0" xfId="0">
      <alignment horizontal="center" vertical="center"/>
    </xf>
    <xf numFmtId="0" fontId="7" fillId="8" borderId="15" applyAlignment="1" pivotButton="0" quotePrefix="0" xfId="0">
      <alignment vertical="center" wrapText="1"/>
    </xf>
    <xf numFmtId="164" fontId="7" fillId="8" borderId="15" applyAlignment="1" pivotButton="0" quotePrefix="0" xfId="0">
      <alignment vertical="center" wrapText="1"/>
    </xf>
    <xf numFmtId="0" fontId="0" fillId="0" borderId="15" applyAlignment="1" pivotButton="0" quotePrefix="0" xfId="0">
      <alignment horizontal="center" vertical="center"/>
    </xf>
    <xf numFmtId="0" fontId="17" fillId="21" borderId="15" applyAlignment="1" pivotButton="0" quotePrefix="0" xfId="0">
      <alignment horizontal="center"/>
    </xf>
    <xf numFmtId="0" fontId="0" fillId="0" borderId="15" applyAlignment="1" pivotButton="0" quotePrefix="0" xfId="0">
      <alignment vertical="center" wrapText="1"/>
    </xf>
    <xf numFmtId="0" fontId="17" fillId="20" borderId="0" pivotButton="0" quotePrefix="0" xfId="0"/>
    <xf numFmtId="164" fontId="0" fillId="0" borderId="0" pivotButton="0" quotePrefix="0" xfId="0"/>
    <xf numFmtId="0" fontId="11" fillId="15" borderId="6" applyAlignment="1" pivotButton="0" quotePrefix="0" xfId="0">
      <alignment horizontal="center" vertical="center"/>
    </xf>
    <xf numFmtId="0" fontId="17" fillId="20" borderId="6" applyAlignment="1" pivotButton="0" quotePrefix="0" xfId="0">
      <alignment horizontal="center"/>
    </xf>
    <xf numFmtId="0" fontId="13" fillId="16" borderId="6" applyAlignment="1" pivotButton="0" quotePrefix="0" xfId="0">
      <alignment vertical="center" wrapText="1"/>
    </xf>
    <xf numFmtId="0" fontId="15" fillId="19" borderId="6" applyAlignment="1" pivotButton="0" quotePrefix="0" xfId="0">
      <alignment vertical="center" wrapText="1"/>
    </xf>
    <xf numFmtId="0" fontId="17" fillId="20" borderId="14" applyAlignment="1" pivotButton="0" quotePrefix="0" xfId="0">
      <alignment horizontal="center" wrapText="1"/>
    </xf>
    <xf numFmtId="164" fontId="5" fillId="0" borderId="15" applyAlignment="1" pivotButton="0" quotePrefix="0" xfId="0">
      <alignment vertical="center" wrapText="1"/>
    </xf>
    <xf numFmtId="0" fontId="0" fillId="0" borderId="15" applyAlignment="1" pivotButton="0" quotePrefix="0" xfId="0">
      <alignment horizontal="center"/>
    </xf>
    <xf numFmtId="0" fontId="0" fillId="0" borderId="15" applyAlignment="1" pivotButton="0" quotePrefix="0" xfId="0">
      <alignment horizontal="left"/>
    </xf>
    <xf numFmtId="164" fontId="0" fillId="0" borderId="15" applyAlignment="1" pivotButton="0" quotePrefix="0" xfId="0">
      <alignment vertical="center" wrapText="1"/>
    </xf>
    <xf numFmtId="0" fontId="17" fillId="20" borderId="0" applyAlignment="1" pivotButton="0" quotePrefix="0" xfId="0">
      <alignment horizontal="center"/>
    </xf>
    <xf numFmtId="0" fontId="0" fillId="0" borderId="0" applyAlignment="1" pivotButton="0" quotePrefix="0" xfId="0">
      <alignment vertical="top" wrapText="1"/>
    </xf>
    <xf numFmtId="164" fontId="17" fillId="20" borderId="14" applyAlignment="1" pivotButton="0" quotePrefix="0" xfId="0">
      <alignment horizontal="center" wrapText="1"/>
    </xf>
  </cellXfs>
  <cellStyles count="1">
    <cellStyle name="Normal" xfId="0"/>
  </cellStyles>
  <dxfs count="15">
    <dxf>
      <fill>
        <patternFill>
          <bgColor theme="9"/>
        </patternFill>
      </fill>
    </dxf>
    <dxf>
      <fill>
        <patternFill>
          <bgColor rgb="FFFFF2CC"/>
        </patternFill>
      </fill>
    </dxf>
    <dxf>
      <fill>
        <patternFill>
          <bgColor theme="8" tint="-0.24995"/>
        </patternFill>
      </fill>
    </dxf>
    <dxf>
      <font>
        <b val="1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4CCCC"/>
        </patternFill>
      </fill>
    </dxf>
    <dxf>
      <fill>
        <patternFill>
          <bgColor rgb="FFFFF2CC"/>
        </patternFill>
      </fill>
    </dxf>
    <dxf>
      <fill>
        <patternFill>
          <bgColor rgb="FFE2F0D9"/>
        </patternFill>
      </fill>
    </dxf>
    <dxf>
      <font>
        <b val="1"/>
        <color rgb="FF9C6500"/>
      </font>
      <fill>
        <patternFill patternType="solid">
          <bgColor rgb="FFFFF2CC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C6EFCE"/>
        </patternFill>
      </fill>
    </dxf>
    <dxf>
      <fill>
        <patternFill patternType="solid">
          <fgColor rgb="00D9EAF7"/>
        </patternFill>
      </fill>
    </dxf>
    <dxf>
      <fill>
        <patternFill patternType="solid">
          <fgColor rgb="00FCE4D6"/>
        </patternFill>
      </fill>
    </dxf>
    <dxf>
      <fill>
        <patternFill patternType="solid">
          <fgColor rgb="00E2F0D9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ChatGPT</author>
  </authors>
  <commentList>
    <comment ref="G2" authorId="0" shapeId="0">
      <text>
        <t>Fecha de actividad. Permite ordenar y controlar próximas invitaciones.</t>
      </text>
    </comment>
    <comment ref="J2" authorId="0" shapeId="0">
      <text>
        <t>Lista desplegable desde REPRESENTANTES. Si necesita más de un representante, puede escribir uno por línea en la misma celda.</t>
      </text>
    </comment>
    <comment ref="N2" authorId="0" shapeId="0">
      <text>
        <t>Lista desplegable de estados. El resumen y semáforo se actualizan con esta columna.</t>
      </text>
    </comment>
  </commentList>
</comments>
</file>

<file path=xl/comments/comment2.xml><?xml version="1.0" encoding="utf-8"?>
<comments xmlns="http://schemas.openxmlformats.org/spreadsheetml/2006/main">
  <authors>
    <author>ChatGPT</author>
  </authors>
  <commentList>
    <comment ref="B4" authorId="0" shapeId="0">
      <text>
        <t>Pegue o escriba aquí la lista oficial de representantes. El listado está preparado hasta la fila 504.</t>
      </text>
    </comment>
    <comment ref="D4" authorId="0" shapeId="0">
      <text>
        <t>Conteo automático según la columna QUIÉN REPRESENTA de INVITACIONES.</t>
      </text>
    </comment>
  </commentList>
</comments>
</file>

<file path=xl/tables/table1.xml><?xml version="1.0" encoding="utf-8"?>
<table xmlns="http://schemas.openxmlformats.org/spreadsheetml/2006/main" id="1" name="TablaRepresentantes" displayName="TablaRepresentantes" ref="A4:H504" headerRowCount="1">
  <autoFilter ref="A4:H504"/>
  <tableColumns count="8">
    <tableColumn id="1" name="N°"/>
    <tableColumn id="2" name="REPRESENTANTE"/>
    <tableColumn id="3" name="CARGO / UNIDAD"/>
    <tableColumn id="4" name="TOTAL REPRESENTACIONES"/>
    <tableColumn id="5" name="CERRADAS / TERMINADAS"/>
    <tableColumn id="6" name="PENDIENTES"/>
    <tableColumn id="7" name="ÚLTIMA ACTIVIDAD"/>
    <tableColumn id="8" name="OBSERVACION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aBaseRepresentacion" displayName="TablaBaseRepresentacion" ref="A1:K999" headerRowCount="1">
  <autoFilter ref="A1:K999"/>
  <tableColumns count="11">
    <tableColumn id="1" name="N° INV."/>
    <tableColumn id="2" name="ESTADO"/>
    <tableColumn id="3" name="FECHA ACTIVIDAD"/>
    <tableColumn id="4" name="REP. 1"/>
    <tableColumn id="5" name="REP. 2"/>
    <tableColumn id="6" name="REP. 3"/>
    <tableColumn id="7" name="REP. 4"/>
    <tableColumn id="8" name="REP. 5"/>
    <tableColumn id="9" name="REP. 6"/>
    <tableColumn id="10" name="REP. 7"/>
    <tableColumn id="11" name="REP. 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4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6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showGridLines="0" workbookViewId="0">
      <selection activeCell="A1" sqref="A1"/>
    </sheetView>
  </sheetViews>
  <sheetFormatPr baseColWidth="8" defaultRowHeight="15"/>
  <cols>
    <col width="8" customWidth="1" style="358" min="1" max="1"/>
    <col width="28" customWidth="1" style="358" min="2" max="2"/>
    <col width="90" customWidth="1" style="358" min="3" max="3"/>
    <col width="13" customWidth="1" style="358" min="4" max="4"/>
    <col width="13" customWidth="1" style="358" min="5" max="5"/>
    <col width="13" customWidth="1" style="358" min="6" max="6"/>
  </cols>
  <sheetData>
    <row r="1" s="358">
      <c r="A1" s="423" t="inlineStr">
        <is>
          <t>USO DEL KARDEX AUTOMATIZADO</t>
        </is>
      </c>
      <c r="B1" s="50" t="n"/>
      <c r="C1" s="50" t="n"/>
      <c r="D1" s="50" t="n"/>
      <c r="E1" s="50" t="n"/>
      <c r="F1" s="50" t="n"/>
    </row>
    <row r="2" s="358"/>
    <row r="3" s="358">
      <c r="A3" s="424" t="inlineStr">
        <is>
          <t>N°</t>
        </is>
      </c>
      <c r="B3" s="424" t="inlineStr">
        <is>
          <t>Función</t>
        </is>
      </c>
      <c r="C3" s="424" t="inlineStr">
        <is>
          <t>Detalle</t>
        </is>
      </c>
    </row>
    <row r="4" s="358">
      <c r="A4" s="425" t="inlineStr">
        <is>
          <t>1</t>
        </is>
      </c>
      <c r="B4" s="425" t="inlineStr">
        <is>
          <t>Agregar nueva actividad</t>
        </is>
      </c>
      <c r="C4" s="425" t="inlineStr">
        <is>
          <t>Ir a INVITACIONES y completar desde la primera fila disponible. El N° se genera automáticamente al ingresar datos en la fila.</t>
        </is>
      </c>
    </row>
    <row r="5" s="358">
      <c r="A5" s="425" t="inlineStr">
        <is>
          <t>2</t>
        </is>
      </c>
      <c r="B5" s="425" t="inlineStr">
        <is>
          <t>Estado</t>
        </is>
      </c>
      <c r="C5" s="425" t="inlineStr">
        <is>
          <t>Usar la lista desplegable en ESTADO: PENDIENTE, CERRADA, TERMINADA o SIN ESTADO. El semáforo y RESUMEN se actualizan con esta columna.</t>
        </is>
      </c>
    </row>
    <row r="6" s="358">
      <c r="A6" s="425" t="inlineStr">
        <is>
          <t>3</t>
        </is>
      </c>
      <c r="B6" s="425" t="inlineStr">
        <is>
          <t>Quién representa</t>
        </is>
      </c>
      <c r="C6" s="425" t="inlineStr">
        <is>
          <t>Usar la lista desplegable de QUIÉN REPRESENTA. La lista se administra en REPRESENTANTES, columna B.</t>
        </is>
      </c>
    </row>
    <row r="7" s="358">
      <c r="A7" s="425" t="inlineStr">
        <is>
          <t>4</t>
        </is>
      </c>
      <c r="B7" s="425" t="inlineStr">
        <is>
          <t>Más de un representante</t>
        </is>
      </c>
      <c r="C7" s="425" t="inlineStr">
        <is>
          <t>En QUIÉN REPRESENTA se puede escribir uno por línea dentro de la misma celda. El control separa hasta 8 representantes por invitación.</t>
        </is>
      </c>
    </row>
    <row r="8" s="358">
      <c r="A8" s="425" t="inlineStr">
        <is>
          <t>5</t>
        </is>
      </c>
      <c r="B8" s="425" t="inlineStr">
        <is>
          <t>Lista oficial</t>
        </is>
      </c>
      <c r="C8" s="425" t="inlineStr">
        <is>
          <t>Pegue la lista oficial de representantes en REPRESENTANTES!B5:B504. Los conteos se actualizan automáticamente.</t>
        </is>
      </c>
    </row>
    <row r="9" s="358">
      <c r="A9" s="425" t="inlineStr">
        <is>
          <t>6</t>
        </is>
      </c>
      <c r="B9" s="425" t="inlineStr">
        <is>
          <t>Capacidad preparada</t>
        </is>
      </c>
      <c r="C9" s="425" t="inlineStr">
        <is>
          <t>La hoja INVITACIONES quedó preparada hasta la fila 1000. La hoja REPRESENTANTES quedó preparada para 500 representantes.</t>
        </is>
      </c>
    </row>
    <row r="10" s="358">
      <c r="A10" s="425" t="inlineStr">
        <is>
          <t>7</t>
        </is>
      </c>
      <c r="B10" s="425" t="inlineStr">
        <is>
          <t>No editar</t>
        </is>
      </c>
      <c r="C10" s="425" t="inlineStr">
        <is>
          <t>Evitar modificar fórmulas en BASE_CONTROL, RESUMEN y columnas automáticas de REPRESENTANTES.</t>
        </is>
      </c>
    </row>
    <row r="12">
      <c r="A12" s="465" t="inlineStr">
        <is>
          <t>CORRECCIÓN APLICADA</t>
        </is>
      </c>
    </row>
    <row r="13">
      <c r="A13" s="334" t="inlineStr">
        <is>
          <t>Se dejaron visibles todas las actividades de la hoja INVITACIONES; no hay filas ocultas por filtro.</t>
        </is>
      </c>
      <c r="B13" s="50" t="n"/>
      <c r="C13" s="50" t="n"/>
      <c r="D13" s="50" t="n"/>
      <c r="E13" s="50" t="n"/>
      <c r="F13" s="50" t="n"/>
    </row>
  </sheetData>
  <mergeCells count="2">
    <mergeCell ref="A13:F13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000"/>
  <sheetViews>
    <sheetView topLeftCell="A1" workbookViewId="0">
      <pane ySplit="2" topLeftCell="A3" activePane="bottomLeft" state="frozen"/>
      <selection pane="bottomLeft" activeCell="A1" sqref="A1"/>
    </sheetView>
  </sheetViews>
  <sheetFormatPr baseColWidth="10" defaultColWidth="11.42578125" defaultRowHeight="11.25"/>
  <cols>
    <col width="6" customWidth="1" style="361" min="1" max="1"/>
    <col width="38" customWidth="1" style="361" min="2" max="2"/>
    <col width="30" customWidth="1" style="361" min="3" max="3"/>
    <col width="18" customWidth="1" style="361" min="4" max="4"/>
    <col width="16" customWidth="1" style="361" min="5" max="5"/>
    <col width="20" customWidth="1" style="361" min="6" max="6"/>
    <col width="15" customWidth="1" style="375" min="7" max="7"/>
    <col width="28" customWidth="1" style="361" min="8" max="8"/>
    <col width="34" customWidth="1" style="361" min="9" max="9"/>
    <col width="24" customWidth="1" style="361" min="10" max="10"/>
    <col width="16" customWidth="1" style="375" min="11" max="11"/>
    <col width="14" customWidth="1" style="361" min="12" max="12"/>
    <col width="18" customWidth="1" style="361" min="13" max="13"/>
    <col width="16" customWidth="1" style="361" min="14" max="14"/>
    <col width="18" customWidth="1" style="361" min="15" max="15"/>
    <col width="34" customWidth="1" style="361" min="16" max="16"/>
    <col width="34" customWidth="1" style="361" min="17" max="17"/>
    <col width="34" customWidth="1" style="361" min="18" max="18"/>
    <col width="11.42578125" customWidth="1" style="361" min="19" max="16384"/>
  </cols>
  <sheetData>
    <row r="1" ht="22" customHeight="1" s="358">
      <c r="A1" s="207" t="n"/>
      <c r="B1" s="207" t="n"/>
      <c r="C1" s="207" t="n"/>
      <c r="D1" s="217" t="inlineStr">
        <is>
          <t>FECHA DE INGRESO</t>
        </is>
      </c>
      <c r="E1" s="426" t="n"/>
      <c r="F1" s="427" t="n"/>
      <c r="G1" s="207" t="n"/>
      <c r="H1" s="207" t="n"/>
      <c r="I1" s="207" t="n"/>
      <c r="J1" s="207" t="n"/>
      <c r="K1" s="217" t="inlineStr">
        <is>
          <t>RESPUESTA</t>
        </is>
      </c>
      <c r="L1" s="427" t="n"/>
      <c r="M1" s="208" t="n"/>
      <c r="N1" s="207" t="n"/>
      <c r="O1" s="207" t="n"/>
      <c r="P1" s="207" t="n"/>
      <c r="Q1" s="207" t="n"/>
      <c r="R1" s="207" t="n"/>
    </row>
    <row r="2" ht="32" customHeight="1" s="358">
      <c r="A2" s="428" t="inlineStr">
        <is>
          <t>N°</t>
        </is>
      </c>
      <c r="B2" s="428" t="inlineStr">
        <is>
          <t>MOTIVO</t>
        </is>
      </c>
      <c r="C2" s="428" t="inlineStr">
        <is>
          <t>REMITENTE</t>
        </is>
      </c>
      <c r="D2" s="428" t="inlineStr">
        <is>
          <t>KARDEX</t>
        </is>
      </c>
      <c r="E2" s="428" t="inlineStr">
        <is>
          <t>CONTROL</t>
        </is>
      </c>
      <c r="F2" s="428" t="inlineStr">
        <is>
          <t>MEDIO</t>
        </is>
      </c>
      <c r="G2" s="428" t="inlineStr">
        <is>
          <t>FECHA DE ACTIVIDAD</t>
        </is>
      </c>
      <c r="H2" s="428" t="inlineStr">
        <is>
          <t>AGENDA</t>
        </is>
      </c>
      <c r="I2" s="428" t="inlineStr">
        <is>
          <t>NOTA CJA</t>
        </is>
      </c>
      <c r="J2" s="428" t="inlineStr">
        <is>
          <t>QUIÉN REPRESENTA</t>
        </is>
      </c>
      <c r="K2" s="428" t="inlineStr">
        <is>
          <t>CONTROL</t>
        </is>
      </c>
      <c r="L2" s="428" t="inlineStr">
        <is>
          <t>FECHA</t>
        </is>
      </c>
      <c r="M2" s="428" t="inlineStr">
        <is>
          <t>CONTROL ACTUAL</t>
        </is>
      </c>
      <c r="N2" s="428" t="inlineStr">
        <is>
          <t>ESTADO</t>
        </is>
      </c>
      <c r="O2" s="428" t="inlineStr">
        <is>
          <t>SECRETGEN</t>
        </is>
      </c>
      <c r="P2" s="428" t="inlineStr">
        <is>
          <t>TAREA PENDIENTE</t>
        </is>
      </c>
      <c r="Q2" s="428" t="inlineStr">
        <is>
          <t>NOTA</t>
        </is>
      </c>
      <c r="R2" s="428" t="inlineStr">
        <is>
          <t>ANTECEDENTES</t>
        </is>
      </c>
    </row>
    <row r="3" ht="36" customHeight="1" s="358">
      <c r="A3" s="429">
        <f>IF(COUNTA(B3:R3)=0,"",COUNTA($B$3:B3))</f>
        <v/>
      </c>
      <c r="B3" s="430" t="inlineStr">
        <is>
          <t>ACCIÓN DE GRACIAS Y ORACIÓN POR EL GOBIERNO</t>
        </is>
      </c>
      <c r="C3" s="430" t="inlineStr">
        <is>
          <t>CAPELLANÍA EVANGÉLICA</t>
        </is>
      </c>
      <c r="D3" s="430" t="inlineStr">
        <is>
          <t>NO LLEGÓ FORMAL</t>
        </is>
      </c>
      <c r="E3" s="430" t="inlineStr">
        <is>
          <t>OPA</t>
        </is>
      </c>
      <c r="F3" s="430" t="inlineStr">
        <is>
          <t>WP</t>
        </is>
      </c>
      <c r="G3" s="431" t="n">
        <v>46093</v>
      </c>
      <c r="H3" s="430" t="inlineStr">
        <is>
          <t>TALCAHUANO</t>
        </is>
      </c>
      <c r="I3" s="430" t="inlineStr">
        <is>
          <t>ASISTE</t>
        </is>
      </c>
      <c r="J3" s="430" t="inlineStr">
        <is>
          <t>CJA</t>
        </is>
      </c>
      <c r="K3" s="430" t="inlineStr">
        <is>
          <t>OPA</t>
        </is>
      </c>
      <c r="L3" s="431" t="inlineStr">
        <is>
          <t>EMAIL 11-03-2026</t>
        </is>
      </c>
      <c r="M3" s="430" t="inlineStr">
        <is>
          <t>OPA</t>
        </is>
      </c>
      <c r="N3" s="430" t="inlineStr">
        <is>
          <t>CERRADA</t>
        </is>
      </c>
      <c r="O3" s="430" t="inlineStr">
        <is>
          <t>N/C</t>
        </is>
      </c>
      <c r="P3" s="430" t="n"/>
      <c r="Q3" s="430" t="inlineStr">
        <is>
          <t>INVITACIÓN NUNCA LLEGÓ POR MEDIO OFICIAL</t>
        </is>
      </c>
      <c r="R3" s="432" t="n"/>
    </row>
    <row r="4" ht="36" customHeight="1" s="358">
      <c r="A4" s="429">
        <f>IF(COUNTA(B4:R4)=0,"",COUNTA($B$3:B4))</f>
        <v/>
      </c>
      <c r="B4" s="430" t="inlineStr">
        <is>
          <t>SANTIAGO DE MÚSICA</t>
        </is>
      </c>
      <c r="C4" s="430" t="inlineStr">
        <is>
          <t>MUNICIPALIDAD DE SANTIAGO</t>
        </is>
      </c>
      <c r="D4" s="430" t="inlineStr">
        <is>
          <t>NO LLEGÓ FORMAL</t>
        </is>
      </c>
      <c r="E4" s="430" t="inlineStr">
        <is>
          <t>OPA</t>
        </is>
      </c>
      <c r="F4" s="430" t="inlineStr">
        <is>
          <t>WP</t>
        </is>
      </c>
      <c r="G4" s="431" t="n">
        <v>46096</v>
      </c>
      <c r="H4" s="430" t="inlineStr">
        <is>
          <t>TALCAHUANO</t>
        </is>
      </c>
      <c r="I4" s="430" t="inlineStr">
        <is>
          <t>NO ASISTE</t>
        </is>
      </c>
      <c r="J4" s="430" t="inlineStr">
        <is>
          <t>SIN REPRESENTANTE</t>
        </is>
      </c>
      <c r="K4" s="430" t="inlineStr">
        <is>
          <t>OPA</t>
        </is>
      </c>
      <c r="L4" s="431" t="inlineStr">
        <is>
          <t>EMAIL</t>
        </is>
      </c>
      <c r="M4" s="430" t="inlineStr">
        <is>
          <t>OPA</t>
        </is>
      </c>
      <c r="N4" s="430" t="inlineStr">
        <is>
          <t>CERRADA</t>
        </is>
      </c>
      <c r="O4" s="433" t="n"/>
      <c r="P4" s="430" t="n"/>
      <c r="Q4" s="430" t="n"/>
      <c r="R4" s="432" t="n"/>
    </row>
    <row r="5" ht="36" customHeight="1" s="358">
      <c r="A5" s="429">
        <f>IF(COUNTA(B5:R5)=0,"",COUNTA($B$3:B5))</f>
        <v/>
      </c>
      <c r="B5" s="430" t="inlineStr">
        <is>
          <t>SESIÓN N°06 DEL CONSEJO ASESOR ESTRATÉGICO EN LAS INSTALACIONES DE UNA FRAGATA TIPO 23</t>
        </is>
      </c>
      <c r="C5" s="430" t="inlineStr">
        <is>
          <t>CORFO</t>
        </is>
      </c>
      <c r="D5" s="430" t="inlineStr">
        <is>
          <t>NS</t>
        </is>
      </c>
      <c r="E5" s="430" t="inlineStr">
        <is>
          <t>OPA</t>
        </is>
      </c>
      <c r="F5" s="430" t="inlineStr">
        <is>
          <t>EMAIL 10-03-2026</t>
        </is>
      </c>
      <c r="G5" s="431" t="n">
        <v>46098</v>
      </c>
      <c r="H5" s="430" t="inlineStr">
        <is>
          <t>SALUDOS PROTOCOLARES MINDEF - SANTIAGO</t>
        </is>
      </c>
      <c r="I5" s="430" t="inlineStr">
        <is>
          <t>ENTIENDO QUE ES AHORA A BORDO DE UN BUQUE DE LA ESCUADRA YA DESIGNADO - CONDELL</t>
        </is>
      </c>
      <c r="J5" s="430" t="inlineStr">
        <is>
          <t>*DIPRIDA</t>
        </is>
      </c>
      <c r="K5" s="430" t="inlineStr">
        <is>
          <t>OPA</t>
        </is>
      </c>
      <c r="L5" s="431" t="n">
        <v>46092</v>
      </c>
      <c r="M5" s="430" t="inlineStr">
        <is>
          <t>OPA</t>
        </is>
      </c>
      <c r="N5" s="430" t="inlineStr">
        <is>
          <t>CERRADA</t>
        </is>
      </c>
      <c r="O5" s="430" t="inlineStr">
        <is>
          <t>OK</t>
        </is>
      </c>
      <c r="P5" s="430" t="n"/>
      <c r="Q5" s="430" t="n"/>
      <c r="R5" s="432" t="n"/>
    </row>
    <row r="6" ht="36" customHeight="1" s="358">
      <c r="A6" s="429">
        <f>IF(COUNTA(B6:R6)=0,"",COUNTA($B$3:B6))</f>
        <v/>
      </c>
      <c r="B6" s="430" t="inlineStr">
        <is>
          <t>CEREMONIA DE INAUGURACIÓN DE LA FERIA DE FORMACIÓN CIUDADANA VALPARAÍSO</t>
        </is>
      </c>
      <c r="C6" s="430" t="inlineStr">
        <is>
          <t>SERVICIO ELECTORAL</t>
        </is>
      </c>
      <c r="D6" s="430" t="inlineStr">
        <is>
          <t>NS</t>
        </is>
      </c>
      <c r="E6" s="430" t="inlineStr">
        <is>
          <t>OPA</t>
        </is>
      </c>
      <c r="F6" s="430" t="inlineStr">
        <is>
          <t>EMAIL 06-03-2026</t>
        </is>
      </c>
      <c r="G6" s="431" t="n">
        <v>46098</v>
      </c>
      <c r="H6" s="430" t="inlineStr">
        <is>
          <t>AGENDA SANTIAGO</t>
        </is>
      </c>
      <c r="I6" s="430" t="inlineStr">
        <is>
          <t>AUDITGEN</t>
        </is>
      </c>
      <c r="J6" s="430" t="inlineStr">
        <is>
          <t>*AUDITGEN</t>
        </is>
      </c>
      <c r="K6" s="430" t="inlineStr">
        <is>
          <t>OPA</t>
        </is>
      </c>
      <c r="L6" s="431" t="n">
        <v>46091</v>
      </c>
      <c r="M6" s="430" t="inlineStr">
        <is>
          <t>OPA</t>
        </is>
      </c>
      <c r="N6" s="430" t="inlineStr">
        <is>
          <t>CERRADA</t>
        </is>
      </c>
      <c r="O6" s="430" t="inlineStr">
        <is>
          <t>OK</t>
        </is>
      </c>
      <c r="P6" s="430" t="n"/>
      <c r="Q6" s="430" t="n"/>
      <c r="R6" s="432" t="n"/>
    </row>
    <row r="7" ht="36" customHeight="1" s="358">
      <c r="A7" s="429">
        <f>IF(COUNTA(B7:R7)=0,"",COUNTA($B$3:B7))</f>
        <v/>
      </c>
      <c r="B7" s="430" t="inlineStr">
        <is>
          <t>ALMUERZO DE HOMENAJE ANIVERSARIO DE LA FUERZA AÉREA</t>
        </is>
      </c>
      <c r="C7" s="430" t="inlineStr">
        <is>
          <t>ROTARY SANTIAGO</t>
        </is>
      </c>
      <c r="D7" s="430" t="inlineStr">
        <is>
          <t>INV-001</t>
        </is>
      </c>
      <c r="E7" s="430" t="inlineStr">
        <is>
          <t>OPA</t>
        </is>
      </c>
      <c r="F7" s="430" t="inlineStr">
        <is>
          <t>EMAIL 12-03-2026</t>
        </is>
      </c>
      <c r="G7" s="434" t="n">
        <v>46099</v>
      </c>
      <c r="H7" s="430" t="inlineStr">
        <is>
          <t>15:00 REUNIÓN SEPRE</t>
        </is>
      </c>
      <c r="I7" s="430" t="inlineStr">
        <is>
          <t>REPRESENTANTE</t>
        </is>
      </c>
      <c r="J7" s="430" t="inlineStr">
        <is>
          <t>*ESTANAVMET</t>
        </is>
      </c>
      <c r="K7" s="430" t="inlineStr">
        <is>
          <t>OPA</t>
        </is>
      </c>
      <c r="L7" s="431" t="n">
        <v>46099</v>
      </c>
      <c r="M7" s="430" t="inlineStr">
        <is>
          <t>OPA</t>
        </is>
      </c>
      <c r="N7" s="430" t="inlineStr">
        <is>
          <t>CERRADA</t>
        </is>
      </c>
      <c r="O7" s="430" t="inlineStr">
        <is>
          <t>N/C</t>
        </is>
      </c>
      <c r="P7" s="430" t="n"/>
      <c r="Q7" s="430" t="n"/>
      <c r="R7" s="432" t="n"/>
    </row>
    <row r="8" ht="36" customHeight="1" s="358">
      <c r="A8" s="429">
        <f>IF(COUNTA(B8:R8)=0,"",COUNTA($B$3:B8))</f>
        <v/>
      </c>
      <c r="B8" s="430" t="inlineStr">
        <is>
          <t>AVANCE DE COOPERACIÓN EN MATERIAS DE SEGURIDAD Y DEFENSA ENTRE LA REPÚBLICA DE CHILE Y COREA</t>
        </is>
      </c>
      <c r="C8" s="430" t="inlineStr">
        <is>
          <t>EMBAJADA DE COREA</t>
        </is>
      </c>
      <c r="D8" s="430" t="inlineStr">
        <is>
          <t>INV-005</t>
        </is>
      </c>
      <c r="E8" s="430" t="inlineStr">
        <is>
          <t>OPA</t>
        </is>
      </c>
      <c r="F8" s="430" t="inlineStr">
        <is>
          <t>EMAIL 09-03-2026</t>
        </is>
      </c>
      <c r="G8" s="431" t="n">
        <v>46100</v>
      </c>
      <c r="H8" s="430" t="inlineStr">
        <is>
          <t>CONSEJO NAVAL</t>
        </is>
      </c>
      <c r="I8" s="430" t="inlineStr">
        <is>
          <t>NO ASISTE ALTO MANDO POR CONSEJO NAVAL</t>
        </is>
      </c>
      <c r="J8" s="430" t="inlineStr">
        <is>
          <t>SIN REPRESENTACIÓN</t>
        </is>
      </c>
      <c r="K8" s="430" t="inlineStr">
        <is>
          <t>OPA</t>
        </is>
      </c>
      <c r="L8" s="431" t="inlineStr">
        <is>
          <t>EMAIL 11-03-2026</t>
        </is>
      </c>
      <c r="M8" s="430" t="inlineStr">
        <is>
          <t>OPA</t>
        </is>
      </c>
      <c r="N8" s="430" t="inlineStr">
        <is>
          <t>CERRADA</t>
        </is>
      </c>
      <c r="O8" s="430" t="inlineStr">
        <is>
          <t>N/C</t>
        </is>
      </c>
      <c r="P8" s="430" t="n"/>
      <c r="Q8" s="430" t="inlineStr">
        <is>
          <t>SE GENERÓ NUEVA INVITACIÓN - A LA ESPERA DE FECHA LO MÁS PROBABLE SEA PARA LA FIDAE</t>
        </is>
      </c>
      <c r="R8" s="432" t="n"/>
    </row>
    <row r="9" ht="36" customHeight="1" s="358">
      <c r="A9" s="429">
        <f>IF(COUNTA(B9:R9)=0,"",COUNTA($B$3:B9))</f>
        <v/>
      </c>
      <c r="B9" s="430" t="inlineStr">
        <is>
          <t>ALMUERZO A BORDO DEL BUQUE OCEANOGRÁFICO DEL PERÚ</t>
        </is>
      </c>
      <c r="C9" s="430" t="inlineStr">
        <is>
          <t>EMBAJADOR DE PERÚ</t>
        </is>
      </c>
      <c r="D9" s="430" t="inlineStr">
        <is>
          <t>INV-004</t>
        </is>
      </c>
      <c r="E9" s="430" t="inlineStr">
        <is>
          <t>OPA</t>
        </is>
      </c>
      <c r="F9" s="430" t="inlineStr">
        <is>
          <t>EMAIL 16-03-2026</t>
        </is>
      </c>
      <c r="G9" s="431" t="n">
        <v>46100</v>
      </c>
      <c r="H9" s="430" t="inlineStr">
        <is>
          <t>CONSEJO NAVAL</t>
        </is>
      </c>
      <c r="I9" s="430" t="inlineStr">
        <is>
          <t>REPRESENTA CN IBARRA</t>
        </is>
      </c>
      <c r="J9" s="430" t="inlineStr">
        <is>
          <t>*CN IBARRA
(PRIZONA)</t>
        </is>
      </c>
      <c r="K9" s="430" t="inlineStr">
        <is>
          <t>OPA</t>
        </is>
      </c>
      <c r="L9" s="431" t="inlineStr">
        <is>
          <t>EMAIL 17-03-2026</t>
        </is>
      </c>
      <c r="M9" s="430" t="inlineStr">
        <is>
          <t>OPA</t>
        </is>
      </c>
      <c r="N9" s="430" t="inlineStr">
        <is>
          <t>CERRADA</t>
        </is>
      </c>
      <c r="O9" s="430" t="inlineStr">
        <is>
          <t>OK</t>
        </is>
      </c>
      <c r="P9" s="430" t="n"/>
      <c r="Q9" s="430" t="inlineStr">
        <is>
          <t>SE EFECTUÓ ENTREGA DE PRESENTE "LIBRO ANTÁRTICA"</t>
        </is>
      </c>
      <c r="R9" s="432" t="n"/>
    </row>
    <row r="10" ht="36" customHeight="1" s="358">
      <c r="A10" s="429">
        <f>IF(COUNTA(B10:R10)=0,"",COUNTA($B$3:B10))</f>
        <v/>
      </c>
      <c r="B10" s="430" t="inlineStr">
        <is>
          <t>CEREMONIA DEL CENTÉSIMO TERCER ANIVERSARIO DE LA ESPECIALIDAD DE AVIACIÓN NAVAL</t>
        </is>
      </c>
      <c r="C10" s="430" t="inlineStr">
        <is>
          <t>CÍRCULO DE AVIACIÓN NAVAL</t>
        </is>
      </c>
      <c r="D10" s="430" t="inlineStr">
        <is>
          <t>INV-012</t>
        </is>
      </c>
      <c r="E10" s="430" t="inlineStr">
        <is>
          <t>OPA</t>
        </is>
      </c>
      <c r="F10" s="435" t="inlineStr">
        <is>
          <t>EMAIL 09-03-2026</t>
        </is>
      </c>
      <c r="G10" s="431" t="n">
        <v>46102</v>
      </c>
      <c r="H10" s="430" t="inlineStr">
        <is>
          <t>ANIVERSARIO FUERZA AÉREA</t>
        </is>
      </c>
      <c r="I10" s="430" t="inlineStr">
        <is>
          <t>NO ASISTE, NOTIFICAR REPRESENTANTE</t>
        </is>
      </c>
      <c r="J10" s="430" t="inlineStr">
        <is>
          <t>*CN ROMAN</t>
        </is>
      </c>
      <c r="K10" s="430" t="inlineStr">
        <is>
          <t>OPA</t>
        </is>
      </c>
      <c r="L10" s="431" t="inlineStr">
        <is>
          <t>EMAIL 11-03-2026</t>
        </is>
      </c>
      <c r="M10" s="430" t="inlineStr">
        <is>
          <t>OPA</t>
        </is>
      </c>
      <c r="N10" s="430" t="inlineStr">
        <is>
          <t>CERRADA</t>
        </is>
      </c>
      <c r="O10" s="430" t="inlineStr">
        <is>
          <t>OK</t>
        </is>
      </c>
      <c r="P10" s="430" t="n"/>
      <c r="Q10" s="430" t="n"/>
      <c r="R10" s="432" t="n"/>
    </row>
    <row r="11" ht="36" customHeight="1" s="358">
      <c r="A11" s="429">
        <f>IF(COUNTA(B11:R11)=0,"",COUNTA($B$3:B11))</f>
        <v/>
      </c>
      <c r="B11" s="430" t="inlineStr">
        <is>
          <t>NONAGÉSIMO SEXTO ANIVERSARIO DE LA CREACIÓN DE LA FUERZA AÉREA DE CHILE</t>
        </is>
      </c>
      <c r="C11" s="430" t="inlineStr">
        <is>
          <t>GENERAL DEL AIRE</t>
        </is>
      </c>
      <c r="D11" s="430" t="inlineStr">
        <is>
          <t>INV-013</t>
        </is>
      </c>
      <c r="E11" s="430" t="inlineStr">
        <is>
          <t>OPA</t>
        </is>
      </c>
      <c r="F11" s="430" t="inlineStr">
        <is>
          <t>EMAIL 16-01-2026</t>
        </is>
      </c>
      <c r="G11" s="431" t="n">
        <v>46102</v>
      </c>
      <c r="H11" s="430" t="inlineStr">
        <is>
          <t>EN AGENDA</t>
        </is>
      </c>
      <c r="I11" s="430" t="inlineStr">
        <is>
          <t>ASISTE</t>
        </is>
      </c>
      <c r="J11" s="430" t="inlineStr">
        <is>
          <t>CJA</t>
        </is>
      </c>
      <c r="K11" s="430" t="inlineStr">
        <is>
          <t>OPA</t>
        </is>
      </c>
      <c r="L11" s="431" t="inlineStr">
        <is>
          <t>EMAIL 19-01-2026</t>
        </is>
      </c>
      <c r="M11" s="430" t="inlineStr">
        <is>
          <t>OPA</t>
        </is>
      </c>
      <c r="N11" s="430" t="inlineStr">
        <is>
          <t>CERRADA</t>
        </is>
      </c>
      <c r="O11" s="430" t="inlineStr">
        <is>
          <t>N/C</t>
        </is>
      </c>
      <c r="P11" s="430" t="n"/>
      <c r="Q11" s="430" t="n"/>
      <c r="R11" s="432" t="n"/>
    </row>
    <row r="12" ht="36" customHeight="1" s="358">
      <c r="A12" s="429">
        <f>IF(COUNTA(B12:R12)=0,"",COUNTA($B$3:B12))</f>
        <v/>
      </c>
      <c r="B12" s="430" t="inlineStr">
        <is>
          <t>CEREMONIA INAUGURAL</t>
        </is>
      </c>
      <c r="C12" s="430" t="inlineStr">
        <is>
          <t>AQUASUR</t>
        </is>
      </c>
      <c r="D12" s="430" t="inlineStr">
        <is>
          <t>INV-021</t>
        </is>
      </c>
      <c r="E12" s="430" t="inlineStr">
        <is>
          <t>OPA</t>
        </is>
      </c>
      <c r="F12" s="436" t="inlineStr">
        <is>
          <t>EMAIL 29-01-2026</t>
        </is>
      </c>
      <c r="G12" s="431" t="n">
        <v>46105</v>
      </c>
      <c r="H12" s="430" t="inlineStr">
        <is>
          <t>REVISTA TERZONA</t>
        </is>
      </c>
      <c r="I12" s="430" t="inlineStr">
        <is>
          <t>REPRESENTANTE</t>
        </is>
      </c>
      <c r="J12" s="430" t="inlineStr">
        <is>
          <t>*DIRECTEMAR QUINZONA</t>
        </is>
      </c>
      <c r="K12" s="430" t="inlineStr">
        <is>
          <t>OPA</t>
        </is>
      </c>
      <c r="L12" s="431" t="inlineStr">
        <is>
          <t>EMAIL 04-03-2026</t>
        </is>
      </c>
      <c r="M12" s="430" t="inlineStr">
        <is>
          <t>OPA</t>
        </is>
      </c>
      <c r="N12" s="430" t="inlineStr">
        <is>
          <t>CERRADA</t>
        </is>
      </c>
      <c r="O12" s="430" t="inlineStr">
        <is>
          <t>OK</t>
        </is>
      </c>
      <c r="P12" s="433" t="n"/>
      <c r="Q12" s="433" t="n"/>
      <c r="R12" s="432" t="n"/>
    </row>
    <row r="13" ht="36" customHeight="1" s="358">
      <c r="A13" s="429">
        <f>IF(COUNTA(B13:R13)=0,"",COUNTA($B$3:B13))</f>
        <v/>
      </c>
      <c r="B13" s="430" t="inlineStr">
        <is>
          <t>HOMENAJE EN HONOR A SU EMINENCIA REVERENDÍSIMA CARDENAL FERNANDO CHOMALÍ GARIB</t>
        </is>
      </c>
      <c r="C13" s="430" t="inlineStr">
        <is>
          <t>BERNARDINO BRAVO</t>
        </is>
      </c>
      <c r="D13" s="430" t="inlineStr">
        <is>
          <t>INV-010</t>
        </is>
      </c>
      <c r="E13" s="430" t="inlineStr">
        <is>
          <t>OPA</t>
        </is>
      </c>
      <c r="F13" s="430" t="inlineStr">
        <is>
          <t>EMAIL 17-03-2026</t>
        </is>
      </c>
      <c r="G13" s="431" t="n">
        <v>46106</v>
      </c>
      <c r="H13" s="430" t="inlineStr">
        <is>
          <t>REVISTA TERZONA</t>
        </is>
      </c>
      <c r="I13" s="430" t="inlineStr">
        <is>
          <t>NO PODRÉ IR EXCUSAR</t>
        </is>
      </c>
      <c r="J13" s="430" t="inlineStr">
        <is>
          <t>SIN REPRESENTACIÓN</t>
        </is>
      </c>
      <c r="K13" s="430" t="inlineStr">
        <is>
          <t>OPA</t>
        </is>
      </c>
      <c r="L13" s="431" t="inlineStr">
        <is>
          <t>EMAIL 23-03-2026</t>
        </is>
      </c>
      <c r="M13" s="430" t="inlineStr">
        <is>
          <t>OPA</t>
        </is>
      </c>
      <c r="N13" s="430" t="inlineStr">
        <is>
          <t>CERRADA</t>
        </is>
      </c>
      <c r="O13" s="430" t="inlineStr">
        <is>
          <t>N/C</t>
        </is>
      </c>
      <c r="P13" s="430" t="n"/>
      <c r="Q13" s="430" t="n"/>
      <c r="R13" s="432" t="n"/>
    </row>
    <row r="14" ht="36" customHeight="1" s="358">
      <c r="A14" s="437">
        <f>IF(COUNTA(B14:R14)=0,"",COUNTA($B$3:B14))</f>
        <v/>
      </c>
      <c r="B14" s="430" t="inlineStr">
        <is>
          <t>RECEPCIÓN EN HONOR A LA LLEGADA DE LA EXPEDICIÓN CIENTÍFICA CANADIENSE QUE VIAJÓ A LA ANTÁRTICA CHILENA A BORDO DEL BUQUE ALMIRANTE VIEL</t>
        </is>
      </c>
      <c r="C14" s="430" t="inlineStr">
        <is>
          <t>EMBAJADA DE CANADÁ</t>
        </is>
      </c>
      <c r="D14" s="430" t="inlineStr">
        <is>
          <t>INV-023</t>
        </is>
      </c>
      <c r="E14" s="430" t="inlineStr">
        <is>
          <t>OPA</t>
        </is>
      </c>
      <c r="F14" s="430" t="inlineStr">
        <is>
          <t>EMAIL 19-03-2026</t>
        </is>
      </c>
      <c r="G14" s="431" t="n">
        <v>46106</v>
      </c>
      <c r="H14" s="430" t="inlineStr">
        <is>
          <t>REVISTA TERZONA</t>
        </is>
      </c>
      <c r="I14" s="430" t="n"/>
      <c r="J14" s="430" t="inlineStr">
        <is>
          <t>TERZONA</t>
        </is>
      </c>
      <c r="K14" s="430" t="inlineStr">
        <is>
          <t>OPA</t>
        </is>
      </c>
      <c r="L14" s="431" t="inlineStr">
        <is>
          <t>EMAIL 24-03-2026</t>
        </is>
      </c>
      <c r="M14" s="430" t="inlineStr">
        <is>
          <t>OPA</t>
        </is>
      </c>
      <c r="N14" s="430" t="inlineStr">
        <is>
          <t>CERRADA</t>
        </is>
      </c>
      <c r="O14" s="430" t="n"/>
      <c r="P14" s="430" t="n"/>
      <c r="Q14" s="430" t="inlineStr">
        <is>
          <t>SOLICITÓ TRAMITAR A PLANES</t>
        </is>
      </c>
      <c r="R14" s="432" t="n"/>
    </row>
    <row r="15" ht="36" customHeight="1" s="358">
      <c r="A15" s="429">
        <f>IF(COUNTA(B15:R15)=0,"",COUNTA($B$3:B15))</f>
        <v/>
      </c>
      <c r="B15" s="430" t="inlineStr">
        <is>
          <t>ANIVERSARIO DEL EMPERADOR DEL JAPÓN</t>
        </is>
      </c>
      <c r="C15" s="430" t="inlineStr">
        <is>
          <t>EMBAJADA DE JAPÓN</t>
        </is>
      </c>
      <c r="D15" s="430" t="inlineStr">
        <is>
          <t>INV-003</t>
        </is>
      </c>
      <c r="E15" s="430" t="inlineStr">
        <is>
          <t>OPA</t>
        </is>
      </c>
      <c r="F15" s="435" t="inlineStr">
        <is>
          <t>EMAIL 02-03-2026</t>
        </is>
      </c>
      <c r="G15" s="431" t="n">
        <v>46107</v>
      </c>
      <c r="H15" s="430" t="inlineStr">
        <is>
          <t>REVISTA TERZONA</t>
        </is>
      </c>
      <c r="I15" s="430" t="inlineStr">
        <is>
          <t>REPRESENTA JEFE MAYOR O UN VA</t>
        </is>
      </c>
      <c r="J15" s="430" t="inlineStr">
        <is>
          <t>*DIRECPERS DIRECTEMAR SUBJEMCO PRIZONA DIRINTA</t>
        </is>
      </c>
      <c r="K15" s="430" t="inlineStr">
        <is>
          <t>OPA</t>
        </is>
      </c>
      <c r="L15" s="431" t="n">
        <v>46097</v>
      </c>
      <c r="M15" s="430" t="inlineStr">
        <is>
          <t>OPA</t>
        </is>
      </c>
      <c r="N15" s="430" t="inlineStr">
        <is>
          <t>CERRADA</t>
        </is>
      </c>
      <c r="O15" s="430" t="inlineStr">
        <is>
          <t>OK</t>
        </is>
      </c>
      <c r="P15" s="430" t="inlineStr">
        <is>
          <t>AGENDAR CENA EN CALETA TRIDENTE CON EMBAJADOR / POSIBLE 14 DE ABRIL</t>
        </is>
      </c>
      <c r="Q15" s="430" t="n"/>
      <c r="R15" s="432" t="n"/>
    </row>
    <row r="16" ht="36" customHeight="1" s="358">
      <c r="A16" s="429">
        <f>IF(COUNTA(B16:R16)=0,"",COUNTA($B$3:B16))</f>
        <v/>
      </c>
      <c r="B16" s="430" t="inlineStr">
        <is>
          <t>CEREMONIA CUENTA PÚBLICA TRIBUNAL CONSTITUCIONAL</t>
        </is>
      </c>
      <c r="C16" s="430" t="inlineStr">
        <is>
          <t>TRIBUNAL CONSTITUCIONAL</t>
        </is>
      </c>
      <c r="D16" s="430" t="inlineStr">
        <is>
          <t>INV-015</t>
        </is>
      </c>
      <c r="E16" s="430" t="inlineStr">
        <is>
          <t>OPA</t>
        </is>
      </c>
      <c r="F16" s="430" t="inlineStr">
        <is>
          <t>EMAIL 21-01-2026</t>
        </is>
      </c>
      <c r="G16" s="431" t="n">
        <v>46108</v>
      </c>
      <c r="H16" s="430" t="inlineStr">
        <is>
          <t>REVISTA TERZONA</t>
        </is>
      </c>
      <c r="I16" s="430" t="inlineStr">
        <is>
          <t>QUE UN VA VAYA</t>
        </is>
      </c>
      <c r="J16" s="430" t="inlineStr">
        <is>
          <t>*DIRECPERS</t>
        </is>
      </c>
      <c r="K16" s="430" t="inlineStr">
        <is>
          <t>OPA</t>
        </is>
      </c>
      <c r="L16" s="431" t="inlineStr">
        <is>
          <t>EMAIL 04-06-2026</t>
        </is>
      </c>
      <c r="M16" s="430" t="inlineStr">
        <is>
          <t>OPA</t>
        </is>
      </c>
      <c r="N16" s="430" t="inlineStr">
        <is>
          <t>CERRADA</t>
        </is>
      </c>
      <c r="O16" s="430" t="inlineStr">
        <is>
          <t>OK</t>
        </is>
      </c>
      <c r="P16" s="430" t="n"/>
      <c r="Q16" s="430" t="n"/>
      <c r="R16" s="432" t="n"/>
    </row>
    <row r="17" ht="36" customHeight="1" s="358">
      <c r="A17" s="429">
        <f>IF(COUNTA(B17:R17)=0,"",COUNTA($B$3:B17))</f>
        <v/>
      </c>
      <c r="B17" s="430" t="inlineStr">
        <is>
          <t>CONCIERTO INAUGURAL 86 TEMPORADA ARTÍSTICA USM RÉQUIEM DE FAURÉ</t>
        </is>
      </c>
      <c r="C17" s="430" t="inlineStr">
        <is>
          <t>RECTOR DE LA UNIVERSIDAD TÉCNICA FEDERICO SANTA MARÍA</t>
        </is>
      </c>
      <c r="D17" s="430" t="inlineStr">
        <is>
          <t>INV-014</t>
        </is>
      </c>
      <c r="E17" s="430" t="inlineStr">
        <is>
          <t>OPA</t>
        </is>
      </c>
      <c r="F17" s="430" t="inlineStr">
        <is>
          <t>EMAIL 18-03-2026</t>
        </is>
      </c>
      <c r="G17" s="431" t="n">
        <v>46109</v>
      </c>
      <c r="H17" s="430" t="inlineStr">
        <is>
          <t>DISPONIBLE</t>
        </is>
      </c>
      <c r="I17" s="430" t="inlineStr">
        <is>
          <t>PREGUNTAR A ROX SI QUIERE IR, SI NO REPRESENTAR</t>
        </is>
      </c>
      <c r="J17" s="430" t="inlineStr">
        <is>
          <t>*CN POUVIF
(EMGA)</t>
        </is>
      </c>
      <c r="K17" s="430" t="inlineStr">
        <is>
          <t>OPA</t>
        </is>
      </c>
      <c r="L17" s="431" t="inlineStr">
        <is>
          <t>EMAIL 26-03-2026</t>
        </is>
      </c>
      <c r="M17" s="430" t="inlineStr">
        <is>
          <t>OPA</t>
        </is>
      </c>
      <c r="N17" s="430" t="inlineStr">
        <is>
          <t>CERRADA</t>
        </is>
      </c>
      <c r="O17" s="430" t="inlineStr">
        <is>
          <t>OK</t>
        </is>
      </c>
      <c r="P17" s="430" t="n"/>
      <c r="Q17" s="430" t="n"/>
      <c r="R17" s="432" t="n"/>
    </row>
    <row r="18" ht="36" customHeight="1" s="358">
      <c r="A18" s="437">
        <f>IF(COUNTA(B18:R18)=0,"",COUNTA($B$3:B18))</f>
        <v/>
      </c>
      <c r="B18" s="430" t="inlineStr">
        <is>
          <t>CUENTA PÚBLICA 2026</t>
        </is>
      </c>
      <c r="C18" s="430" t="inlineStr">
        <is>
          <t>CGR</t>
        </is>
      </c>
      <c r="D18" s="430" t="inlineStr">
        <is>
          <t>INV-016</t>
        </is>
      </c>
      <c r="E18" s="430" t="inlineStr">
        <is>
          <t>OPA</t>
        </is>
      </c>
      <c r="F18" s="430" t="inlineStr">
        <is>
          <t>EMAIL 25-02-2026</t>
        </is>
      </c>
      <c r="G18" s="431" t="n">
        <v>46111</v>
      </c>
      <c r="H18" s="430" t="inlineStr">
        <is>
          <t>EN AGENDA
CAMBIA A REPRESENTANTE POR AGENDA</t>
        </is>
      </c>
      <c r="I18" s="430" t="inlineStr">
        <is>
          <t>ASISTE</t>
        </is>
      </c>
      <c r="J18" s="430" t="inlineStr">
        <is>
          <t>CJA
CONTRALOR</t>
        </is>
      </c>
      <c r="K18" s="430" t="inlineStr">
        <is>
          <t>OPA</t>
        </is>
      </c>
      <c r="L18" s="431" t="inlineStr">
        <is>
          <t>EMAIL 04-03-2026</t>
        </is>
      </c>
      <c r="M18" s="430" t="inlineStr">
        <is>
          <t>OPA</t>
        </is>
      </c>
      <c r="N18" s="430" t="inlineStr">
        <is>
          <t>CERRADA</t>
        </is>
      </c>
      <c r="O18" s="430" t="inlineStr">
        <is>
          <t>OK</t>
        </is>
      </c>
      <c r="P18" s="430" t="n"/>
      <c r="Q18" s="430" t="n"/>
      <c r="R18" s="432" t="n"/>
    </row>
    <row r="19" ht="36" customHeight="1" s="358">
      <c r="A19" s="437">
        <f>IF(COUNTA(B19:R19)=0,"",COUNTA($B$3:B19))</f>
        <v/>
      </c>
      <c r="B19" s="430" t="inlineStr">
        <is>
          <t>CUENTA PÚBLICA</t>
        </is>
      </c>
      <c r="C19" s="430" t="inlineStr">
        <is>
          <t>CONSEJO DE DEFENSA DEL ESTADO</t>
        </is>
      </c>
      <c r="D19" s="430" t="inlineStr">
        <is>
          <t>INV-017</t>
        </is>
      </c>
      <c r="E19" s="430" t="inlineStr">
        <is>
          <t>OPA</t>
        </is>
      </c>
      <c r="F19" s="430" t="inlineStr">
        <is>
          <t>EMAIL 26-01-2026</t>
        </is>
      </c>
      <c r="G19" s="431" t="n">
        <v>46112</v>
      </c>
      <c r="H19" s="430" t="inlineStr">
        <is>
          <t>EN AGENDA</t>
        </is>
      </c>
      <c r="I19" s="430" t="inlineStr">
        <is>
          <t>ASISTE</t>
        </is>
      </c>
      <c r="J19" s="430" t="inlineStr">
        <is>
          <t>CJA *AUDITGEN</t>
        </is>
      </c>
      <c r="K19" s="435" t="inlineStr">
        <is>
          <t>OPA</t>
        </is>
      </c>
      <c r="L19" s="431" t="inlineStr">
        <is>
          <t>EMAIL 04-03-2026</t>
        </is>
      </c>
      <c r="M19" s="430" t="inlineStr">
        <is>
          <t>OPA</t>
        </is>
      </c>
      <c r="N19" s="430" t="inlineStr">
        <is>
          <t>CERRADA</t>
        </is>
      </c>
      <c r="O19" s="430" t="inlineStr">
        <is>
          <t>OK</t>
        </is>
      </c>
      <c r="P19" s="430" t="n"/>
      <c r="Q19" s="430" t="n"/>
      <c r="R19" s="432" t="n"/>
    </row>
    <row r="20" ht="36" customHeight="1" s="358">
      <c r="A20" s="437">
        <f>IF(COUNTA(B20:R20)=0,"",COUNTA($B$3:B20))</f>
        <v/>
      </c>
      <c r="B20" s="430" t="inlineStr">
        <is>
          <t>SESIÓN CON EL MINISTRO DE RELACIONES EXTERIORES DE CHILE</t>
        </is>
      </c>
      <c r="C20" s="430" t="inlineStr">
        <is>
          <t>MINISTRO DE RELACIONES EXTERIORES</t>
        </is>
      </c>
      <c r="D20" s="430" t="inlineStr">
        <is>
          <t>INV-024</t>
        </is>
      </c>
      <c r="E20" s="430" t="inlineStr">
        <is>
          <t>OPA</t>
        </is>
      </c>
      <c r="F20" s="430" t="inlineStr">
        <is>
          <t>EMAIL 19-03-2026</t>
        </is>
      </c>
      <c r="G20" s="431" t="n">
        <v>46112</v>
      </c>
      <c r="H20" s="430" t="inlineStr">
        <is>
          <t>EN ESE HORARIO DISPONIBLE</t>
        </is>
      </c>
      <c r="I20" s="430" t="inlineStr">
        <is>
          <t>ACOMPAÑA SUBMAYOR</t>
        </is>
      </c>
      <c r="J20" s="430" t="inlineStr">
        <is>
          <t>CJA
SUBMAYOR</t>
        </is>
      </c>
      <c r="K20" s="430" t="inlineStr">
        <is>
          <t>OPA</t>
        </is>
      </c>
      <c r="L20" s="431" t="inlineStr">
        <is>
          <t>EMAIL 26-03-2026</t>
        </is>
      </c>
      <c r="M20" s="430" t="inlineStr">
        <is>
          <t>OPA</t>
        </is>
      </c>
      <c r="N20" s="430" t="inlineStr">
        <is>
          <t>CERRADA</t>
        </is>
      </c>
      <c r="O20" s="430" t="inlineStr">
        <is>
          <t>OK</t>
        </is>
      </c>
      <c r="P20" s="430" t="n"/>
      <c r="Q20" s="430" t="n"/>
      <c r="R20" s="432" t="n"/>
    </row>
    <row r="21" ht="36" customHeight="1" s="358">
      <c r="A21" s="429">
        <f>IF(COUNTA(B21:R21)=0,"",COUNTA($B$3:B21))</f>
        <v/>
      </c>
      <c r="B21" s="430" t="inlineStr">
        <is>
          <t>CEREMONIA DE 134 ANIVERSARIO DE LA CORTE DE APELACIONES DE VALPARAÍSO</t>
        </is>
      </c>
      <c r="C21" s="430" t="inlineStr">
        <is>
          <t>PRESIDENTA DE LA CORTE SUPREMA</t>
        </is>
      </c>
      <c r="D21" s="430" t="inlineStr">
        <is>
          <t>INV-008</t>
        </is>
      </c>
      <c r="E21" s="430" t="inlineStr">
        <is>
          <t>OPA</t>
        </is>
      </c>
      <c r="F21" s="430" t="inlineStr">
        <is>
          <t>EMAIL 16-03-2026</t>
        </is>
      </c>
      <c r="G21" s="431" t="n">
        <v>46113</v>
      </c>
      <c r="H21" s="430" t="inlineStr">
        <is>
          <t>LIBRE</t>
        </is>
      </c>
      <c r="I21" s="430" t="inlineStr">
        <is>
          <t>NO ASISTE - REPRESENTA AUDITGEN</t>
        </is>
      </c>
      <c r="J21" s="430" t="inlineStr">
        <is>
          <t>*AUDITGEN (NO ASISTE)
CN JT HAWARD</t>
        </is>
      </c>
      <c r="K21" s="430" t="inlineStr">
        <is>
          <t>OPA</t>
        </is>
      </c>
      <c r="L21" s="431" t="inlineStr">
        <is>
          <t>EMAIL 23-03-2026</t>
        </is>
      </c>
      <c r="M21" s="430" t="inlineStr">
        <is>
          <t>OPA</t>
        </is>
      </c>
      <c r="N21" s="430" t="inlineStr">
        <is>
          <t>CERRADA</t>
        </is>
      </c>
      <c r="O21" s="430" t="inlineStr">
        <is>
          <t>OK</t>
        </is>
      </c>
      <c r="P21" s="430" t="n"/>
      <c r="Q21" s="430" t="n"/>
      <c r="R21" s="432" t="n"/>
    </row>
    <row r="22" ht="36" customHeight="1" s="358">
      <c r="A22" s="429">
        <f>IF(COUNTA(B22:R22)=0,"",COUNTA($B$3:B22))</f>
        <v/>
      </c>
      <c r="B22" s="430" t="inlineStr">
        <is>
          <t>ALMUERZO DE CAMARADERÍA</t>
        </is>
      </c>
      <c r="C22" s="430" t="inlineStr">
        <is>
          <t>CA HERNÁNDEZ</t>
        </is>
      </c>
      <c r="D22" s="430" t="inlineStr">
        <is>
          <t>INV-009</t>
        </is>
      </c>
      <c r="E22" s="430" t="inlineStr">
        <is>
          <t>OPA</t>
        </is>
      </c>
      <c r="F22" s="430" t="inlineStr">
        <is>
          <t>MANO 17-03-2026</t>
        </is>
      </c>
      <c r="G22" s="431" t="n">
        <v>46113</v>
      </c>
      <c r="H22" s="430" t="inlineStr">
        <is>
          <t>LIBRE</t>
        </is>
      </c>
      <c r="I22" s="430" t="inlineStr">
        <is>
          <t>AGENDAR</t>
        </is>
      </c>
      <c r="J22" s="430" t="inlineStr">
        <is>
          <t>CJA</t>
        </is>
      </c>
      <c r="K22" s="430" t="inlineStr">
        <is>
          <t>OPA</t>
        </is>
      </c>
      <c r="L22" s="431" t="inlineStr">
        <is>
          <t>EMAIL 23-03-2026</t>
        </is>
      </c>
      <c r="M22" s="430" t="inlineStr">
        <is>
          <t>OPA</t>
        </is>
      </c>
      <c r="N22" s="430" t="inlineStr">
        <is>
          <t>CERRADA</t>
        </is>
      </c>
      <c r="O22" s="430" t="inlineStr">
        <is>
          <t>N/C</t>
        </is>
      </c>
      <c r="P22" s="430" t="n"/>
      <c r="Q22" s="430" t="n"/>
      <c r="R22" s="432" t="n"/>
    </row>
    <row r="23" ht="36" customHeight="1" s="358">
      <c r="A23" s="429">
        <f>IF(COUNTA(B23:R23)=0,"",COUNTA($B$3:B23))</f>
        <v/>
      </c>
      <c r="B23" s="430" t="inlineStr">
        <is>
          <t>SEMINARIO DE SUBOFICIALES MAYORES DEPENDIENTES DE RIZONA</t>
        </is>
      </c>
      <c r="C23" s="430" t="inlineStr">
        <is>
          <t>CONDESTABLE MAYOR</t>
        </is>
      </c>
      <c r="D23" s="430" t="inlineStr">
        <is>
          <t>INV-007</t>
        </is>
      </c>
      <c r="E23" s="430" t="inlineStr">
        <is>
          <t>OPA</t>
        </is>
      </c>
      <c r="F23" s="430" t="inlineStr">
        <is>
          <t>EMAIL 17-03-2026</t>
        </is>
      </c>
      <c r="G23" s="431" t="n">
        <v>46114</v>
      </c>
      <c r="H23" s="430" t="inlineStr">
        <is>
          <t>EN AGENDA</t>
        </is>
      </c>
      <c r="I23" s="430" t="inlineStr">
        <is>
          <t>ESTÁ AGENDADO?</t>
        </is>
      </c>
      <c r="J23" s="430" t="inlineStr">
        <is>
          <t>CJA
COMAVNAV
SECRETGEN</t>
        </is>
      </c>
      <c r="K23" s="430" t="inlineStr">
        <is>
          <t>OPA</t>
        </is>
      </c>
      <c r="L23" s="431" t="inlineStr">
        <is>
          <t>EMAIL 23-03-2026</t>
        </is>
      </c>
      <c r="M23" s="430" t="inlineStr">
        <is>
          <t>OPA</t>
        </is>
      </c>
      <c r="N23" s="430" t="inlineStr">
        <is>
          <t>CERRADA</t>
        </is>
      </c>
      <c r="O23" s="430" t="inlineStr">
        <is>
          <t>OK</t>
        </is>
      </c>
      <c r="P23" s="430" t="n"/>
      <c r="Q23" s="430" t="n"/>
      <c r="R23" s="432" t="n"/>
    </row>
    <row r="24" ht="36" customHeight="1" s="358">
      <c r="A24" s="437">
        <f>IF(COUNTA(B24:R24)=0,"",COUNTA($B$3:B24))</f>
        <v/>
      </c>
      <c r="B24" s="430" t="inlineStr">
        <is>
          <t>CEREMONIA DE ROLL OUT DE LA AERONAVE T 40 - NEWEN</t>
        </is>
      </c>
      <c r="C24" s="430" t="inlineStr">
        <is>
          <t>ENAER</t>
        </is>
      </c>
      <c r="D24" s="430" t="inlineStr">
        <is>
          <t>INV-026</t>
        </is>
      </c>
      <c r="E24" s="430" t="inlineStr">
        <is>
          <t>OPA</t>
        </is>
      </c>
      <c r="F24" s="430" t="inlineStr">
        <is>
          <t>EMAIL 23-03-2026</t>
        </is>
      </c>
      <c r="G24" s="431" t="n">
        <v>46118</v>
      </c>
      <c r="H24" s="430" t="inlineStr">
        <is>
          <t>PREAGENDADO</t>
        </is>
      </c>
      <c r="I24" s="430" t="inlineStr">
        <is>
          <t>ASISTE</t>
        </is>
      </c>
      <c r="J24" s="430" t="inlineStr">
        <is>
          <t>CJA
SECRETGEN
DIRECSER
COMAVNAV
DIRECFIN
ASMAR
DIPLENGA</t>
        </is>
      </c>
      <c r="K24" s="430" t="inlineStr">
        <is>
          <t>OPA</t>
        </is>
      </c>
      <c r="L24" s="431" t="inlineStr">
        <is>
          <t>EMAIL 24-03-2026</t>
        </is>
      </c>
      <c r="M24" s="430" t="inlineStr">
        <is>
          <t>OPA</t>
        </is>
      </c>
      <c r="N24" s="430" t="inlineStr">
        <is>
          <t>CERRADA</t>
        </is>
      </c>
      <c r="O24" s="430" t="inlineStr">
        <is>
          <t>OK</t>
        </is>
      </c>
      <c r="P24" s="430" t="n"/>
      <c r="Q24" s="430" t="n"/>
      <c r="R24" s="432" t="n"/>
    </row>
    <row r="25" ht="36" customHeight="1" s="358">
      <c r="A25" s="437">
        <f>IF(COUNTA(B25:R25)=0,"",COUNTA($B$3:B25))</f>
        <v/>
      </c>
      <c r="B25" s="430" t="inlineStr">
        <is>
          <t>CEREMONIA DE INAUGURACIÓN SALA HISTÓRICA COMANDANTE ARTURO PRAT</t>
        </is>
      </c>
      <c r="C25" s="430" t="inlineStr">
        <is>
          <t>CLUB SOCIAL SAN CARLOS</t>
        </is>
      </c>
      <c r="D25" s="430" t="inlineStr">
        <is>
          <t>INV-029</t>
        </is>
      </c>
      <c r="E25" s="430" t="inlineStr">
        <is>
          <t>OPA</t>
        </is>
      </c>
      <c r="F25" s="430" t="inlineStr">
        <is>
          <t>EMAIL 30-03-2026</t>
        </is>
      </c>
      <c r="G25" s="431" t="n">
        <v>46118</v>
      </c>
      <c r="H25" s="430" t="inlineStr">
        <is>
          <t>CEREMONIA ROLL OUT</t>
        </is>
      </c>
      <c r="I25" s="430" t="inlineStr">
        <is>
          <t>EXCUSAR, MARINFA</t>
        </is>
      </c>
      <c r="J25" s="430" t="inlineStr">
        <is>
          <t>*JEFE DE ESTADO MAYOR SEGUNDA ZONA</t>
        </is>
      </c>
      <c r="K25" s="430" t="inlineStr">
        <is>
          <t>OPA</t>
        </is>
      </c>
      <c r="L25" s="431" t="inlineStr">
        <is>
          <t>EMAIL 31-03-2026</t>
        </is>
      </c>
      <c r="M25" s="430" t="inlineStr">
        <is>
          <t>OPA</t>
        </is>
      </c>
      <c r="N25" s="430" t="inlineStr">
        <is>
          <t>CERRADA</t>
        </is>
      </c>
      <c r="O25" s="430" t="inlineStr">
        <is>
          <t>OK</t>
        </is>
      </c>
      <c r="P25" s="430" t="inlineStr">
        <is>
          <t>OFICIO ENVIADO</t>
        </is>
      </c>
      <c r="Q25" s="430" t="n"/>
      <c r="R25" s="432" t="n"/>
    </row>
    <row r="26" ht="36" customHeight="1" s="358">
      <c r="A26" s="429">
        <f>IF(COUNTA(B26:R26)=0,"",COUNTA($B$3:B26))</f>
        <v/>
      </c>
      <c r="B26" s="430" t="inlineStr">
        <is>
          <t>ENCUENTRO DE CAMARADERÍA Y NETWORKING</t>
        </is>
      </c>
      <c r="C26" s="430" t="inlineStr">
        <is>
          <t>EMBAJADA DE COREA</t>
        </is>
      </c>
      <c r="D26" s="430" t="inlineStr">
        <is>
          <t>INV-005</t>
        </is>
      </c>
      <c r="E26" s="430" t="inlineStr">
        <is>
          <t>OPA</t>
        </is>
      </c>
      <c r="F26" s="430" t="inlineStr">
        <is>
          <t>EMAIL 16-03-2026</t>
        </is>
      </c>
      <c r="G26" s="431" t="n">
        <v>46119</v>
      </c>
      <c r="H26" s="430" t="inlineStr">
        <is>
          <t>NO ASISTE</t>
        </is>
      </c>
      <c r="I26" s="430" t="inlineStr">
        <is>
          <t>NO ASISTE</t>
        </is>
      </c>
      <c r="J26" s="430" t="inlineStr">
        <is>
          <t>NO ASISTE</t>
        </is>
      </c>
      <c r="K26" s="430" t="inlineStr">
        <is>
          <t>OPA</t>
        </is>
      </c>
      <c r="L26" s="431" t="inlineStr">
        <is>
          <t>EMAIL 01-04-2026</t>
        </is>
      </c>
      <c r="M26" s="430" t="inlineStr">
        <is>
          <t>OPA</t>
        </is>
      </c>
      <c r="N26" s="430" t="inlineStr">
        <is>
          <t>CERRADA</t>
        </is>
      </c>
      <c r="O26" s="430" t="inlineStr">
        <is>
          <t>NC</t>
        </is>
      </c>
      <c r="P26" s="430" t="inlineStr">
        <is>
          <t>INVITACIÓN LLEGÓ Y NO ASISTE</t>
        </is>
      </c>
      <c r="Q26" s="430" t="n"/>
      <c r="R26" s="432" t="n"/>
    </row>
    <row r="27" ht="36" customHeight="1" s="358">
      <c r="A27" s="437">
        <f>IF(COUNTA(B27:R27)=0,"",COUNTA($B$3:B27))</f>
        <v/>
      </c>
      <c r="B27" s="430" t="inlineStr">
        <is>
          <t>ALMUERZO ROTARY CLUB - ANIVERSARIO DE CARABINEROS</t>
        </is>
      </c>
      <c r="C27" s="430" t="inlineStr">
        <is>
          <t>PRESIDENTE ROTARY SANTIAGO</t>
        </is>
      </c>
      <c r="D27" s="430" t="inlineStr">
        <is>
          <t>INV-032</t>
        </is>
      </c>
      <c r="E27" s="430" t="inlineStr">
        <is>
          <t>OPA</t>
        </is>
      </c>
      <c r="F27" s="430" t="inlineStr">
        <is>
          <t>EMAIL 01-04-2026</t>
        </is>
      </c>
      <c r="G27" s="431" t="n">
        <v>46120</v>
      </c>
      <c r="H27" s="430" t="n"/>
      <c r="I27" s="430" t="inlineStr">
        <is>
          <t>REPRESENTANTE</t>
        </is>
      </c>
      <c r="J27" s="430" t="inlineStr">
        <is>
          <t>CN PASTRIÁN</t>
        </is>
      </c>
      <c r="K27" s="430" t="inlineStr">
        <is>
          <t>OPA</t>
        </is>
      </c>
      <c r="L27" s="431" t="inlineStr">
        <is>
          <t>EMAIL 08-04-2026</t>
        </is>
      </c>
      <c r="M27" s="430" t="inlineStr">
        <is>
          <t>OPA</t>
        </is>
      </c>
      <c r="N27" s="430" t="inlineStr">
        <is>
          <t>CERRADA</t>
        </is>
      </c>
      <c r="O27" s="430" t="inlineStr">
        <is>
          <t>OK</t>
        </is>
      </c>
      <c r="P27" s="430" t="n"/>
      <c r="Q27" s="430" t="n"/>
      <c r="R27" s="432" t="n"/>
    </row>
    <row r="28" ht="36" customHeight="1" s="358">
      <c r="A28" s="437">
        <f>IF(COUNTA(B28:R28)=0,"",COUNTA($B$3:B28))</f>
        <v/>
      </c>
      <c r="B28" s="430" t="inlineStr">
        <is>
          <t>CENA POR VISITA AGREGADO MILITAR DE MARRUECOS</t>
        </is>
      </c>
      <c r="C28" s="430" t="inlineStr">
        <is>
          <t>EMBAJADOR DE MARRUECOS</t>
        </is>
      </c>
      <c r="D28" s="430" t="inlineStr">
        <is>
          <t>INV-038</t>
        </is>
      </c>
      <c r="E28" s="430" t="inlineStr">
        <is>
          <t>OPA</t>
        </is>
      </c>
      <c r="F28" s="430" t="inlineStr">
        <is>
          <t>EMAIL 07-04-2026</t>
        </is>
      </c>
      <c r="G28" s="431" t="n">
        <v>46122</v>
      </c>
      <c r="H28" s="430" t="inlineStr">
        <is>
          <t>RAPANUI</t>
        </is>
      </c>
      <c r="I28" s="430" t="inlineStr">
        <is>
          <t>EXCUSAR POR ESCRITO</t>
        </is>
      </c>
      <c r="J28" s="430" t="inlineStr">
        <is>
          <t>NO ASISTE</t>
        </is>
      </c>
      <c r="K28" s="430" t="inlineStr">
        <is>
          <t>OPA</t>
        </is>
      </c>
      <c r="L28" s="431" t="inlineStr">
        <is>
          <t>EMAIL 08-04-2026</t>
        </is>
      </c>
      <c r="M28" s="430" t="inlineStr">
        <is>
          <t>OPA</t>
        </is>
      </c>
      <c r="N28" s="430" t="inlineStr">
        <is>
          <t>CERRADA</t>
        </is>
      </c>
      <c r="O28" s="430" t="inlineStr">
        <is>
          <t>NC</t>
        </is>
      </c>
      <c r="P28" s="430" t="n"/>
      <c r="Q28" s="430" t="n"/>
      <c r="R28" s="432" t="n"/>
    </row>
    <row r="29" ht="36" customHeight="1" s="358">
      <c r="A29" s="437">
        <f>IF(COUNTA(B29:R29)=0,"",COUNTA($B$3:B29))</f>
        <v/>
      </c>
      <c r="B29" s="430" t="inlineStr">
        <is>
          <t>VINO DE HONOR MOTIVO DESEO DE ÉXITO NUEVO GOBIERNO</t>
        </is>
      </c>
      <c r="C29" s="438" t="n">
        <v>40787</v>
      </c>
      <c r="D29" s="430" t="inlineStr">
        <is>
          <t>INV-033</t>
        </is>
      </c>
      <c r="E29" s="430" t="inlineStr">
        <is>
          <t>OPA</t>
        </is>
      </c>
      <c r="F29" s="430" t="inlineStr">
        <is>
          <t>EMAIL 01-04-2026</t>
        </is>
      </c>
      <c r="G29" s="431" t="n">
        <v>46123</v>
      </c>
      <c r="H29" s="430" t="inlineStr">
        <is>
          <t>COMISIÓN RAPA NUI</t>
        </is>
      </c>
      <c r="I29" s="430" t="inlineStr">
        <is>
          <t>EXCUSARME</t>
        </is>
      </c>
      <c r="J29" s="430" t="inlineStr">
        <is>
          <t>NO ASISTE</t>
        </is>
      </c>
      <c r="K29" s="430" t="inlineStr">
        <is>
          <t>OPA</t>
        </is>
      </c>
      <c r="L29" s="431" t="inlineStr">
        <is>
          <t>EMAIL 07-04-2026</t>
        </is>
      </c>
      <c r="M29" s="430" t="inlineStr">
        <is>
          <t>OPA</t>
        </is>
      </c>
      <c r="N29" s="430" t="inlineStr">
        <is>
          <t>CERRADA</t>
        </is>
      </c>
      <c r="O29" s="430" t="inlineStr">
        <is>
          <t>N/C</t>
        </is>
      </c>
      <c r="P29" s="430" t="n"/>
      <c r="Q29" s="430" t="n"/>
      <c r="R29" s="432" t="n"/>
    </row>
    <row r="30" ht="36" customHeight="1" s="358">
      <c r="A30" s="439">
        <f>IF(COUNTA(B30:R30)=0,"",COUNTA($B$3:B30))</f>
        <v/>
      </c>
      <c r="B30" s="440" t="inlineStr">
        <is>
          <t>LANZAMIENTO LIBRO UTFSM</t>
        </is>
      </c>
      <c r="C30" s="440" t="inlineStr">
        <is>
          <t>UTFSM</t>
        </is>
      </c>
      <c r="D30" s="440" t="inlineStr">
        <is>
          <t>INV-042</t>
        </is>
      </c>
      <c r="E30" s="440" t="inlineStr">
        <is>
          <t>OPA</t>
        </is>
      </c>
      <c r="F30" s="440" t="inlineStr">
        <is>
          <t>EMAIL 08-04-2026</t>
        </is>
      </c>
      <c r="G30" s="441" t="n">
        <v>46126</v>
      </c>
      <c r="H30" s="440" t="inlineStr">
        <is>
          <t>SIN DISPONIBILIDAD</t>
        </is>
      </c>
      <c r="I30" s="440" t="inlineStr">
        <is>
          <t>REPRESENTA</t>
        </is>
      </c>
      <c r="J30" s="440" t="inlineStr">
        <is>
          <t>SIN REPRESENTACIÓN</t>
        </is>
      </c>
      <c r="K30" s="440" t="n"/>
      <c r="L30" s="441" t="n"/>
      <c r="M30" s="440" t="inlineStr">
        <is>
          <t>OPA</t>
        </is>
      </c>
      <c r="N30" s="440" t="inlineStr">
        <is>
          <t>CERRADA</t>
        </is>
      </c>
      <c r="O30" s="440" t="n"/>
      <c r="P30" s="440" t="inlineStr">
        <is>
          <t>LLEGÓ TARDE</t>
        </is>
      </c>
      <c r="Q30" s="440" t="n"/>
      <c r="R30" s="432" t="n"/>
    </row>
    <row r="31" ht="36" customHeight="1" s="358">
      <c r="A31" s="437">
        <f>IF(COUNTA(B31:R31)=0,"",COUNTA($B$3:B31))</f>
        <v/>
      </c>
      <c r="B31" s="430" t="inlineStr">
        <is>
          <t>PRESENTACIÓN DE LIBRO GUERREROS EXPERTOS DEL MAR…</t>
        </is>
      </c>
      <c r="C31" s="430" t="inlineStr">
        <is>
          <t>APOLINAV</t>
        </is>
      </c>
      <c r="D31" s="430" t="inlineStr">
        <is>
          <t>INV-025</t>
        </is>
      </c>
      <c r="E31" s="430" t="inlineStr">
        <is>
          <t>OPA</t>
        </is>
      </c>
      <c r="F31" s="430" t="inlineStr">
        <is>
          <t>EMAIL 19-03-2026</t>
        </is>
      </c>
      <c r="G31" s="431" t="n">
        <v>46128</v>
      </c>
      <c r="H31" s="430" t="inlineStr">
        <is>
          <t>PREAGENDADO</t>
        </is>
      </c>
      <c r="I31" s="430" t="inlineStr">
        <is>
          <t>ASISTE</t>
        </is>
      </c>
      <c r="J31" s="430" t="inlineStr">
        <is>
          <t>CJA</t>
        </is>
      </c>
      <c r="K31" s="430" t="inlineStr">
        <is>
          <t>OPA</t>
        </is>
      </c>
      <c r="L31" s="431" t="inlineStr">
        <is>
          <t>EMAIL 24-03-2026</t>
        </is>
      </c>
      <c r="M31" s="430" t="inlineStr">
        <is>
          <t>OPA</t>
        </is>
      </c>
      <c r="N31" s="430" t="inlineStr">
        <is>
          <t>CERRADA</t>
        </is>
      </c>
      <c r="O31" s="430" t="inlineStr">
        <is>
          <t>OK</t>
        </is>
      </c>
      <c r="P31" s="430" t="inlineStr">
        <is>
          <t>RESPONDER</t>
        </is>
      </c>
      <c r="Q31" s="430" t="n"/>
      <c r="R31" s="432" t="n"/>
    </row>
    <row r="32" ht="36" customHeight="1" s="358">
      <c r="A32" s="437">
        <f>IF(COUNTA(B32:R32)=0,"",COUNTA($B$3:B32))</f>
        <v/>
      </c>
      <c r="B32" s="430" t="inlineStr">
        <is>
          <t>VUELO A BORDO DE AERONAVE C-2 HACIA EL PORTAAVIONES</t>
        </is>
      </c>
      <c r="C32" s="430" t="inlineStr">
        <is>
          <t>EMBAJADORA USA</t>
        </is>
      </c>
      <c r="D32" s="430" t="inlineStr">
        <is>
          <t>INV-031
SECRET.ADM.</t>
        </is>
      </c>
      <c r="E32" s="430" t="inlineStr">
        <is>
          <t>OPA</t>
        </is>
      </c>
      <c r="F32" s="430" t="inlineStr">
        <is>
          <t>EMAIL 31-03-2026</t>
        </is>
      </c>
      <c r="G32" s="431" t="n">
        <v>46128</v>
      </c>
      <c r="H32" s="430" t="inlineStr">
        <is>
          <t>ASISTE</t>
        </is>
      </c>
      <c r="I32" s="430" t="inlineStr">
        <is>
          <t>ASISTE</t>
        </is>
      </c>
      <c r="J32" s="430" t="inlineStr">
        <is>
          <t>CJA
DIRECPERS
ESCUADRA
COMOPER</t>
        </is>
      </c>
      <c r="K32" s="430" t="inlineStr">
        <is>
          <t>OPA</t>
        </is>
      </c>
      <c r="L32" s="431" t="inlineStr">
        <is>
          <t>EMAIL 10-04-2026</t>
        </is>
      </c>
      <c r="M32" s="430" t="inlineStr">
        <is>
          <t>SECRET.ADM.</t>
        </is>
      </c>
      <c r="N32" s="430" t="inlineStr">
        <is>
          <t>CERRADA</t>
        </is>
      </c>
      <c r="O32" s="430" t="inlineStr">
        <is>
          <t>OK</t>
        </is>
      </c>
      <c r="P32" s="430" t="n"/>
      <c r="Q32" s="430" t="n"/>
      <c r="R32" s="432" t="n"/>
    </row>
    <row r="33" ht="36" customHeight="1" s="358">
      <c r="A33" s="439">
        <f>IF(COUNTA(B33:R33)=0,"",COUNTA($B$3:B33))</f>
        <v/>
      </c>
      <c r="B33" s="440" t="inlineStr">
        <is>
          <t>INAUGURACIÓN AÑO ACADÉMICO UFSAM</t>
        </is>
      </c>
      <c r="C33" s="440" t="inlineStr">
        <is>
          <t>UFSM</t>
        </is>
      </c>
      <c r="D33" s="440" t="inlineStr">
        <is>
          <t>INV-049</t>
        </is>
      </c>
      <c r="E33" s="440" t="inlineStr">
        <is>
          <t>OPA</t>
        </is>
      </c>
      <c r="F33" s="440" t="inlineStr">
        <is>
          <t>EMAIL 07-04-2026</t>
        </is>
      </c>
      <c r="G33" s="441" t="n">
        <v>46128</v>
      </c>
      <c r="H33" s="440" t="inlineStr">
        <is>
          <t>REPRESENTA</t>
        </is>
      </c>
      <c r="I33" s="440" t="inlineStr">
        <is>
          <t>REPRESENTA</t>
        </is>
      </c>
      <c r="J33" s="440" t="inlineStr">
        <is>
          <t>*DIREDUCARM</t>
        </is>
      </c>
      <c r="K33" s="440" t="inlineStr">
        <is>
          <t>OPA</t>
        </is>
      </c>
      <c r="L33" s="441" t="inlineStr">
        <is>
          <t>EMAIL 08-04-2026</t>
        </is>
      </c>
      <c r="M33" s="440" t="inlineStr">
        <is>
          <t>OPA</t>
        </is>
      </c>
      <c r="N33" s="440" t="inlineStr">
        <is>
          <t>CERRADA</t>
        </is>
      </c>
      <c r="O33" s="440" t="n"/>
      <c r="P33" s="440" t="n"/>
      <c r="Q33" s="440" t="n"/>
      <c r="R33" s="432" t="n"/>
    </row>
    <row r="34" ht="36" customHeight="1" s="358">
      <c r="A34" s="442">
        <f>IF(COUNTA(B34:R34)=0,"",COUNTA($B$3:B34))</f>
        <v/>
      </c>
      <c r="B34" s="440" t="inlineStr">
        <is>
          <t>ANIVERSARIO</t>
        </is>
      </c>
      <c r="C34" s="440" t="inlineStr">
        <is>
          <t>BOTE SALVAVIDAS</t>
        </is>
      </c>
      <c r="D34" s="440" t="inlineStr">
        <is>
          <t>INV-002</t>
        </is>
      </c>
      <c r="E34" s="440" t="inlineStr">
        <is>
          <t>OPA</t>
        </is>
      </c>
      <c r="F34" s="440" t="inlineStr">
        <is>
          <t>EMAIL 09-03-2026</t>
        </is>
      </c>
      <c r="G34" s="441" t="n">
        <v>46129</v>
      </c>
      <c r="H34" s="440" t="inlineStr">
        <is>
          <t>ALMUERZO A BORDO ESMERALDA COYAHUASI</t>
        </is>
      </c>
      <c r="I34" s="440" t="inlineStr">
        <is>
          <t>REPRESENTA DIRECTEMAR</t>
        </is>
      </c>
      <c r="J34" s="440" t="inlineStr">
        <is>
          <t>*DINSOMAR</t>
        </is>
      </c>
      <c r="K34" s="440" t="inlineStr">
        <is>
          <t>OPA</t>
        </is>
      </c>
      <c r="L34" s="441" t="n"/>
      <c r="M34" s="440" t="inlineStr">
        <is>
          <t>OPA</t>
        </is>
      </c>
      <c r="N34" s="440" t="inlineStr">
        <is>
          <t>CERRADA</t>
        </is>
      </c>
      <c r="O34" s="440" t="inlineStr">
        <is>
          <t>OK</t>
        </is>
      </c>
      <c r="P34" s="440" t="n"/>
      <c r="Q34" s="440" t="n"/>
      <c r="R34" s="432" t="n"/>
    </row>
    <row r="35" ht="36" customHeight="1" s="358">
      <c r="A35" s="439">
        <f>IF(COUNTA(B35:R35)=0,"",COUNTA($B$3:B35))</f>
        <v/>
      </c>
      <c r="B35" s="440" t="inlineStr">
        <is>
          <t>RECEPCIÓN FORMAL A BORDO DEL PORTAAVIONES USS NIMITZ</t>
        </is>
      </c>
      <c r="C35" s="440" t="inlineStr">
        <is>
          <t>EMBAJADOR USA</t>
        </is>
      </c>
      <c r="D35" s="440" t="inlineStr">
        <is>
          <t>INV-034
SECRET.ADM.</t>
        </is>
      </c>
      <c r="E35" s="440" t="inlineStr">
        <is>
          <t>OPA</t>
        </is>
      </c>
      <c r="F35" s="440" t="inlineStr">
        <is>
          <t>EMAIL 01-04-2026</t>
        </is>
      </c>
      <c r="G35" s="441" t="n">
        <v>46130</v>
      </c>
      <c r="H35" s="440" t="n"/>
      <c r="I35" s="440" t="n"/>
      <c r="J35" s="440" t="inlineStr">
        <is>
          <t>JEFMAYOR
DIRECPERS
COMOPER
SUBMAYOR
ESCUADRA
DIRINTA
DIRECABAS
DIREBIEN
DIMPLEMGA
DOPEMGA
PRIZONA</t>
        </is>
      </c>
      <c r="K35" s="440" t="inlineStr">
        <is>
          <t>OPA</t>
        </is>
      </c>
      <c r="L35" s="441" t="inlineStr">
        <is>
          <t>EMAIL 13-04-2026</t>
        </is>
      </c>
      <c r="M35" s="440" t="inlineStr">
        <is>
          <t>SECRET.ADM.</t>
        </is>
      </c>
      <c r="N35" s="440" t="inlineStr">
        <is>
          <t>CERRADA</t>
        </is>
      </c>
      <c r="O35" s="440" t="inlineStr">
        <is>
          <t>OK</t>
        </is>
      </c>
      <c r="P35" s="440" t="n"/>
      <c r="Q35" s="440" t="n"/>
      <c r="R35" s="432" t="n"/>
    </row>
    <row r="36" ht="36" customHeight="1" s="358">
      <c r="A36" s="439">
        <f>IF(COUNTA(B36:R36)=0,"",COUNTA($B$3:B36))</f>
        <v/>
      </c>
      <c r="B36" s="440" t="inlineStr">
        <is>
          <t>INAUGURACIÓN AÑO ACADÉMICO UT METROPOLITANA</t>
        </is>
      </c>
      <c r="C36" s="440" t="inlineStr">
        <is>
          <t>RECTOR</t>
        </is>
      </c>
      <c r="D36" s="440" t="inlineStr">
        <is>
          <t>INV-057</t>
        </is>
      </c>
      <c r="E36" s="440" t="inlineStr">
        <is>
          <t>OPA</t>
        </is>
      </c>
      <c r="F36" s="440" t="inlineStr">
        <is>
          <t>EMAIL 20-04-2026</t>
        </is>
      </c>
      <c r="G36" s="441" t="n">
        <v>46133</v>
      </c>
      <c r="H36" s="440" t="inlineStr">
        <is>
          <t>AGENDA BLOQUEADA</t>
        </is>
      </c>
      <c r="I36" s="440" t="n"/>
      <c r="J36" s="440" t="inlineStr">
        <is>
          <t>NO ASISTE</t>
        </is>
      </c>
      <c r="K36" s="440" t="inlineStr">
        <is>
          <t>OPA</t>
        </is>
      </c>
      <c r="L36" s="441" t="inlineStr">
        <is>
          <t>EMAIL 20-04-2026</t>
        </is>
      </c>
      <c r="M36" s="440" t="inlineStr">
        <is>
          <t>COLLAO</t>
        </is>
      </c>
      <c r="N36" s="440" t="inlineStr">
        <is>
          <t>CERRADA</t>
        </is>
      </c>
      <c r="O36" s="440" t="n"/>
      <c r="P36" s="440" t="n"/>
      <c r="Q36" s="440" t="n"/>
      <c r="R36" s="432" t="n"/>
    </row>
    <row r="37" ht="36" customHeight="1" s="358">
      <c r="A37" s="439">
        <f>IF(COUNTA(B37:R37)=0,"",COUNTA($B$3:B37))</f>
        <v/>
      </c>
      <c r="B37" s="440" t="inlineStr">
        <is>
          <t>CUENTA PÚBLICA PROVIDENCIA</t>
        </is>
      </c>
      <c r="C37" s="440" t="inlineStr">
        <is>
          <t>MUNICIPALIDAD DE PROVIDENCIA</t>
        </is>
      </c>
      <c r="D37" s="440" t="inlineStr">
        <is>
          <t>INV-050</t>
        </is>
      </c>
      <c r="E37" s="440" t="inlineStr">
        <is>
          <t>OPA</t>
        </is>
      </c>
      <c r="F37" s="440" t="inlineStr">
        <is>
          <t>EMAIL 13-04-2026</t>
        </is>
      </c>
      <c r="G37" s="441" t="n">
        <v>46134</v>
      </c>
      <c r="H37" s="440" t="inlineStr">
        <is>
          <t>AGENDA BLOQUEADA</t>
        </is>
      </c>
      <c r="I37" s="440" t="inlineStr">
        <is>
          <t>EXCUSAR</t>
        </is>
      </c>
      <c r="J37" s="440" t="inlineStr">
        <is>
          <t>SIN REPRESENTACIÓN</t>
        </is>
      </c>
      <c r="K37" s="440" t="inlineStr">
        <is>
          <t>OPA</t>
        </is>
      </c>
      <c r="L37" s="441" t="inlineStr">
        <is>
          <t>EMAIL 15-04-2026</t>
        </is>
      </c>
      <c r="M37" s="440" t="inlineStr">
        <is>
          <t>OPA</t>
        </is>
      </c>
      <c r="N37" s="440" t="inlineStr">
        <is>
          <t>CERRADA</t>
        </is>
      </c>
      <c r="O37" s="440" t="inlineStr">
        <is>
          <t>N/C</t>
        </is>
      </c>
      <c r="P37" s="440" t="n"/>
      <c r="Q37" s="440" t="n"/>
      <c r="R37" s="432" t="n"/>
    </row>
    <row r="38" ht="36" customHeight="1" s="358">
      <c r="A38" s="439">
        <f>IF(COUNTA(B38:R38)=0,"",COUNTA($B$3:B38))</f>
        <v/>
      </c>
      <c r="B38" s="440" t="inlineStr">
        <is>
          <t>CUARTA SESIÓN MESA DE CIBERSEGURIDAD</t>
        </is>
      </c>
      <c r="C38" s="440" t="inlineStr">
        <is>
          <t>CONTRALORIA GENERAL</t>
        </is>
      </c>
      <c r="D38" s="440" t="inlineStr">
        <is>
          <t>INV-052</t>
        </is>
      </c>
      <c r="E38" s="440" t="inlineStr">
        <is>
          <t>OPA</t>
        </is>
      </c>
      <c r="F38" s="440" t="inlineStr">
        <is>
          <t>EMAIL 13-04-2026</t>
        </is>
      </c>
      <c r="G38" s="441" t="n">
        <v>46134</v>
      </c>
      <c r="H38" s="440" t="inlineStr">
        <is>
          <t>AGENDA BLOQUEADA</t>
        </is>
      </c>
      <c r="I38" s="440" t="inlineStr">
        <is>
          <t>QUE REPRESENTE DIRINTA</t>
        </is>
      </c>
      <c r="J38" s="440" t="inlineStr">
        <is>
          <t>*DIRINTA</t>
        </is>
      </c>
      <c r="K38" s="440" t="inlineStr">
        <is>
          <t>OPA</t>
        </is>
      </c>
      <c r="L38" s="441" t="inlineStr">
        <is>
          <t>EMAIL 20-04-2026</t>
        </is>
      </c>
      <c r="M38" s="440" t="inlineStr">
        <is>
          <t>OPA</t>
        </is>
      </c>
      <c r="N38" s="440" t="inlineStr">
        <is>
          <t>CERRADA</t>
        </is>
      </c>
      <c r="O38" s="440" t="inlineStr">
        <is>
          <t>OK</t>
        </is>
      </c>
      <c r="P38" s="440" t="n"/>
      <c r="Q38" s="440" t="n"/>
      <c r="R38" s="432" t="n"/>
    </row>
    <row r="39" ht="36" customHeight="1" s="358">
      <c r="A39" s="439">
        <f>IF(COUNTA(B39:R39)=0,"",COUNTA($B$3:B39))</f>
        <v/>
      </c>
      <c r="B39" s="440" t="inlineStr">
        <is>
          <t>CEREMONIA POR ANIVERSARIO ASOFAR</t>
        </is>
      </c>
      <c r="C39" s="440" t="inlineStr">
        <is>
          <t>PRESIDENTE ASOFAR</t>
        </is>
      </c>
      <c r="D39" s="440" t="inlineStr">
        <is>
          <t>INV-030
SECRET.ADM.</t>
        </is>
      </c>
      <c r="E39" s="440" t="inlineStr">
        <is>
          <t>OPA</t>
        </is>
      </c>
      <c r="F39" s="440" t="inlineStr">
        <is>
          <t>EMAIL 30-03-2026</t>
        </is>
      </c>
      <c r="G39" s="441" t="n">
        <v>46135</v>
      </c>
      <c r="H39" s="440" t="inlineStr">
        <is>
          <t>SALUDOS PROTOCOLARES - SALUDOS PROTOCOLARES REINO UNIDO</t>
        </is>
      </c>
      <c r="I39" s="440" t="inlineStr">
        <is>
          <t>NO PODRÉ ASISTIR QUE REPRESENTE JEFMAYOR - ALTERNATIVO SUBMAYOR U OTRO ALMIRANTE</t>
        </is>
      </c>
      <c r="J39" s="440" t="inlineStr">
        <is>
          <t>JEFEMAYOR</t>
        </is>
      </c>
      <c r="K39" s="440" t="inlineStr">
        <is>
          <t>OPA</t>
        </is>
      </c>
      <c r="L39" s="441" t="inlineStr">
        <is>
          <t>EMAIL 15-04-2026</t>
        </is>
      </c>
      <c r="M39" s="440" t="inlineStr">
        <is>
          <t>COLLAO
SECRET. ADM.</t>
        </is>
      </c>
      <c r="N39" s="440" t="inlineStr">
        <is>
          <t>CERRADA</t>
        </is>
      </c>
      <c r="O39" s="440" t="inlineStr">
        <is>
          <t>OK</t>
        </is>
      </c>
      <c r="P39" s="440" t="n"/>
      <c r="Q39" s="440" t="inlineStr">
        <is>
          <t>SE INFORMÓ ADEMÁS QUE ACOMPAÑAN CON 20 OFICIALES DE ACUERDO A INSTRUCCIONES CF SANDINO</t>
        </is>
      </c>
      <c r="R39" s="432" t="n"/>
    </row>
    <row r="40" ht="36" customHeight="1" s="358">
      <c r="A40" s="439">
        <f>IF(COUNTA(B40:R40)=0,"",COUNTA($B$3:B40))</f>
        <v/>
      </c>
      <c r="B40" s="440" t="inlineStr">
        <is>
          <t>CONCIERTO DE OTOÑO 2026</t>
        </is>
      </c>
      <c r="C40" s="440" t="inlineStr">
        <is>
          <t>FUNDACIÓN CLARO VIAL</t>
        </is>
      </c>
      <c r="D40" s="440" t="inlineStr">
        <is>
          <t>INV-043</t>
        </is>
      </c>
      <c r="E40" s="440" t="inlineStr">
        <is>
          <t>OPA</t>
        </is>
      </c>
      <c r="F40" s="440" t="inlineStr">
        <is>
          <t>FÍSICA</t>
        </is>
      </c>
      <c r="G40" s="441" t="n">
        <v>46135</v>
      </c>
      <c r="H40" s="440" t="inlineStr">
        <is>
          <t>SIN DISPONIBILIDAD</t>
        </is>
      </c>
      <c r="I40" s="440" t="inlineStr">
        <is>
          <t>NO PUEDE IR</t>
        </is>
      </c>
      <c r="J40" s="440" t="inlineStr">
        <is>
          <t>NO ASISTE</t>
        </is>
      </c>
      <c r="K40" s="440" t="inlineStr">
        <is>
          <t>OPA</t>
        </is>
      </c>
      <c r="L40" s="441" t="inlineStr">
        <is>
          <t>EMAIL 15-04-2026</t>
        </is>
      </c>
      <c r="M40" s="440" t="inlineStr">
        <is>
          <t>OPA</t>
        </is>
      </c>
      <c r="N40" s="440" t="inlineStr">
        <is>
          <t>CERRADA</t>
        </is>
      </c>
      <c r="O40" s="440" t="inlineStr">
        <is>
          <t>N/C</t>
        </is>
      </c>
      <c r="P40" s="440" t="n"/>
      <c r="Q40" s="440" t="n"/>
      <c r="R40" s="432" t="n"/>
    </row>
    <row r="41" ht="36" customHeight="1" s="358">
      <c r="A41" s="443">
        <f>IF(COUNTA(B41:R41)=0,"",COUNTA($B$3:B41))</f>
        <v/>
      </c>
      <c r="B41" s="444" t="inlineStr">
        <is>
          <t>MISA POR EL 24 ANIVERSARIO DE BLANCA ESTELA</t>
        </is>
      </c>
      <c r="C41" s="444" t="inlineStr">
        <is>
          <t>BLANCA ESTELA</t>
        </is>
      </c>
      <c r="D41" s="444" t="inlineStr">
        <is>
          <t>INV-051</t>
        </is>
      </c>
      <c r="E41" s="444" t="inlineStr">
        <is>
          <t>OPA</t>
        </is>
      </c>
      <c r="F41" s="444" t="inlineStr">
        <is>
          <t>EMAIL 07-04-2026</t>
        </is>
      </c>
      <c r="G41" s="445" t="n">
        <v>46135</v>
      </c>
      <c r="H41" s="444" t="inlineStr">
        <is>
          <t>TRABAJO EN SANTIAGO</t>
        </is>
      </c>
      <c r="I41" s="444" t="inlineStr">
        <is>
          <t>REPRESENTA DGPA O JEFMAYOR</t>
        </is>
      </c>
      <c r="J41" s="444" t="inlineStr">
        <is>
          <t>*DIRECTEMAR</t>
        </is>
      </c>
      <c r="K41" s="444" t="inlineStr">
        <is>
          <t>OPA</t>
        </is>
      </c>
      <c r="L41" s="445" t="inlineStr">
        <is>
          <t>EMAIL 20-04-2026</t>
        </is>
      </c>
      <c r="M41" s="444" t="inlineStr">
        <is>
          <t>OPA</t>
        </is>
      </c>
      <c r="N41" s="444" t="inlineStr">
        <is>
          <t>CERRADA</t>
        </is>
      </c>
      <c r="O41" s="444" t="n"/>
      <c r="P41" s="444" t="n"/>
      <c r="Q41" s="444" t="n"/>
      <c r="R41" s="432" t="n"/>
    </row>
    <row r="42" ht="36" customHeight="1" s="358">
      <c r="A42" s="439">
        <f>IF(COUNTA(B42:R42)=0,"",COUNTA($B$3:B42))</f>
        <v/>
      </c>
      <c r="B42" s="440" t="inlineStr">
        <is>
          <t>CEREMONIA OFICIAL LANZAMIENTO CÁMARA ANTÁRTICA</t>
        </is>
      </c>
      <c r="C42" s="440" t="inlineStr">
        <is>
          <t>FEDERICO GUESALAGA</t>
        </is>
      </c>
      <c r="D42" s="440" t="inlineStr">
        <is>
          <t>INV-054</t>
        </is>
      </c>
      <c r="E42" s="440" t="inlineStr">
        <is>
          <t>OPA</t>
        </is>
      </c>
      <c r="F42" s="440" t="inlineStr">
        <is>
          <t>EMAIL 17-04-2026</t>
        </is>
      </c>
      <c r="G42" s="441" t="n">
        <v>46135</v>
      </c>
      <c r="H42" s="440" t="inlineStr">
        <is>
          <t>TRABAJO SANTIAGO - AGENDA BLOQUEADA</t>
        </is>
      </c>
      <c r="I42" s="440" t="inlineStr">
        <is>
          <t>SECRETGEN ASISTE</t>
        </is>
      </c>
      <c r="J42" s="440" t="inlineStr">
        <is>
          <t>*DIRECTEMAR
SECRETGEN</t>
        </is>
      </c>
      <c r="K42" s="440" t="inlineStr">
        <is>
          <t>OPA</t>
        </is>
      </c>
      <c r="L42" s="441" t="n"/>
      <c r="M42" s="440" t="inlineStr">
        <is>
          <t>OPA</t>
        </is>
      </c>
      <c r="N42" s="440" t="inlineStr">
        <is>
          <t>CERRADA</t>
        </is>
      </c>
      <c r="O42" s="440" t="inlineStr">
        <is>
          <t>OK</t>
        </is>
      </c>
      <c r="P42" s="440" t="n"/>
      <c r="Q42" s="440" t="n"/>
      <c r="R42" s="432" t="n"/>
    </row>
    <row r="43" ht="36" customHeight="1" s="358">
      <c r="A43" s="439">
        <f>IF(COUNTA(B43:R43)=0,"",COUNTA($B$3:B43))</f>
        <v/>
      </c>
      <c r="B43" s="440" t="inlineStr">
        <is>
          <t>EXPOSICIÓN DE CUADROS - CARABINEROS DE CHILE</t>
        </is>
      </c>
      <c r="C43" s="440" t="inlineStr">
        <is>
          <t>DELEGACIÓN PRESIDENCIAL</t>
        </is>
      </c>
      <c r="D43" s="440" t="inlineStr">
        <is>
          <t>INV-059</t>
        </is>
      </c>
      <c r="E43" s="440" t="inlineStr">
        <is>
          <t>OPA</t>
        </is>
      </c>
      <c r="F43" s="440" t="inlineStr">
        <is>
          <t>EMAIL 22-04-2026</t>
        </is>
      </c>
      <c r="G43" s="441" t="n">
        <v>46135</v>
      </c>
      <c r="H43" s="440" t="inlineStr">
        <is>
          <t>EXCUSAR</t>
        </is>
      </c>
      <c r="I43" s="440" t="n"/>
      <c r="J43" s="440" t="inlineStr">
        <is>
          <t>NO ASISTE</t>
        </is>
      </c>
      <c r="K43" s="440" t="inlineStr">
        <is>
          <t>OPA</t>
        </is>
      </c>
      <c r="L43" s="441" t="inlineStr">
        <is>
          <t>EMAIL 23-04-2026</t>
        </is>
      </c>
      <c r="M43" s="440" t="inlineStr">
        <is>
          <t>COLLAO</t>
        </is>
      </c>
      <c r="N43" s="440" t="inlineStr">
        <is>
          <t>CERRADA</t>
        </is>
      </c>
      <c r="O43" s="440" t="n"/>
      <c r="P43" s="440" t="inlineStr">
        <is>
          <t>SECRETALM DISPONE NO ASISTENCIA</t>
        </is>
      </c>
      <c r="Q43" s="440" t="n"/>
      <c r="R43" s="432" t="n"/>
    </row>
    <row r="44" ht="36" customHeight="1" s="358">
      <c r="A44" s="442">
        <f>IF(COUNTA(B44:R44)=0,"",COUNTA($B$3:B44))</f>
        <v/>
      </c>
      <c r="B44" s="440" t="inlineStr">
        <is>
          <t>ACTIVIDAD DE CAMARADERÍA</t>
        </is>
      </c>
      <c r="C44" s="440" t="inlineStr">
        <is>
          <t>CENTARM</t>
        </is>
      </c>
      <c r="D44" s="440" t="inlineStr">
        <is>
          <t>INV-018</t>
        </is>
      </c>
      <c r="E44" s="440" t="inlineStr">
        <is>
          <t>OPA</t>
        </is>
      </c>
      <c r="F44" s="440" t="inlineStr">
        <is>
          <t>MANO</t>
        </is>
      </c>
      <c r="G44" s="441" t="n">
        <v>46136</v>
      </c>
      <c r="H44" s="440" t="inlineStr">
        <is>
          <t>AGENDADO</t>
        </is>
      </c>
      <c r="I44" s="440" t="inlineStr">
        <is>
          <t>ASISTE</t>
        </is>
      </c>
      <c r="J44" s="440" t="inlineStr">
        <is>
          <t>ASISTE</t>
        </is>
      </c>
      <c r="K44" s="440" t="inlineStr">
        <is>
          <t>OPA</t>
        </is>
      </c>
      <c r="L44" s="441" t="inlineStr">
        <is>
          <t>EMAIL 20-03-2026</t>
        </is>
      </c>
      <c r="M44" s="440" t="inlineStr">
        <is>
          <t>OPA</t>
        </is>
      </c>
      <c r="N44" s="440" t="inlineStr">
        <is>
          <t>CERRADA</t>
        </is>
      </c>
      <c r="O44" s="440" t="inlineStr">
        <is>
          <t>OK</t>
        </is>
      </c>
      <c r="P44" s="440" t="n"/>
      <c r="Q44" s="440" t="n"/>
      <c r="R44" s="432" t="n"/>
    </row>
    <row r="45" ht="36" customHeight="1" s="358">
      <c r="A45" s="439">
        <f>IF(COUNTA(B45:R45)=0,"",COUNTA($B$3:B45))</f>
        <v/>
      </c>
      <c r="B45" s="440" t="inlineStr">
        <is>
          <t>CEREMONIA DE ANIVERSARIO CEDESTRA</t>
        </is>
      </c>
      <c r="C45" s="440" t="inlineStr">
        <is>
          <t>VA FERNÁNDEZ</t>
        </is>
      </c>
      <c r="D45" s="440" t="inlineStr">
        <is>
          <t>INV-035</t>
        </is>
      </c>
      <c r="E45" s="440" t="inlineStr">
        <is>
          <t>OPA</t>
        </is>
      </c>
      <c r="F45" s="440" t="inlineStr">
        <is>
          <t>EMAIL 02-04-2026</t>
        </is>
      </c>
      <c r="G45" s="441" t="n">
        <v>46136</v>
      </c>
      <c r="H45" s="440" t="inlineStr">
        <is>
          <t>AGENDADA</t>
        </is>
      </c>
      <c r="I45" s="440" t="inlineStr">
        <is>
          <t>VOY</t>
        </is>
      </c>
      <c r="J45" s="440" t="inlineStr">
        <is>
          <t>ASISTE</t>
        </is>
      </c>
      <c r="K45" s="440" t="inlineStr">
        <is>
          <t>OPA</t>
        </is>
      </c>
      <c r="L45" s="441" t="inlineStr">
        <is>
          <t>EMAIL 08-04-2026</t>
        </is>
      </c>
      <c r="M45" s="440" t="inlineStr">
        <is>
          <t>OPA</t>
        </is>
      </c>
      <c r="N45" s="440" t="inlineStr">
        <is>
          <t>CERRADA</t>
        </is>
      </c>
      <c r="O45" s="440" t="inlineStr">
        <is>
          <t>OK</t>
        </is>
      </c>
      <c r="P45" s="440" t="n"/>
      <c r="Q45" s="440" t="n"/>
      <c r="R45" s="432" t="n"/>
    </row>
    <row r="46" ht="36" customHeight="1" s="358">
      <c r="A46" s="439">
        <f>IF(COUNTA(B46:R46)=0,"",COUNTA($B$3:B46))</f>
        <v/>
      </c>
      <c r="B46" s="440" t="inlineStr">
        <is>
          <t>INAUGURACIÓN AÑO ACADÉMICO UNIVERSIDAD DE CHILE</t>
        </is>
      </c>
      <c r="C46" s="440" t="inlineStr">
        <is>
          <t>UNIVERSIDAD DE CHILE</t>
        </is>
      </c>
      <c r="D46" s="440" t="inlineStr">
        <is>
          <t>INV-041</t>
        </is>
      </c>
      <c r="E46" s="440" t="inlineStr">
        <is>
          <t>OPA</t>
        </is>
      </c>
      <c r="F46" s="440" t="inlineStr">
        <is>
          <t>EMAIL</t>
        </is>
      </c>
      <c r="G46" s="441" t="n">
        <v>46136</v>
      </c>
      <c r="H46" s="440" t="inlineStr">
        <is>
          <t>SIN DISPONIBILIDAD</t>
        </is>
      </c>
      <c r="I46" s="440" t="inlineStr">
        <is>
          <t>REPRESENTAR</t>
        </is>
      </c>
      <c r="J46" s="440" t="inlineStr">
        <is>
          <t>*DIPLEMGA</t>
        </is>
      </c>
      <c r="K46" s="440" t="inlineStr">
        <is>
          <t>OPA</t>
        </is>
      </c>
      <c r="L46" s="441" t="inlineStr">
        <is>
          <t>EMAIL 15-04-2026</t>
        </is>
      </c>
      <c r="M46" s="440" t="inlineStr">
        <is>
          <t>OPA</t>
        </is>
      </c>
      <c r="N46" s="440" t="inlineStr">
        <is>
          <t>CERRADA</t>
        </is>
      </c>
      <c r="O46" s="440" t="inlineStr">
        <is>
          <t>OK</t>
        </is>
      </c>
      <c r="P46" s="440" t="n"/>
      <c r="Q46" s="440" t="n"/>
      <c r="R46" s="432" t="n"/>
    </row>
    <row r="47" ht="36" customHeight="1" s="358">
      <c r="A47" s="442">
        <f>IF(COUNTA(B47:R47)=0,"",COUNTA($B$3:B47))</f>
        <v/>
      </c>
      <c r="B47" s="440" t="inlineStr">
        <is>
          <t>INAUGURACIÓN XCIC CONFERENCIA DEL DISTRITO 4340 FAMILIA ROTARY</t>
        </is>
      </c>
      <c r="C47" s="440" t="inlineStr">
        <is>
          <t>ROTARY SANTIAGO</t>
        </is>
      </c>
      <c r="D47" s="440" t="inlineStr">
        <is>
          <t>INV-011</t>
        </is>
      </c>
      <c r="E47" s="440" t="inlineStr">
        <is>
          <t>OPA</t>
        </is>
      </c>
      <c r="F47" s="440" t="inlineStr">
        <is>
          <t>EMAIL</t>
        </is>
      </c>
      <c r="G47" s="441" t="n">
        <v>46137</v>
      </c>
      <c r="H47" s="440" t="inlineStr">
        <is>
          <t>AGENDA OCUPADA</t>
        </is>
      </c>
      <c r="I47" s="440" t="inlineStr">
        <is>
          <t>REPRESENTA UN CN</t>
        </is>
      </c>
      <c r="J47" s="440" t="inlineStr">
        <is>
          <t>*CN RODRÍGUEZ</t>
        </is>
      </c>
      <c r="K47" s="440" t="inlineStr">
        <is>
          <t>OPA</t>
        </is>
      </c>
      <c r="L47" s="441" t="n">
        <v>46091</v>
      </c>
      <c r="M47" s="440" t="inlineStr">
        <is>
          <t>OPA</t>
        </is>
      </c>
      <c r="N47" s="440" t="inlineStr">
        <is>
          <t>CERRADA</t>
        </is>
      </c>
      <c r="O47" s="440" t="inlineStr">
        <is>
          <t>INFORMAR</t>
        </is>
      </c>
      <c r="P47" s="440" t="n"/>
      <c r="Q47" s="440" t="n"/>
      <c r="R47" s="432" t="n"/>
    </row>
    <row r="48" ht="36" customHeight="1" s="358">
      <c r="A48" s="439">
        <f>IF(COUNTA(B48:R48)=0,"",COUNTA($B$3:B48))</f>
        <v/>
      </c>
      <c r="B48" s="440" t="inlineStr">
        <is>
          <t>INVITACIÓN CONMEMORACIÓN DÍA NUEVA ZELANDA</t>
        </is>
      </c>
      <c r="C48" s="440" t="inlineStr">
        <is>
          <t>EMBAJADORA NUEVA ZELANDA</t>
        </is>
      </c>
      <c r="D48" s="440" t="inlineStr">
        <is>
          <t>INV-044</t>
        </is>
      </c>
      <c r="E48" s="440" t="inlineStr">
        <is>
          <t>OPA</t>
        </is>
      </c>
      <c r="F48" s="440" t="inlineStr">
        <is>
          <t>EMAIL 09-04-2026</t>
        </is>
      </c>
      <c r="G48" s="441" t="n">
        <v>46137</v>
      </c>
      <c r="H48" s="440" t="inlineStr">
        <is>
          <t>SIN AGENDA</t>
        </is>
      </c>
      <c r="I48" s="440" t="inlineStr">
        <is>
          <t>REPRESENTA</t>
        </is>
      </c>
      <c r="J48" s="440" t="inlineStr">
        <is>
          <t>*DOPENGA</t>
        </is>
      </c>
      <c r="K48" s="440" t="inlineStr">
        <is>
          <t>OPA</t>
        </is>
      </c>
      <c r="L48" s="441" t="inlineStr">
        <is>
          <t>EMAIL 17-04-2026</t>
        </is>
      </c>
      <c r="M48" s="440" t="inlineStr">
        <is>
          <t>OPA</t>
        </is>
      </c>
      <c r="N48" s="440" t="inlineStr">
        <is>
          <t>CERRADA</t>
        </is>
      </c>
      <c r="O48" s="440" t="n"/>
      <c r="P48" s="440" t="n"/>
      <c r="Q48" s="440" t="n"/>
      <c r="R48" s="432" t="n"/>
    </row>
    <row r="49" ht="36" customHeight="1" s="358">
      <c r="A49" s="442">
        <f>IF(COUNTA(B49:R49)=0,"",COUNTA($B$3:B49))</f>
        <v/>
      </c>
      <c r="B49" s="440" t="inlineStr">
        <is>
          <t>INAUGURACIÓN OFICIAL DEL 77 CAMPEONATO NACIONAL DE RODEO</t>
        </is>
      </c>
      <c r="C49" s="440" t="inlineStr">
        <is>
          <t>FEDERACION DE RODEO</t>
        </is>
      </c>
      <c r="D49" s="440" t="inlineStr">
        <is>
          <t>INV-006</t>
        </is>
      </c>
      <c r="E49" s="440" t="inlineStr">
        <is>
          <t>OPA</t>
        </is>
      </c>
      <c r="F49" s="440" t="inlineStr">
        <is>
          <t>EMAIL 16-03-2026</t>
        </is>
      </c>
      <c r="G49" s="441" t="n">
        <v>46138</v>
      </c>
      <c r="H49" s="440" t="inlineStr">
        <is>
          <t>REVISTA EN TERZONA</t>
        </is>
      </c>
      <c r="I49" s="440" t="inlineStr">
        <is>
          <t>EXCUSARME MANDAR CARTA DE AGRADECIMIENTO Y EXCUSARME QUE EN OTRA OPORTUNIDAD ……..</t>
        </is>
      </c>
      <c r="J49" s="440" t="inlineStr">
        <is>
          <t>SIN REPRESENTACIÓN</t>
        </is>
      </c>
      <c r="K49" s="440" t="inlineStr">
        <is>
          <t>OPA</t>
        </is>
      </c>
      <c r="L49" s="441" t="inlineStr">
        <is>
          <t>EMAIL 24-03-2026</t>
        </is>
      </c>
      <c r="M49" s="440" t="inlineStr">
        <is>
          <t>OPA</t>
        </is>
      </c>
      <c r="N49" s="440" t="inlineStr">
        <is>
          <t>CERRADA</t>
        </is>
      </c>
      <c r="O49" s="440" t="inlineStr">
        <is>
          <t>N/C</t>
        </is>
      </c>
      <c r="P49" s="440" t="n"/>
      <c r="Q49" s="440" t="n"/>
      <c r="R49" s="432" t="n"/>
    </row>
    <row r="50" ht="36" customHeight="1" s="358">
      <c r="A50" s="439">
        <f>IF(COUNTA(B50:R50)=0,"",COUNTA($B$3:B50))</f>
        <v/>
      </c>
      <c r="B50" s="440" t="inlineStr">
        <is>
          <t>ANIVERSARIO 99 DE CARABINEROS DE CHILE</t>
        </is>
      </c>
      <c r="C50" s="440" t="inlineStr">
        <is>
          <t>DIRECTOR GENERAL</t>
        </is>
      </c>
      <c r="D50" s="440" t="inlineStr">
        <is>
          <t>INV-036
SECRET.ADM.</t>
        </is>
      </c>
      <c r="E50" s="440" t="inlineStr">
        <is>
          <t>OPA</t>
        </is>
      </c>
      <c r="F50" s="440" t="inlineStr">
        <is>
          <t>EMAIL 02-04-2026</t>
        </is>
      </c>
      <c r="G50" s="441" t="n">
        <v>46139</v>
      </c>
      <c r="H50" s="440" t="inlineStr">
        <is>
          <t>ASISTE</t>
        </is>
      </c>
      <c r="I50" s="440" t="inlineStr">
        <is>
          <t>AGENDADA</t>
        </is>
      </c>
      <c r="J50" s="440" t="inlineStr">
        <is>
          <t>CJA</t>
        </is>
      </c>
      <c r="K50" s="440" t="inlineStr">
        <is>
          <t>OPA</t>
        </is>
      </c>
      <c r="L50" s="441" t="inlineStr">
        <is>
          <t>EMAIL 13-04-2026</t>
        </is>
      </c>
      <c r="M50" s="440" t="inlineStr">
        <is>
          <t>SECRET.ADM.</t>
        </is>
      </c>
      <c r="N50" s="440" t="inlineStr">
        <is>
          <t>CERRADA</t>
        </is>
      </c>
      <c r="O50" s="440" t="n"/>
      <c r="P50" s="440" t="n"/>
      <c r="Q50" s="440" t="inlineStr">
        <is>
          <t>CF SANDINO - RESPONDIO REQUERIMIENTO</t>
        </is>
      </c>
      <c r="R50" s="432" t="n"/>
    </row>
    <row r="51" ht="36" customHeight="1" s="358">
      <c r="A51" s="439">
        <f>IF(COUNTA(B51:R51)=0,"",COUNTA($B$3:B51))</f>
        <v/>
      </c>
      <c r="B51" s="440" t="inlineStr">
        <is>
          <t>INAUGURACIÓN AÑO ACADÉMICO UNIVERSIDAD DE LOS ANDES</t>
        </is>
      </c>
      <c r="C51" s="440" t="inlineStr">
        <is>
          <t>RECTOR DE LA UNIVERSIDAD TÉCNICA FEDERICO SANTA MARÍA</t>
        </is>
      </c>
      <c r="D51" s="440" t="inlineStr">
        <is>
          <t>INV-037</t>
        </is>
      </c>
      <c r="E51" s="440" t="inlineStr">
        <is>
          <t>OPA</t>
        </is>
      </c>
      <c r="F51" s="440" t="inlineStr">
        <is>
          <t>EMAIL 02-04-2026</t>
        </is>
      </c>
      <c r="G51" s="441" t="n">
        <v>46140</v>
      </c>
      <c r="H51" s="440" t="n"/>
      <c r="I51" s="440" t="n"/>
      <c r="J51" s="440" t="n"/>
      <c r="K51" s="440" t="n"/>
      <c r="L51" s="441" t="n"/>
      <c r="M51" s="440" t="inlineStr">
        <is>
          <t>COLLAO</t>
        </is>
      </c>
      <c r="N51" s="440" t="inlineStr">
        <is>
          <t>CERRADA</t>
        </is>
      </c>
      <c r="O51" s="440" t="n"/>
      <c r="P51" s="440" t="inlineStr">
        <is>
          <t>VERIFICANDO INVITACIÓN POR QUE ES GENERICA</t>
        </is>
      </c>
      <c r="Q51" s="440" t="inlineStr">
        <is>
          <t>INVITACIÓN DIRIGIDA A DIREDUCARM</t>
        </is>
      </c>
      <c r="R51" s="432" t="n"/>
    </row>
    <row r="52" ht="36" customHeight="1" s="358">
      <c r="A52" s="439">
        <f>IF(COUNTA(B52:R52)=0,"",COUNTA($B$3:B52))</f>
        <v/>
      </c>
      <c r="B52" s="440" t="inlineStr">
        <is>
          <t>CUENTA PÚBLICA FISCALIA 2026</t>
        </is>
      </c>
      <c r="C52" s="440" t="inlineStr">
        <is>
          <t>FISCAL NACIONAL DEL MINISTERIO PUBLICO</t>
        </is>
      </c>
      <c r="D52" s="440" t="inlineStr">
        <is>
          <t>INV-052</t>
        </is>
      </c>
      <c r="E52" s="440" t="inlineStr">
        <is>
          <t>OPA</t>
        </is>
      </c>
      <c r="F52" s="440" t="inlineStr">
        <is>
          <t>EMAIL 16-04-2026</t>
        </is>
      </c>
      <c r="G52" s="441" t="n">
        <v>46140</v>
      </c>
      <c r="H52" s="440" t="inlineStr">
        <is>
          <t>PERÚ</t>
        </is>
      </c>
      <c r="I52" s="440" t="inlineStr">
        <is>
          <t>REPRESENTA AUDITGEN</t>
        </is>
      </c>
      <c r="J52" s="440" t="inlineStr">
        <is>
          <t>AUDITGEN</t>
        </is>
      </c>
      <c r="K52" s="440" t="inlineStr">
        <is>
          <t>OPA</t>
        </is>
      </c>
      <c r="L52" s="441" t="inlineStr">
        <is>
          <t>EMAIL 17-04-2026</t>
        </is>
      </c>
      <c r="M52" s="440" t="inlineStr">
        <is>
          <t>OPA</t>
        </is>
      </c>
      <c r="N52" s="440" t="inlineStr">
        <is>
          <t>CERRADA</t>
        </is>
      </c>
      <c r="O52" s="440" t="n"/>
      <c r="P52" s="440" t="n"/>
      <c r="Q52" s="440" t="n"/>
      <c r="R52" s="432" t="n"/>
    </row>
    <row r="53" ht="36" customHeight="1" s="358">
      <c r="A53" s="439">
        <f>IF(COUNTA(B53:R53)=0,"",COUNTA($B$3:B53))</f>
        <v/>
      </c>
      <c r="B53" s="440" t="inlineStr">
        <is>
          <t>CHILE SINFÓNICO SEMBRANDO CULTURA 2026</t>
        </is>
      </c>
      <c r="C53" s="440" t="inlineStr">
        <is>
          <t>GERENTE REGIONAL COOPEUCH</t>
        </is>
      </c>
      <c r="D53" s="440" t="inlineStr">
        <is>
          <t>INV-055</t>
        </is>
      </c>
      <c r="E53" s="440" t="inlineStr">
        <is>
          <t>OPA</t>
        </is>
      </c>
      <c r="F53" s="440" t="inlineStr">
        <is>
          <t>EMAIL 17-04-2026</t>
        </is>
      </c>
      <c r="G53" s="441" t="n">
        <v>46140</v>
      </c>
      <c r="H53" s="440" t="inlineStr">
        <is>
          <t>EXTRANJERO</t>
        </is>
      </c>
      <c r="I53" s="440" t="inlineStr">
        <is>
          <t>EXCUSAR</t>
        </is>
      </c>
      <c r="J53" s="440" t="inlineStr">
        <is>
          <t>NO ASISTE</t>
        </is>
      </c>
      <c r="K53" s="440" t="inlineStr">
        <is>
          <t>OPA</t>
        </is>
      </c>
      <c r="L53" s="441" t="inlineStr">
        <is>
          <t>EMAIL 21-04-2026</t>
        </is>
      </c>
      <c r="M53" s="440" t="inlineStr">
        <is>
          <t>OPA</t>
        </is>
      </c>
      <c r="N53" s="440" t="inlineStr">
        <is>
          <t>CERRADA</t>
        </is>
      </c>
      <c r="O53" s="440" t="n"/>
      <c r="P53" s="440" t="n"/>
      <c r="Q53" s="440" t="n"/>
      <c r="R53" s="432" t="n"/>
    </row>
    <row r="54" ht="36" customHeight="1" s="358">
      <c r="A54" s="439">
        <f>IF(COUNTA(B54:R54)=0,"",COUNTA($B$3:B54))</f>
        <v/>
      </c>
      <c r="B54" s="440" t="inlineStr">
        <is>
          <t>ACCIÓN DE GRACIAS Y ORACIÓN POR EL GOBIERNO</t>
        </is>
      </c>
      <c r="C54" s="440" t="inlineStr">
        <is>
          <t>CUENTA PÚBLICA LA FLORIDA</t>
        </is>
      </c>
      <c r="D54" s="440" t="inlineStr">
        <is>
          <t>INV-062</t>
        </is>
      </c>
      <c r="E54" s="440" t="inlineStr">
        <is>
          <t>OPA</t>
        </is>
      </c>
      <c r="F54" s="440" t="inlineStr">
        <is>
          <t>EMAIL 23-04-2026</t>
        </is>
      </c>
      <c r="G54" s="441" t="n">
        <v>46140</v>
      </c>
      <c r="H54" s="440" t="inlineStr">
        <is>
          <t>EXTRANJERO</t>
        </is>
      </c>
      <c r="I54" s="440" t="inlineStr">
        <is>
          <t>ESTANAVMET</t>
        </is>
      </c>
      <c r="J54" s="440" t="inlineStr">
        <is>
          <t>*ESTANAVMET</t>
        </is>
      </c>
      <c r="K54" s="440" t="inlineStr">
        <is>
          <t>OPA</t>
        </is>
      </c>
      <c r="L54" s="441" t="inlineStr">
        <is>
          <t>EMAIL 24-04-2026</t>
        </is>
      </c>
      <c r="M54" s="440" t="inlineStr">
        <is>
          <t>OPA</t>
        </is>
      </c>
      <c r="N54" s="440" t="inlineStr">
        <is>
          <t>CERRADA</t>
        </is>
      </c>
      <c r="O54" s="440" t="n"/>
      <c r="P54" s="440" t="n"/>
      <c r="Q54" s="440" t="n"/>
      <c r="R54" s="432" t="n"/>
    </row>
    <row r="55" ht="36" customHeight="1" s="358">
      <c r="A55" s="439">
        <f>IF(COUNTA(B55:R55)=0,"",COUNTA($B$3:B55))</f>
        <v/>
      </c>
      <c r="B55" s="440" t="inlineStr">
        <is>
          <t>RECEPCIÓN ITALIA</t>
        </is>
      </c>
      <c r="C55" s="440" t="inlineStr">
        <is>
          <t>RECEPCIÓN ITALIA</t>
        </is>
      </c>
      <c r="D55" s="440" t="inlineStr">
        <is>
          <t>INV-063</t>
        </is>
      </c>
      <c r="E55" s="440" t="inlineStr">
        <is>
          <t>OPA</t>
        </is>
      </c>
      <c r="F55" s="440" t="inlineStr">
        <is>
          <t>EMAIL 23-04-2026</t>
        </is>
      </c>
      <c r="G55" s="441" t="n">
        <v>46140</v>
      </c>
      <c r="H55" s="440" t="inlineStr">
        <is>
          <t>VUELO PERÚ</t>
        </is>
      </c>
      <c r="I55" s="440" t="inlineStr">
        <is>
          <t>EXCUSAR</t>
        </is>
      </c>
      <c r="J55" s="440" t="inlineStr">
        <is>
          <t>NO VOY</t>
        </is>
      </c>
      <c r="K55" s="440" t="inlineStr">
        <is>
          <t>OPA</t>
        </is>
      </c>
      <c r="L55" s="441" t="inlineStr">
        <is>
          <t>EMAIL 24-04-2026</t>
        </is>
      </c>
      <c r="M55" s="440" t="inlineStr">
        <is>
          <t>OPA</t>
        </is>
      </c>
      <c r="N55" s="440" t="inlineStr">
        <is>
          <t>CERRADA</t>
        </is>
      </c>
      <c r="O55" s="440" t="inlineStr">
        <is>
          <t>NC</t>
        </is>
      </c>
      <c r="P55" s="440" t="n"/>
      <c r="Q55" s="440" t="n"/>
      <c r="R55" s="432" t="n"/>
    </row>
    <row r="56" ht="36" customHeight="1" s="358">
      <c r="A56" s="439">
        <f>IF(COUNTA(B56:R56)=0,"",COUNTA($B$3:B56))</f>
        <v/>
      </c>
      <c r="B56" s="440" t="inlineStr">
        <is>
          <t>PRIMERA ASAMBLEA ANUAL FUNDACIÓN PIENSA</t>
        </is>
      </c>
      <c r="C56" s="440" t="inlineStr">
        <is>
          <t>FUNDACIÓN PIENSA</t>
        </is>
      </c>
      <c r="D56" s="440" t="inlineStr">
        <is>
          <t>INV-064</t>
        </is>
      </c>
      <c r="E56" s="440" t="inlineStr">
        <is>
          <t>OPA</t>
        </is>
      </c>
      <c r="F56" s="440" t="inlineStr">
        <is>
          <t>EMAIL 24-04-2026</t>
        </is>
      </c>
      <c r="G56" s="441" t="n">
        <v>46140</v>
      </c>
      <c r="H56" s="440" t="n"/>
      <c r="I56" s="440" t="inlineStr">
        <is>
          <t>REPRESENTAR</t>
        </is>
      </c>
      <c r="J56" s="440" t="inlineStr">
        <is>
          <t>*DIRECFIN</t>
        </is>
      </c>
      <c r="K56" s="440" t="inlineStr">
        <is>
          <t>OPA</t>
        </is>
      </c>
      <c r="L56" s="441" t="inlineStr">
        <is>
          <t>EMAIL 28-04-2026</t>
        </is>
      </c>
      <c r="M56" s="440" t="inlineStr">
        <is>
          <t>SECRETALM</t>
        </is>
      </c>
      <c r="N56" s="440" t="inlineStr">
        <is>
          <t>CERRADA</t>
        </is>
      </c>
      <c r="O56" s="440" t="n"/>
      <c r="P56" s="440" t="n"/>
      <c r="Q56" s="440" t="n"/>
      <c r="R56" s="432" t="n"/>
    </row>
    <row r="57" ht="36" customHeight="1" s="358">
      <c r="A57" s="442">
        <f>IF(COUNTA(B57:R57)=0,"",COUNTA($B$3:B57))</f>
        <v/>
      </c>
      <c r="B57" s="440" t="inlineStr">
        <is>
          <t>CEREMONIA DE ANIVERSARIO 50 AÑOS CENTROS DE INFORMÁTICA Y COMPUTACIÓN DE LA ARMADA</t>
        </is>
      </c>
      <c r="C57" s="440" t="inlineStr">
        <is>
          <t>VA DELGADO</t>
        </is>
      </c>
      <c r="D57" s="440" t="inlineStr">
        <is>
          <t>INV-019</t>
        </is>
      </c>
      <c r="E57" s="440" t="inlineStr">
        <is>
          <t>OPA</t>
        </is>
      </c>
      <c r="F57" s="440" t="inlineStr">
        <is>
          <t>EMAIL 22-01-2026</t>
        </is>
      </c>
      <c r="G57" s="441" t="n">
        <v>46141</v>
      </c>
      <c r="H57" s="440" t="inlineStr">
        <is>
          <t>DISPONIBLE</t>
        </is>
      </c>
      <c r="I57" s="440" t="inlineStr">
        <is>
          <t>PREAGENDAR</t>
        </is>
      </c>
      <c r="J57" s="440" t="inlineStr">
        <is>
          <t>CJA (S)</t>
        </is>
      </c>
      <c r="K57" s="440" t="inlineStr">
        <is>
          <t>OPA</t>
        </is>
      </c>
      <c r="L57" s="441" t="inlineStr">
        <is>
          <t>EMAIL 02-03-2026
EMAIL 17-04-2026</t>
        </is>
      </c>
      <c r="M57" s="440" t="inlineStr">
        <is>
          <t>OPA</t>
        </is>
      </c>
      <c r="N57" s="440" t="inlineStr">
        <is>
          <t>CERRADA</t>
        </is>
      </c>
      <c r="O57" s="440" t="inlineStr">
        <is>
          <t>OK</t>
        </is>
      </c>
      <c r="P57" s="440" t="n"/>
      <c r="Q57" s="440" t="inlineStr">
        <is>
          <t>ASISTE ALMIRANTE (S)</t>
        </is>
      </c>
      <c r="R57" s="432" t="n"/>
    </row>
    <row r="58" ht="36" customHeight="1" s="358">
      <c r="A58" s="439">
        <f>IF(COUNTA(B58:R58)=0,"",COUNTA($B$3:B58))</f>
        <v/>
      </c>
      <c r="B58" s="440" t="inlineStr">
        <is>
          <t>CENA ANUAL ASOCIACIÓN ASEGURADORA DE CHILE</t>
        </is>
      </c>
      <c r="C58" s="440" t="inlineStr">
        <is>
          <t>PRESIDENTE DE ASOCIACIÓN</t>
        </is>
      </c>
      <c r="D58" s="440" t="inlineStr">
        <is>
          <t>INV-028</t>
        </is>
      </c>
      <c r="E58" s="440" t="inlineStr">
        <is>
          <t>OPA</t>
        </is>
      </c>
      <c r="F58" s="440" t="inlineStr">
        <is>
          <t>EMAIL 25-03-2026</t>
        </is>
      </c>
      <c r="G58" s="441" t="n">
        <v>46141</v>
      </c>
      <c r="H58" s="440" t="inlineStr">
        <is>
          <t>COMISIÓN PERÚ</t>
        </is>
      </c>
      <c r="I58" s="440" t="inlineStr">
        <is>
          <t>REPRESENTA</t>
        </is>
      </c>
      <c r="J58" s="440" t="inlineStr">
        <is>
          <t>*DIREBIEN</t>
        </is>
      </c>
      <c r="K58" s="440" t="inlineStr">
        <is>
          <t>OPA</t>
        </is>
      </c>
      <c r="L58" s="441" t="inlineStr">
        <is>
          <t>EMAIL 31-03-2026</t>
        </is>
      </c>
      <c r="M58" s="440" t="inlineStr">
        <is>
          <t>OPA</t>
        </is>
      </c>
      <c r="N58" s="440" t="inlineStr">
        <is>
          <t>CERRADA</t>
        </is>
      </c>
      <c r="O58" s="440" t="inlineStr">
        <is>
          <t>OK</t>
        </is>
      </c>
      <c r="P58" s="440" t="n"/>
      <c r="Q58" s="440" t="inlineStr">
        <is>
          <t>ENVIAR OFICIO</t>
        </is>
      </c>
      <c r="R58" s="432" t="n"/>
    </row>
    <row r="59" ht="36" customHeight="1" s="358">
      <c r="A59" s="439">
        <f>IF(COUNTA(B59:R59)=0,"",COUNTA($B$3:B59))</f>
        <v/>
      </c>
      <c r="B59" s="440" t="inlineStr">
        <is>
          <t>ENCUENTRO ANUAL LOS DESAFÍOS DE CHILE</t>
        </is>
      </c>
      <c r="C59" s="440" t="inlineStr">
        <is>
          <t>PRESIDENTE LEVANTEMOS CHILE</t>
        </is>
      </c>
      <c r="D59" s="440" t="inlineStr">
        <is>
          <t>INV-053</t>
        </is>
      </c>
      <c r="E59" s="440" t="inlineStr">
        <is>
          <t>OPA</t>
        </is>
      </c>
      <c r="F59" s="440" t="inlineStr">
        <is>
          <t>EMAIL 17-04-2026</t>
        </is>
      </c>
      <c r="G59" s="441" t="n">
        <v>46141</v>
      </c>
      <c r="H59" s="440" t="inlineStr">
        <is>
          <t>COMISIÓN EXTRANJERO</t>
        </is>
      </c>
      <c r="I59" s="440" t="n"/>
      <c r="J59" s="440" t="inlineStr">
        <is>
          <t>JEFMAYOR</t>
        </is>
      </c>
      <c r="K59" s="440" t="inlineStr">
        <is>
          <t>OPA</t>
        </is>
      </c>
      <c r="L59" s="441" t="inlineStr">
        <is>
          <t>EMAIL 24-04-2026</t>
        </is>
      </c>
      <c r="M59" s="440" t="inlineStr">
        <is>
          <t>OPA</t>
        </is>
      </c>
      <c r="N59" s="440" t="inlineStr">
        <is>
          <t>CERRADA</t>
        </is>
      </c>
      <c r="O59" s="440" t="inlineStr">
        <is>
          <t>OK</t>
        </is>
      </c>
      <c r="P59" s="440" t="n"/>
      <c r="Q59" s="440" t="n"/>
      <c r="R59" s="432" t="n"/>
    </row>
    <row r="60" ht="36" customHeight="1" s="358">
      <c r="A60" s="439">
        <f>IF(COUNTA(B60:R60)=0,"",COUNTA($B$3:B60))</f>
        <v/>
      </c>
      <c r="B60" s="440" t="inlineStr">
        <is>
          <t>116 ANIVERSARIO OBISPADO CASTRENSE DE CHILE</t>
        </is>
      </c>
      <c r="C60" s="440" t="inlineStr">
        <is>
          <t>GENERAL DE BRIGADA Y OBISPO CASTRENSE OSSANDÓN</t>
        </is>
      </c>
      <c r="D60" s="440" t="inlineStr">
        <is>
          <t>INV-045</t>
        </is>
      </c>
      <c r="E60" s="440" t="inlineStr">
        <is>
          <t>OPA</t>
        </is>
      </c>
      <c r="F60" s="440" t="inlineStr">
        <is>
          <t>EMAIL</t>
        </is>
      </c>
      <c r="G60" s="441" t="n">
        <v>46146</v>
      </c>
      <c r="H60" s="440" t="inlineStr">
        <is>
          <t>INAUGURACIÓN MES DEL MAR TALCAHUANO</t>
        </is>
      </c>
      <c r="I60" s="440" t="inlineStr">
        <is>
          <t>REPRESENTA</t>
        </is>
      </c>
      <c r="J60" s="440" t="inlineStr">
        <is>
          <t>*SUBJEMCO
ESTANAVMET</t>
        </is>
      </c>
      <c r="K60" s="440" t="inlineStr">
        <is>
          <t>OPA</t>
        </is>
      </c>
      <c r="L60" s="441" t="inlineStr">
        <is>
          <t>EMAIL 30-04-2026</t>
        </is>
      </c>
      <c r="M60" s="440" t="inlineStr">
        <is>
          <t>OPA</t>
        </is>
      </c>
      <c r="N60" s="440" t="inlineStr">
        <is>
          <t>CERRADA</t>
        </is>
      </c>
      <c r="O60" s="440" t="n"/>
      <c r="P60" s="440" t="inlineStr">
        <is>
          <t>CARTA DE ESCUSA TRAMITADA
EMAIL 20-04-2026</t>
        </is>
      </c>
      <c r="Q60" s="440" t="n"/>
      <c r="R60" s="432" t="n"/>
    </row>
    <row r="61" ht="36" customHeight="1" s="358">
      <c r="A61" s="439">
        <f>IF(COUNTA(B61:R61)=0,"",COUNTA($B$3:B61))</f>
        <v/>
      </c>
      <c r="B61" s="440" t="inlineStr">
        <is>
          <t>14 ANIVERSARIO MULTILATERAL VIRTUAL DE LIDERAZGO MAR</t>
        </is>
      </c>
      <c r="C61" s="440" t="inlineStr">
        <is>
          <t>ADMIRAL US NAVY</t>
        </is>
      </c>
      <c r="D61" s="440" t="inlineStr">
        <is>
          <t>INV-039
SECRET.ADM.</t>
        </is>
      </c>
      <c r="E61" s="440" t="inlineStr">
        <is>
          <t>OPA</t>
        </is>
      </c>
      <c r="F61" s="440" t="inlineStr">
        <is>
          <t>EMAIL 07-04-2026</t>
        </is>
      </c>
      <c r="G61" s="441" t="n">
        <v>46147</v>
      </c>
      <c r="H61" s="440" t="n"/>
      <c r="I61" s="440" t="n"/>
      <c r="J61" s="440" t="inlineStr">
        <is>
          <t>*COMOPER</t>
        </is>
      </c>
      <c r="K61" s="440" t="inlineStr">
        <is>
          <t>SECRET.ADM.</t>
        </is>
      </c>
      <c r="L61" s="441" t="inlineStr">
        <is>
          <t>N°2610/660/45</t>
        </is>
      </c>
      <c r="M61" s="440" t="inlineStr">
        <is>
          <t>COLLAO
SECRET.ADM</t>
        </is>
      </c>
      <c r="N61" s="440" t="inlineStr">
        <is>
          <t>CERRADA</t>
        </is>
      </c>
      <c r="O61" s="440" t="n"/>
      <c r="P61" s="440" t="n"/>
      <c r="Q61" s="440" t="n"/>
      <c r="R61" s="432" t="n"/>
    </row>
    <row r="62" ht="36" customHeight="1" s="358">
      <c r="A62" s="439">
        <f>IF(COUNTA(B62:R62)=0,"",COUNTA($B$3:B62))</f>
        <v/>
      </c>
      <c r="B62" s="440" t="inlineStr">
        <is>
          <t>1ER ANIVERSARIO PONTIFICADO DE SS PAPA</t>
        </is>
      </c>
      <c r="C62" s="440" t="inlineStr">
        <is>
          <t>S.E. MONS KURIAN MATHEW</t>
        </is>
      </c>
      <c r="D62" s="440" t="inlineStr">
        <is>
          <t>INV-051</t>
        </is>
      </c>
      <c r="E62" s="440" t="inlineStr">
        <is>
          <t>OPA</t>
        </is>
      </c>
      <c r="F62" s="440" t="inlineStr">
        <is>
          <t>EMAIL 16-04-2026</t>
        </is>
      </c>
      <c r="G62" s="441" t="n">
        <v>46150</v>
      </c>
      <c r="H62" s="440" t="inlineStr">
        <is>
          <t>ESPAÑA</t>
        </is>
      </c>
      <c r="I62" s="440" t="inlineStr">
        <is>
          <t>AGRADECER Y DECLINAR POR VIAJE</t>
        </is>
      </c>
      <c r="J62" s="440" t="inlineStr">
        <is>
          <t>NO ASISTE</t>
        </is>
      </c>
      <c r="K62" s="440" t="inlineStr">
        <is>
          <t>OPA</t>
        </is>
      </c>
      <c r="L62" s="441" t="inlineStr">
        <is>
          <t>EMAIL 14-04-2026</t>
        </is>
      </c>
      <c r="M62" s="440" t="inlineStr">
        <is>
          <t>OPA</t>
        </is>
      </c>
      <c r="N62" s="440" t="inlineStr">
        <is>
          <t>CERRADA</t>
        </is>
      </c>
      <c r="O62" s="440" t="n"/>
      <c r="P62" s="440" t="inlineStr">
        <is>
          <t>INSTRUCCIONES SECRETALM</t>
        </is>
      </c>
      <c r="Q62" s="440" t="n"/>
      <c r="R62" s="432" t="n"/>
    </row>
    <row r="63" ht="36" customHeight="1" s="358">
      <c r="A63" s="439">
        <f>IF(COUNTA(B63:R63)=0,"",COUNTA($B$3:B63))</f>
        <v/>
      </c>
      <c r="B63" s="440" t="inlineStr">
        <is>
          <t>ASAMBLEA POR 163 AÑOS MOVIMIENTO INTERNACIONAL CRUZ ROJA</t>
        </is>
      </c>
      <c r="C63" s="440" t="inlineStr">
        <is>
          <t>PRESIDENTE CRUZ ROJA</t>
        </is>
      </c>
      <c r="D63" s="440" t="inlineStr">
        <is>
          <t>INV-071</t>
        </is>
      </c>
      <c r="E63" s="440" t="inlineStr">
        <is>
          <t>OPA</t>
        </is>
      </c>
      <c r="F63" s="440" t="inlineStr">
        <is>
          <t>EMAIL 08-05-2026</t>
        </is>
      </c>
      <c r="G63" s="441" t="n">
        <v>46150</v>
      </c>
      <c r="H63" s="440" t="inlineStr">
        <is>
          <t>REPRESENTAR</t>
        </is>
      </c>
      <c r="I63" s="440" t="inlineStr">
        <is>
          <t>OFICIAL JEFE O SUPERIOR</t>
        </is>
      </c>
      <c r="J63" s="440" t="n"/>
      <c r="K63" s="440" t="inlineStr">
        <is>
          <t>OPA</t>
        </is>
      </c>
      <c r="L63" s="441" t="inlineStr">
        <is>
          <t>EMAIL 07-05-2026</t>
        </is>
      </c>
      <c r="M63" s="440" t="inlineStr">
        <is>
          <t>OPA</t>
        </is>
      </c>
      <c r="N63" s="440" t="inlineStr">
        <is>
          <t>CERRADA</t>
        </is>
      </c>
      <c r="O63" s="440" t="n"/>
      <c r="P63" s="440" t="n"/>
      <c r="Q63" s="440" t="n"/>
      <c r="R63" s="432" t="n"/>
    </row>
    <row r="64" ht="36" customHeight="1" s="358">
      <c r="A64" s="439">
        <f>IF(COUNTA(B64:R64)=0,"",COUNTA($B$3:B64))</f>
        <v/>
      </c>
      <c r="B64" s="440" t="inlineStr">
        <is>
          <t>CENA PROFESIONAL FUNDACIÓN ACRUX</t>
        </is>
      </c>
      <c r="C64" s="440" t="inlineStr">
        <is>
          <t>ACRUX</t>
        </is>
      </c>
      <c r="D64" s="440" t="inlineStr">
        <is>
          <t>INV-
MAYO27</t>
        </is>
      </c>
      <c r="E64" s="440" t="inlineStr">
        <is>
          <t>OPA</t>
        </is>
      </c>
      <c r="F64" s="440" t="inlineStr">
        <is>
          <t>EMAIL 30-04-2026</t>
        </is>
      </c>
      <c r="G64" s="441" t="n">
        <v>46150</v>
      </c>
      <c r="H64" s="440" t="inlineStr">
        <is>
          <t>REPRESENTAR</t>
        </is>
      </c>
      <c r="I64" s="440" t="n"/>
      <c r="J64" s="440" t="inlineStr">
        <is>
          <t>*PRIZONA</t>
        </is>
      </c>
      <c r="K64" s="440" t="inlineStr">
        <is>
          <t>OPA</t>
        </is>
      </c>
      <c r="L64" s="441" t="inlineStr">
        <is>
          <t>EMAIL 07-05-2026</t>
        </is>
      </c>
      <c r="M64" s="440" t="inlineStr">
        <is>
          <t>OPA</t>
        </is>
      </c>
      <c r="N64" s="440" t="inlineStr">
        <is>
          <t>CERRADA</t>
        </is>
      </c>
      <c r="O64" s="440" t="n"/>
      <c r="P64" s="440" t="n"/>
      <c r="Q64" s="440" t="n"/>
      <c r="R64" s="432" t="n"/>
    </row>
    <row r="65" ht="36" customHeight="1" s="358">
      <c r="A65" s="439">
        <f>IF(COUNTA(B65:R65)=0,"",COUNTA($B$3:B65))</f>
        <v/>
      </c>
      <c r="B65" s="440" t="inlineStr">
        <is>
          <t>CUENTA PÚBLICA CAJA DE LOS ANDES</t>
        </is>
      </c>
      <c r="C65" s="440" t="inlineStr">
        <is>
          <t>CAJA DE LOS ANDES</t>
        </is>
      </c>
      <c r="D65" s="440" t="inlineStr">
        <is>
          <t>INV-078</t>
        </is>
      </c>
      <c r="E65" s="440" t="inlineStr">
        <is>
          <t>OPA</t>
        </is>
      </c>
      <c r="F65" s="440" t="inlineStr">
        <is>
          <t>EMAIL 08-06-2026</t>
        </is>
      </c>
      <c r="G65" s="441" t="n">
        <v>46153</v>
      </c>
      <c r="H65" s="440" t="inlineStr">
        <is>
          <t>EXTRANJERO</t>
        </is>
      </c>
      <c r="I65" s="440" t="inlineStr">
        <is>
          <t>DIREBIEN</t>
        </is>
      </c>
      <c r="J65" s="440" t="inlineStr">
        <is>
          <t>DIREBIEN</t>
        </is>
      </c>
      <c r="K65" s="440" t="inlineStr">
        <is>
          <t>OPA</t>
        </is>
      </c>
      <c r="L65" s="441" t="inlineStr">
        <is>
          <t>EMAIL 08-06-2026</t>
        </is>
      </c>
      <c r="M65" s="440" t="inlineStr">
        <is>
          <t>OPA</t>
        </is>
      </c>
      <c r="N65" s="440" t="inlineStr">
        <is>
          <t>CERRADA</t>
        </is>
      </c>
      <c r="O65" s="440" t="n"/>
      <c r="P65" s="440" t="n"/>
      <c r="Q65" s="440" t="n"/>
      <c r="R65" s="432" t="n"/>
    </row>
    <row r="66" ht="36" customHeight="1" s="358">
      <c r="A66" s="439">
        <f>IF(COUNTA(B66:R66)=0,"",COUNTA($B$3:B66))</f>
        <v/>
      </c>
      <c r="B66" s="440" t="inlineStr">
        <is>
          <t>CUENTA PÚBLICA 2025 SERVEL</t>
        </is>
      </c>
      <c r="C66" s="440" t="inlineStr">
        <is>
          <t>PRESIDENTE CONSEJO DIRECTIVO SERVEL</t>
        </is>
      </c>
      <c r="D66" s="440" t="inlineStr">
        <is>
          <t>INV-058</t>
        </is>
      </c>
      <c r="E66" s="440" t="inlineStr">
        <is>
          <t>OPA</t>
        </is>
      </c>
      <c r="F66" s="440" t="inlineStr">
        <is>
          <t>EMAIL 20-04-2026</t>
        </is>
      </c>
      <c r="G66" s="441" t="n">
        <v>46154</v>
      </c>
      <c r="H66" s="440" t="inlineStr">
        <is>
          <t>CODES</t>
        </is>
      </c>
      <c r="I66" s="440" t="n"/>
      <c r="J66" s="440" t="inlineStr">
        <is>
          <t>AUDITGEN</t>
        </is>
      </c>
      <c r="K66" s="440" t="inlineStr">
        <is>
          <t>OPA</t>
        </is>
      </c>
      <c r="L66" s="441" t="inlineStr">
        <is>
          <t>EMAIL 24-04-2026</t>
        </is>
      </c>
      <c r="M66" s="440" t="inlineStr">
        <is>
          <t>OPA</t>
        </is>
      </c>
      <c r="N66" s="440" t="inlineStr">
        <is>
          <t>CERRADA</t>
        </is>
      </c>
      <c r="O66" s="440" t="n"/>
      <c r="P66" s="440" t="n"/>
      <c r="Q66" s="440" t="n"/>
      <c r="R66" s="432" t="n"/>
    </row>
    <row r="67" ht="36" customHeight="1" s="358">
      <c r="A67" s="439">
        <f>IF(COUNTA(B67:R67)=0,"",COUNTA($B$3:B67))</f>
        <v/>
      </c>
      <c r="B67" s="440" t="inlineStr">
        <is>
          <t>CRUZ ROJA</t>
        </is>
      </c>
      <c r="C67" s="440" t="inlineStr">
        <is>
          <t>CRUZ ROJA</t>
        </is>
      </c>
      <c r="D67" s="440" t="inlineStr">
        <is>
          <t>INV-082</t>
        </is>
      </c>
      <c r="E67" s="440" t="inlineStr">
        <is>
          <t>OPA</t>
        </is>
      </c>
      <c r="F67" s="440" t="inlineStr">
        <is>
          <t>EMAIL 11-05-2026</t>
        </is>
      </c>
      <c r="G67" s="441" t="n">
        <v>46154</v>
      </c>
      <c r="H67" s="440" t="n"/>
      <c r="I67" s="440" t="n"/>
      <c r="J67" s="440" t="inlineStr">
        <is>
          <t>CN SN VIVADO</t>
        </is>
      </c>
      <c r="K67" s="440" t="inlineStr">
        <is>
          <t>OPA</t>
        </is>
      </c>
      <c r="L67" s="441" t="inlineStr">
        <is>
          <t>EMAIL 11-05-2026</t>
        </is>
      </c>
      <c r="M67" s="440" t="inlineStr">
        <is>
          <t>OPA</t>
        </is>
      </c>
      <c r="N67" s="440" t="inlineStr">
        <is>
          <t>CERRADA</t>
        </is>
      </c>
      <c r="O67" s="440" t="n"/>
      <c r="P67" s="440" t="n"/>
      <c r="Q67" s="440" t="n"/>
      <c r="R67" s="432" t="n"/>
    </row>
    <row r="68" ht="36" customHeight="1" s="358">
      <c r="A68" s="439">
        <f>IF(COUNTA(B68:R68)=0,"",COUNTA($B$3:B68))</f>
        <v/>
      </c>
      <c r="B68" s="440" t="inlineStr">
        <is>
          <t>SEMANA DE LA CONSTRUCCIÓN</t>
        </is>
      </c>
      <c r="C68" s="440" t="inlineStr">
        <is>
          <t>CÁMARA CHILENA DE LA CONSTRUCCIÓN</t>
        </is>
      </c>
      <c r="D68" s="440" t="inlineStr">
        <is>
          <t>INV-065</t>
        </is>
      </c>
      <c r="E68" s="440" t="inlineStr">
        <is>
          <t>OPA</t>
        </is>
      </c>
      <c r="F68" s="440" t="inlineStr">
        <is>
          <t>EMAIL 27-04-2026</t>
        </is>
      </c>
      <c r="G68" s="441" t="n">
        <v>46155</v>
      </c>
      <c r="H68" s="440" t="n"/>
      <c r="I68" s="440" t="n"/>
      <c r="J68" s="440" t="inlineStr">
        <is>
          <t>CJA</t>
        </is>
      </c>
      <c r="K68" s="440" t="inlineStr">
        <is>
          <t>OPA</t>
        </is>
      </c>
      <c r="L68" s="441" t="inlineStr">
        <is>
          <t>EMAIL 11-05-2026</t>
        </is>
      </c>
      <c r="M68" s="440" t="inlineStr">
        <is>
          <t>OPA</t>
        </is>
      </c>
      <c r="N68" s="440" t="inlineStr">
        <is>
          <t>CERRADA</t>
        </is>
      </c>
      <c r="O68" s="440" t="n"/>
      <c r="P68" s="440" t="n"/>
      <c r="Q68" s="440" t="n"/>
      <c r="R68" s="432" t="n"/>
    </row>
    <row r="69" ht="36" customHeight="1" s="358">
      <c r="A69" s="439">
        <f>IF(COUNTA(B69:R69)=0,"",COUNTA($B$3:B69))</f>
        <v/>
      </c>
      <c r="B69" s="440" t="inlineStr">
        <is>
          <t>GALA CÁMARA CHILENA DE LA CONSTRUCCIÓN</t>
        </is>
      </c>
      <c r="C69" s="440" t="inlineStr">
        <is>
          <t>CCHC</t>
        </is>
      </c>
      <c r="D69" s="440" t="inlineStr">
        <is>
          <t>INV-066</t>
        </is>
      </c>
      <c r="E69" s="440" t="inlineStr">
        <is>
          <t>OPA</t>
        </is>
      </c>
      <c r="F69" s="440" t="inlineStr">
        <is>
          <t>EMAIL 29-04-2026</t>
        </is>
      </c>
      <c r="G69" s="441" t="n">
        <v>46155</v>
      </c>
      <c r="H69" s="440" t="inlineStr">
        <is>
          <t>REPRESENTANTE</t>
        </is>
      </c>
      <c r="I69" s="440" t="n"/>
      <c r="J69" s="440" t="inlineStr">
        <is>
          <t>DOPCOM</t>
        </is>
      </c>
      <c r="K69" s="440" t="inlineStr">
        <is>
          <t>OPA</t>
        </is>
      </c>
      <c r="L69" s="441" t="inlineStr">
        <is>
          <t>EMAIL 11-05-2026</t>
        </is>
      </c>
      <c r="M69" s="440" t="inlineStr">
        <is>
          <t>OPA</t>
        </is>
      </c>
      <c r="N69" s="440" t="inlineStr">
        <is>
          <t>CERRADA</t>
        </is>
      </c>
      <c r="O69" s="440" t="n"/>
      <c r="P69" s="440" t="n"/>
      <c r="Q69" s="440" t="n"/>
      <c r="R69" s="432" t="n"/>
    </row>
    <row r="70" ht="36" customHeight="1" s="358">
      <c r="A70" s="439">
        <f>IF(COUNTA(B70:R70)=0,"",COUNTA($B$3:B70))</f>
        <v/>
      </c>
      <c r="B70" s="440" t="inlineStr">
        <is>
          <t>250 ANIVERSARIO INDEPENDENCIA USA</t>
        </is>
      </c>
      <c r="C70" s="440" t="inlineStr">
        <is>
          <t>EMBAJADA USA</t>
        </is>
      </c>
      <c r="D70" s="440" t="inlineStr">
        <is>
          <t>INV-060</t>
        </is>
      </c>
      <c r="E70" s="440" t="inlineStr">
        <is>
          <t>OPA</t>
        </is>
      </c>
      <c r="F70" s="440" t="inlineStr">
        <is>
          <t>EMAIL 22-04-2026</t>
        </is>
      </c>
      <c r="G70" s="441" t="n">
        <v>46156</v>
      </c>
      <c r="H70" s="440" t="inlineStr">
        <is>
          <t>VOY</t>
        </is>
      </c>
      <c r="I70" s="440" t="inlineStr">
        <is>
          <t>ASISTE</t>
        </is>
      </c>
      <c r="J70" s="440" t="inlineStr">
        <is>
          <t>DIRECPERS
DRUARM</t>
        </is>
      </c>
      <c r="K70" s="440" t="inlineStr">
        <is>
          <t>OPA</t>
        </is>
      </c>
      <c r="L70" s="441" t="inlineStr">
        <is>
          <t>EMAIL 28-04-2026</t>
        </is>
      </c>
      <c r="M70" s="440" t="inlineStr">
        <is>
          <t>OPA</t>
        </is>
      </c>
      <c r="N70" s="440" t="inlineStr">
        <is>
          <t>CERRADA</t>
        </is>
      </c>
      <c r="O70" s="440" t="n"/>
      <c r="P70" s="440" t="n"/>
      <c r="Q70" s="440" t="n"/>
      <c r="R70" s="432" t="n"/>
    </row>
    <row r="71" ht="36" customHeight="1" s="358">
      <c r="A71" s="439">
        <f>IF(COUNTA(B71:R71)=0,"",COUNTA($B$3:B71))</f>
        <v/>
      </c>
      <c r="B71" s="440" t="inlineStr">
        <is>
          <t>PREMIACIÓN EMPRESARIAL EL MERCURIO</t>
        </is>
      </c>
      <c r="C71" s="440" t="inlineStr">
        <is>
          <t>EL MERCURIO</t>
        </is>
      </c>
      <c r="D71" s="440" t="inlineStr">
        <is>
          <t>INV-067</t>
        </is>
      </c>
      <c r="E71" s="440" t="inlineStr">
        <is>
          <t>OPA</t>
        </is>
      </c>
      <c r="F71" s="440" t="inlineStr">
        <is>
          <t>EMAIL 29-04-2026</t>
        </is>
      </c>
      <c r="G71" s="441" t="n">
        <v>46156</v>
      </c>
      <c r="H71" s="440" t="n"/>
      <c r="I71" s="440" t="n"/>
      <c r="J71" s="440" t="inlineStr">
        <is>
          <t>DIPLEMGA</t>
        </is>
      </c>
      <c r="K71" s="440" t="inlineStr">
        <is>
          <t>OPA</t>
        </is>
      </c>
      <c r="L71" s="441" t="inlineStr">
        <is>
          <t>EMAIL 06-05-2026</t>
        </is>
      </c>
      <c r="M71" s="440" t="inlineStr">
        <is>
          <t>COLLAO</t>
        </is>
      </c>
      <c r="N71" s="440" t="inlineStr">
        <is>
          <t>CERRADA</t>
        </is>
      </c>
      <c r="O71" s="440" t="n"/>
      <c r="P71" s="440" t="n"/>
      <c r="Q71" s="440" t="n"/>
      <c r="R71" s="432" t="n"/>
    </row>
    <row r="72" ht="36" customHeight="1" s="358">
      <c r="A72" s="439">
        <f>IF(COUNTA(B72:R72)=0,"",COUNTA($B$3:B72))</f>
        <v/>
      </c>
      <c r="B72" s="440" t="inlineStr">
        <is>
          <t>SEMINARIO CHILE EN LA ENCRUCIJADA DE LA SEGURIDAD NACIONAL</t>
        </is>
      </c>
      <c r="C72" s="440" t="inlineStr">
        <is>
          <t>DIRECTOR LA TERCERA</t>
        </is>
      </c>
      <c r="D72" s="440" t="inlineStr">
        <is>
          <t>INV-073</t>
        </is>
      </c>
      <c r="E72" s="440" t="inlineStr">
        <is>
          <t>OPA</t>
        </is>
      </c>
      <c r="F72" s="440" t="inlineStr">
        <is>
          <t>EMAIL 07-05-2026</t>
        </is>
      </c>
      <c r="G72" s="441" t="n">
        <v>46156</v>
      </c>
      <c r="H72" s="440" t="inlineStr">
        <is>
          <t>ANIVERSARIO USA</t>
        </is>
      </c>
      <c r="I72" s="440" t="inlineStr">
        <is>
          <t>DIRSOMAR
DIPORMAR</t>
        </is>
      </c>
      <c r="J72" s="440" t="n"/>
      <c r="K72" s="440" t="n"/>
      <c r="L72" s="441" t="n"/>
      <c r="M72" s="440" t="inlineStr">
        <is>
          <t>COLLAO</t>
        </is>
      </c>
      <c r="N72" s="440" t="inlineStr">
        <is>
          <t>CERRADA</t>
        </is>
      </c>
      <c r="O72" s="440" t="n"/>
      <c r="P72" s="440" t="n"/>
      <c r="Q72" s="440" t="n"/>
      <c r="R72" s="432" t="n"/>
    </row>
    <row r="73" ht="36" customHeight="1" s="358">
      <c r="A73" s="439">
        <f>IF(COUNTA(B73:R73)=0,"",COUNTA($B$3:B73))</f>
        <v/>
      </c>
      <c r="B73" s="440" t="inlineStr">
        <is>
          <t>NOCHE BAJO LAS AURORAS BOREALES</t>
        </is>
      </c>
      <c r="C73" s="440" t="inlineStr">
        <is>
          <t>EMBAJADA NORUEGA</t>
        </is>
      </c>
      <c r="D73" s="440" t="inlineStr">
        <is>
          <t>INV-072</t>
        </is>
      </c>
      <c r="E73" s="440" t="inlineStr">
        <is>
          <t>OPA</t>
        </is>
      </c>
      <c r="F73" s="440" t="inlineStr">
        <is>
          <t>EMAIL 06-05-2026</t>
        </is>
      </c>
      <c r="G73" s="441" t="n">
        <v>46157</v>
      </c>
      <c r="H73" s="440" t="inlineStr">
        <is>
          <t>SIN AGENDA</t>
        </is>
      </c>
      <c r="I73" s="440" t="inlineStr">
        <is>
          <t>OFICIAL ALTO MANDO</t>
        </is>
      </c>
      <c r="J73" s="440" t="inlineStr">
        <is>
          <t>DOPCOM</t>
        </is>
      </c>
      <c r="K73" s="440" t="inlineStr">
        <is>
          <t>OPA</t>
        </is>
      </c>
      <c r="L73" s="441" t="inlineStr">
        <is>
          <t>EMAIL 12-05-2026</t>
        </is>
      </c>
      <c r="M73" s="440" t="inlineStr">
        <is>
          <t>OPA</t>
        </is>
      </c>
      <c r="N73" s="440" t="inlineStr">
        <is>
          <t>CERRADA</t>
        </is>
      </c>
      <c r="O73" s="440" t="n"/>
      <c r="P73" s="440" t="n"/>
      <c r="Q73" s="440" t="n"/>
      <c r="R73" s="432" t="n"/>
    </row>
    <row r="74" ht="36" customHeight="1" s="358">
      <c r="A74" s="439">
        <f>IF(COUNTA(B74:R74)=0,"",COUNTA($B$3:B74))</f>
        <v/>
      </c>
      <c r="B74" s="440" t="inlineStr">
        <is>
          <t>NATALICIO ARTURO MERINO BENÍTEZ</t>
        </is>
      </c>
      <c r="C74" s="440" t="inlineStr">
        <is>
          <t>FACH</t>
        </is>
      </c>
      <c r="D74" s="440" t="inlineStr">
        <is>
          <t>INV-048</t>
        </is>
      </c>
      <c r="E74" s="440" t="inlineStr">
        <is>
          <t>OPA
SECRET.ADM.</t>
        </is>
      </c>
      <c r="F74" s="440" t="inlineStr">
        <is>
          <t>EMAIL</t>
        </is>
      </c>
      <c r="G74" s="441" t="n">
        <v>46159</v>
      </c>
      <c r="H74" s="440" t="inlineStr">
        <is>
          <t>SIN AGENDA</t>
        </is>
      </c>
      <c r="I74" s="440" t="inlineStr">
        <is>
          <t>EMGA RESPONDER</t>
        </is>
      </c>
      <c r="J74" s="440" t="inlineStr">
        <is>
          <t>*SEGUNDA ZONA
CN SEGUNDA ZONA</t>
        </is>
      </c>
      <c r="K74" s="440" t="inlineStr">
        <is>
          <t>OPA</t>
        </is>
      </c>
      <c r="L74" s="441" t="inlineStr">
        <is>
          <t>EMAIL 06-05-2026</t>
        </is>
      </c>
      <c r="M74" s="440" t="inlineStr">
        <is>
          <t>SECRET.ADM.
COLLAO</t>
        </is>
      </c>
      <c r="N74" s="440" t="inlineStr">
        <is>
          <t>CERRADA</t>
        </is>
      </c>
      <c r="O74" s="440" t="n"/>
      <c r="P74" s="440" t="n"/>
      <c r="Q74" s="440" t="n"/>
      <c r="R74" s="432" t="n"/>
    </row>
    <row r="75" ht="36" customHeight="1" s="358">
      <c r="A75" s="439">
        <f>IF(COUNTA(B75:R75)=0,"",COUNTA($B$3:B75))</f>
        <v/>
      </c>
      <c r="B75" s="440" t="inlineStr">
        <is>
          <t>INAUGURACIÓN AÑO ACADÉMICO SANTO TOMÁS</t>
        </is>
      </c>
      <c r="C75" s="440" t="inlineStr">
        <is>
          <t>SANTO TOMÁS</t>
        </is>
      </c>
      <c r="D75" s="440" t="n"/>
      <c r="E75" s="440" t="inlineStr">
        <is>
          <t>OPA</t>
        </is>
      </c>
      <c r="F75" s="440" t="inlineStr">
        <is>
          <t>EMAIL 14-04-2026</t>
        </is>
      </c>
      <c r="G75" s="441" t="n">
        <v>46159</v>
      </c>
      <c r="H75" s="440" t="inlineStr">
        <is>
          <t>EXTRANJERO</t>
        </is>
      </c>
      <c r="I75" s="440" t="n"/>
      <c r="J75" s="440" t="n"/>
      <c r="K75" s="440" t="n"/>
      <c r="L75" s="441" t="n"/>
      <c r="M75" s="440" t="inlineStr">
        <is>
          <t>COLLAO</t>
        </is>
      </c>
      <c r="N75" s="440" t="inlineStr">
        <is>
          <t>CERRADA</t>
        </is>
      </c>
      <c r="O75" s="440" t="n"/>
      <c r="P75" s="440" t="inlineStr">
        <is>
          <t>VERIFICAR SI ESTÁ INVITADO</t>
        </is>
      </c>
      <c r="Q75" s="440" t="inlineStr">
        <is>
          <t>INVITACIÓN DIRIGIDA A PRIZONA</t>
        </is>
      </c>
      <c r="R75" s="432" t="n"/>
    </row>
    <row r="76" ht="36" customHeight="1" s="358">
      <c r="A76" s="439">
        <f>IF(COUNTA(B76:R76)=0,"",COUNTA($B$3:B76))</f>
        <v/>
      </c>
      <c r="B76" s="440" t="inlineStr">
        <is>
          <t>CEREMONIA DE INAUGURACIÓN DE LA EXPOSICIÓN DE MODELISMO NAVAL TITULADA…</t>
        </is>
      </c>
      <c r="C76" s="440" t="inlineStr">
        <is>
          <t>INSTITUTO CHILENO DE LA CULTURA VALPARAÍSO</t>
        </is>
      </c>
      <c r="D76" s="440" t="inlineStr">
        <is>
          <t>INV-083</t>
        </is>
      </c>
      <c r="E76" s="440" t="inlineStr">
        <is>
          <t>OPA</t>
        </is>
      </c>
      <c r="F76" s="440" t="inlineStr">
        <is>
          <t>EMAIL 12-05-2026</t>
        </is>
      </c>
      <c r="G76" s="441" t="n">
        <v>46162</v>
      </c>
      <c r="H76" s="440" t="n"/>
      <c r="I76" s="440" t="inlineStr">
        <is>
          <t>REPRESENTACIÓN</t>
        </is>
      </c>
      <c r="J76" s="440" t="n"/>
      <c r="K76" s="440" t="n"/>
      <c r="L76" s="441" t="n"/>
      <c r="M76" s="440" t="inlineStr">
        <is>
          <t>COLLAO</t>
        </is>
      </c>
      <c r="N76" s="440" t="inlineStr">
        <is>
          <t>CERRADA</t>
        </is>
      </c>
      <c r="O76" s="440" t="n"/>
      <c r="P76" s="440" t="n"/>
      <c r="Q76" s="440" t="n"/>
      <c r="R76" s="432" t="n"/>
    </row>
    <row r="77" ht="36" customHeight="1" s="358">
      <c r="A77" s="439">
        <f>IF(COUNTA(B77:R77)=0,"",COUNTA($B$3:B77))</f>
        <v/>
      </c>
      <c r="B77" s="440" t="inlineStr">
        <is>
          <t>INVITACIÓN CONDECORACIÓN ALMIRANTE DE LA MAZA</t>
        </is>
      </c>
      <c r="C77" s="440" t="inlineStr">
        <is>
          <t>EMBAJADA DE FRANCIA</t>
        </is>
      </c>
      <c r="D77" s="440" t="inlineStr">
        <is>
          <t>INV-084</t>
        </is>
      </c>
      <c r="E77" s="440" t="inlineStr">
        <is>
          <t>OPA
SECRETALM</t>
        </is>
      </c>
      <c r="F77" s="440" t="inlineStr">
        <is>
          <t>MANO</t>
        </is>
      </c>
      <c r="G77" s="441" t="n">
        <v>46162</v>
      </c>
      <c r="H77" s="440" t="n"/>
      <c r="I77" s="440" t="n"/>
      <c r="J77" s="440" t="inlineStr">
        <is>
          <t>COMOPER</t>
        </is>
      </c>
      <c r="K77" s="440" t="inlineStr">
        <is>
          <t>OPA</t>
        </is>
      </c>
      <c r="L77" s="441" t="inlineStr">
        <is>
          <t>EMAIL 12-05-2026</t>
        </is>
      </c>
      <c r="M77" s="440" t="inlineStr">
        <is>
          <t>OPA</t>
        </is>
      </c>
      <c r="N77" s="440" t="inlineStr">
        <is>
          <t>CERRADA</t>
        </is>
      </c>
      <c r="O77" s="440" t="n"/>
      <c r="P77" s="440" t="n"/>
      <c r="Q77" s="440" t="n"/>
      <c r="R77" s="432" t="n"/>
    </row>
    <row r="78" ht="36" customHeight="1" s="358">
      <c r="A78" s="443">
        <f>IF(COUNTA(B78:R78)=0,"",COUNTA($B$3:B78))</f>
        <v/>
      </c>
      <c r="B78" s="444" t="inlineStr">
        <is>
          <t>INAUGURACIÓN DEL AÑO ACADÉMICO</t>
        </is>
      </c>
      <c r="C78" s="444" t="inlineStr">
        <is>
          <t>UVM</t>
        </is>
      </c>
      <c r="D78" s="444" t="inlineStr">
        <is>
          <t>INV-089</t>
        </is>
      </c>
      <c r="E78" s="444" t="inlineStr">
        <is>
          <t>OPA</t>
        </is>
      </c>
      <c r="F78" s="444" t="inlineStr">
        <is>
          <t>EMAIL 14-05-2026</t>
        </is>
      </c>
      <c r="G78" s="445" t="n">
        <v>46162</v>
      </c>
      <c r="H78" s="444" t="n"/>
      <c r="I78" s="444" t="inlineStr">
        <is>
          <t>REPRESENTANTE</t>
        </is>
      </c>
      <c r="J78" s="444" t="inlineStr">
        <is>
          <t>SUBDEA</t>
        </is>
      </c>
      <c r="K78" s="444" t="inlineStr">
        <is>
          <t>OPA</t>
        </is>
      </c>
      <c r="L78" s="445" t="inlineStr">
        <is>
          <t>EMAIL 18-05-2026</t>
        </is>
      </c>
      <c r="M78" s="444" t="inlineStr">
        <is>
          <t>OPA</t>
        </is>
      </c>
      <c r="N78" s="444" t="inlineStr">
        <is>
          <t>CERRADA</t>
        </is>
      </c>
      <c r="O78" s="444" t="n"/>
      <c r="P78" s="444" t="n"/>
      <c r="Q78" s="444" t="n"/>
      <c r="R78" s="432" t="n"/>
    </row>
    <row r="79" ht="36" customHeight="1" s="358">
      <c r="A79" s="439">
        <f>IF(COUNTA(B79:R79)=0,"",COUNTA($B$3:B79))</f>
        <v/>
      </c>
      <c r="B79" s="440" t="inlineStr">
        <is>
          <t>CELEBRACIÓN FUERZAS ARMADAS</t>
        </is>
      </c>
      <c r="C79" s="440" t="inlineStr">
        <is>
          <t>EMBAJADORA DE ESPAÑA</t>
        </is>
      </c>
      <c r="D79" s="440" t="inlineStr">
        <is>
          <t>INV-092</t>
        </is>
      </c>
      <c r="E79" s="440" t="inlineStr">
        <is>
          <t>OPA</t>
        </is>
      </c>
      <c r="F79" s="440" t="inlineStr">
        <is>
          <t>EMAIL 18-05-2026</t>
        </is>
      </c>
      <c r="G79" s="441" t="n">
        <v>46166</v>
      </c>
      <c r="H79" s="440" t="n"/>
      <c r="I79" s="440" t="inlineStr">
        <is>
          <t>REPRESENTANTE</t>
        </is>
      </c>
      <c r="J79" s="440" t="n"/>
      <c r="K79" s="440" t="inlineStr">
        <is>
          <t>OPA</t>
        </is>
      </c>
      <c r="L79" s="441" t="inlineStr">
        <is>
          <t>EMAIL 20-05-2026</t>
        </is>
      </c>
      <c r="M79" s="440" t="inlineStr">
        <is>
          <t>OPA</t>
        </is>
      </c>
      <c r="N79" s="440" t="inlineStr">
        <is>
          <t>CERRADA</t>
        </is>
      </c>
      <c r="O79" s="440" t="n"/>
      <c r="P79" s="440" t="n"/>
      <c r="Q79" s="440" t="n"/>
      <c r="R79" s="432" t="n"/>
    </row>
    <row r="80" ht="36" customHeight="1" s="358">
      <c r="A80" s="439">
        <f>IF(COUNTA(B80:R80)=0,"",COUNTA($B$3:B80))</f>
        <v/>
      </c>
      <c r="B80" s="440" t="inlineStr">
        <is>
          <t>RECEPCIÓN CELEBRACIÓN 216, REVOLUCIÓN DE MAYO</t>
        </is>
      </c>
      <c r="C80" s="440" t="inlineStr">
        <is>
          <t>EMBAJADA DE ARGENTINA</t>
        </is>
      </c>
      <c r="D80" s="440" t="inlineStr">
        <is>
          <t>INV-069</t>
        </is>
      </c>
      <c r="E80" s="440" t="inlineStr">
        <is>
          <t>OPA</t>
        </is>
      </c>
      <c r="F80" s="440" t="inlineStr">
        <is>
          <t>EMAIL 04-05-2026</t>
        </is>
      </c>
      <c r="G80" s="441" t="n">
        <v>46168</v>
      </c>
      <c r="H80" s="440" t="inlineStr">
        <is>
          <t>SIN AGENDA</t>
        </is>
      </c>
      <c r="I80" s="440" t="inlineStr">
        <is>
          <t>01 VA + DIPLEMGA</t>
        </is>
      </c>
      <c r="J80" s="440" t="inlineStr">
        <is>
          <t>SUBJEMCO
DOPCON</t>
        </is>
      </c>
      <c r="K80" s="440" t="n"/>
      <c r="L80" s="441" t="n"/>
      <c r="M80" s="440" t="inlineStr">
        <is>
          <t>OPA</t>
        </is>
      </c>
      <c r="N80" s="440" t="inlineStr">
        <is>
          <t>CERRADA</t>
        </is>
      </c>
      <c r="O80" s="440" t="n"/>
      <c r="P80" s="440" t="n"/>
      <c r="Q80" s="440" t="n"/>
      <c r="R80" s="432" t="n"/>
    </row>
    <row r="81" ht="36" customHeight="1" s="358">
      <c r="A81" s="439">
        <f>IF(COUNTA(B81:R81)=0,"",COUNTA($B$3:B81))</f>
        <v/>
      </c>
      <c r="B81" s="440" t="inlineStr">
        <is>
          <t>CONCIERTO DEL DISTINGUIDO ENSAMBLE CROATA TRIO KAMOV</t>
        </is>
      </c>
      <c r="C81" s="440" t="inlineStr">
        <is>
          <t>EMBAJADA REPÚBLICA DE CROACIA</t>
        </is>
      </c>
      <c r="D81" s="440" t="inlineStr">
        <is>
          <t>INV-079</t>
        </is>
      </c>
      <c r="E81" s="440" t="inlineStr">
        <is>
          <t>OPA</t>
        </is>
      </c>
      <c r="F81" s="440" t="inlineStr">
        <is>
          <t>EMAIL 11-05-2026</t>
        </is>
      </c>
      <c r="G81" s="441" t="n">
        <v>46168</v>
      </c>
      <c r="H81" s="440" t="inlineStr">
        <is>
          <t>REPRESENTAR</t>
        </is>
      </c>
      <c r="I81" s="440" t="inlineStr">
        <is>
          <t>REPRESENTAR</t>
        </is>
      </c>
      <c r="J81" s="440" t="inlineStr">
        <is>
          <t>CN MARTÍNEZ</t>
        </is>
      </c>
      <c r="K81" s="440" t="inlineStr">
        <is>
          <t>OPA</t>
        </is>
      </c>
      <c r="L81" s="441" t="inlineStr">
        <is>
          <t>EMAIL 26-05-2026</t>
        </is>
      </c>
      <c r="M81" s="440" t="inlineStr">
        <is>
          <t>OPA</t>
        </is>
      </c>
      <c r="N81" s="440" t="inlineStr">
        <is>
          <t>CERRADA</t>
        </is>
      </c>
      <c r="O81" s="440" t="n"/>
      <c r="P81" s="440" t="n"/>
      <c r="Q81" s="440" t="n"/>
      <c r="R81" s="432" t="n"/>
    </row>
    <row r="82" ht="36" customHeight="1" s="358">
      <c r="A82" s="443">
        <f>IF(COUNTA(B82:R82)=0,"",COUNTA($B$3:B82))</f>
        <v/>
      </c>
      <c r="B82" s="444" t="inlineStr">
        <is>
          <t>SEMINARIO VALPARAÍSO EN MARCHA</t>
        </is>
      </c>
      <c r="C82" s="444" t="inlineStr">
        <is>
          <t>RECTOR UNIVERSIDAD FEDERICO SANTA MARÍA</t>
        </is>
      </c>
      <c r="D82" s="444" t="inlineStr">
        <is>
          <t>INV-087</t>
        </is>
      </c>
      <c r="E82" s="444" t="inlineStr">
        <is>
          <t>OPA</t>
        </is>
      </c>
      <c r="F82" s="444" t="inlineStr">
        <is>
          <t>EMAIL 13-05-2026</t>
        </is>
      </c>
      <c r="G82" s="445" t="n">
        <v>46168</v>
      </c>
      <c r="H82" s="444" t="n"/>
      <c r="I82" s="444" t="inlineStr">
        <is>
          <t>REPRESENTANTE</t>
        </is>
      </c>
      <c r="J82" s="444" t="inlineStr">
        <is>
          <t>SOCA</t>
        </is>
      </c>
      <c r="K82" s="444" t="inlineStr">
        <is>
          <t>OPA</t>
        </is>
      </c>
      <c r="L82" s="445" t="inlineStr">
        <is>
          <t>EMAIL 26-05-2026</t>
        </is>
      </c>
      <c r="M82" s="444" t="inlineStr">
        <is>
          <t>OPA</t>
        </is>
      </c>
      <c r="N82" s="444" t="inlineStr">
        <is>
          <t>CERRADA</t>
        </is>
      </c>
      <c r="O82" s="444" t="n"/>
      <c r="P82" s="444" t="n"/>
      <c r="Q82" s="444" t="n"/>
      <c r="R82" s="432" t="n"/>
    </row>
    <row r="83" ht="36" customHeight="1" s="358">
      <c r="A83" s="439">
        <f>IF(COUNTA(B83:R83)=0,"",COUNTA($B$3:B83))</f>
        <v/>
      </c>
      <c r="B83" s="440" t="inlineStr">
        <is>
          <t>CÓCTEL CON MOTIVO DEL INICIO DE UNA NUEVA ETAPA DE TIGO EN CHILE</t>
        </is>
      </c>
      <c r="C83" s="440" t="inlineStr">
        <is>
          <t>EMBAJADOR DE FRANCIA</t>
        </is>
      </c>
      <c r="D83" s="440" t="inlineStr">
        <is>
          <t>INV-095</t>
        </is>
      </c>
      <c r="E83" s="440" t="inlineStr">
        <is>
          <t>OPA</t>
        </is>
      </c>
      <c r="F83" s="440" t="inlineStr">
        <is>
          <t>EMAIL 25-05-2026</t>
        </is>
      </c>
      <c r="G83" s="441" t="n">
        <v>46168</v>
      </c>
      <c r="H83" s="440" t="n"/>
      <c r="I83" s="440" t="n"/>
      <c r="J83" s="440" t="inlineStr">
        <is>
          <t>DIRECTELINF</t>
        </is>
      </c>
      <c r="K83" s="440" t="inlineStr">
        <is>
          <t>OPA</t>
        </is>
      </c>
      <c r="L83" s="441" t="inlineStr">
        <is>
          <t>EMAIL 26-05-2026</t>
        </is>
      </c>
      <c r="M83" s="440" t="inlineStr">
        <is>
          <t>OPA</t>
        </is>
      </c>
      <c r="N83" s="440" t="inlineStr">
        <is>
          <t>CERRADA</t>
        </is>
      </c>
      <c r="O83" s="440" t="n"/>
      <c r="P83" s="440" t="n"/>
      <c r="Q83" s="440" t="n"/>
      <c r="R83" s="432" t="n"/>
    </row>
    <row r="84" ht="36" customHeight="1" s="358">
      <c r="A84" s="439">
        <f>IF(COUNTA(B84:R84)=0,"",COUNTA($B$3:B84))</f>
        <v/>
      </c>
      <c r="B84" s="440" t="inlineStr">
        <is>
          <t>45 ANIVERSARIO DE ULTRAPORT</t>
        </is>
      </c>
      <c r="C84" s="440" t="inlineStr">
        <is>
          <t>RICHARD VON APPEN</t>
        </is>
      </c>
      <c r="D84" s="440" t="inlineStr">
        <is>
          <t>INV-046</t>
        </is>
      </c>
      <c r="E84" s="440" t="inlineStr">
        <is>
          <t>OPA</t>
        </is>
      </c>
      <c r="F84" s="440" t="inlineStr">
        <is>
          <t>EMAIL 13-04-2026</t>
        </is>
      </c>
      <c r="G84" s="441" t="n">
        <v>46170</v>
      </c>
      <c r="H84" s="440" t="inlineStr">
        <is>
          <t>DISPONIBLE</t>
        </is>
      </c>
      <c r="I84" s="440" t="inlineStr">
        <is>
          <t>VOY</t>
        </is>
      </c>
      <c r="J84" s="440" t="inlineStr">
        <is>
          <t>CJA</t>
        </is>
      </c>
      <c r="K84" s="440" t="inlineStr">
        <is>
          <t>OPA</t>
        </is>
      </c>
      <c r="L84" s="441" t="inlineStr">
        <is>
          <t>EMAIL 17-05-2026</t>
        </is>
      </c>
      <c r="M84" s="440" t="inlineStr">
        <is>
          <t>OPA</t>
        </is>
      </c>
      <c r="N84" s="440" t="inlineStr">
        <is>
          <t>CERRADA</t>
        </is>
      </c>
      <c r="O84" s="440" t="n"/>
      <c r="P84" s="440" t="n"/>
      <c r="Q84" s="440" t="n"/>
      <c r="R84" s="432" t="n"/>
    </row>
    <row r="85" ht="36" customHeight="1" s="358">
      <c r="A85" s="439">
        <f>IF(COUNTA(B85:R85)=0,"",COUNTA($B$3:B85))</f>
        <v/>
      </c>
      <c r="B85" s="440" t="inlineStr">
        <is>
          <t>AVANT PREMIERE DE LA PELÍCULA CROATA DIOS NOS AYUDARÁ</t>
        </is>
      </c>
      <c r="C85" s="440" t="inlineStr">
        <is>
          <t>EMBAJADA REPÚBLICA DE CROACIA</t>
        </is>
      </c>
      <c r="D85" s="440" t="inlineStr">
        <is>
          <t>INV-080</t>
        </is>
      </c>
      <c r="E85" s="440" t="inlineStr">
        <is>
          <t>OPA</t>
        </is>
      </c>
      <c r="F85" s="440" t="inlineStr">
        <is>
          <t>EMAIL 11-05-2026</t>
        </is>
      </c>
      <c r="G85" s="441" t="n">
        <v>46170</v>
      </c>
      <c r="H85" s="440" t="inlineStr">
        <is>
          <t>REPRESENTAR</t>
        </is>
      </c>
      <c r="I85" s="440" t="inlineStr">
        <is>
          <t>REPRESENTAR</t>
        </is>
      </c>
      <c r="J85" s="440" t="inlineStr">
        <is>
          <t>CN BRHAM</t>
        </is>
      </c>
      <c r="K85" s="440" t="inlineStr">
        <is>
          <t>OPA</t>
        </is>
      </c>
      <c r="L85" s="441" t="inlineStr">
        <is>
          <t>EMAIL 26-05-2026</t>
        </is>
      </c>
      <c r="M85" s="440" t="inlineStr">
        <is>
          <t>OPA</t>
        </is>
      </c>
      <c r="N85" s="440" t="inlineStr">
        <is>
          <t>CERRADA</t>
        </is>
      </c>
      <c r="O85" s="440" t="n"/>
      <c r="P85" s="440" t="n"/>
      <c r="Q85" s="440" t="inlineStr">
        <is>
          <t>CN BRHAM INFORMA QUE MUY POCA REPRESENTACIÓN EN ESTÁ ACTIVIDAD</t>
        </is>
      </c>
      <c r="R85" s="432" t="n"/>
    </row>
    <row r="86" ht="36" customHeight="1" s="358">
      <c r="A86" s="443">
        <f>IF(COUNTA(B86:R86)=0,"",COUNTA($B$3:B86))</f>
        <v/>
      </c>
      <c r="B86" s="444" t="inlineStr">
        <is>
          <t>CÓCTEL Y CENA DE CONFRATERNIDAD EMPRESARIAL</t>
        </is>
      </c>
      <c r="C86" s="444" t="inlineStr">
        <is>
          <t>PRESIDENTE</t>
        </is>
      </c>
      <c r="D86" s="444" t="inlineStr">
        <is>
          <t>INV-085</t>
        </is>
      </c>
      <c r="E86" s="444" t="inlineStr">
        <is>
          <t>OPA</t>
        </is>
      </c>
      <c r="F86" s="444" t="inlineStr">
        <is>
          <t>EMAIL 13-05-2026</t>
        </is>
      </c>
      <c r="G86" s="445" t="n">
        <v>46170</v>
      </c>
      <c r="H86" s="444" t="n"/>
      <c r="I86" s="444" t="inlineStr">
        <is>
          <t>EXCUSAR</t>
        </is>
      </c>
      <c r="J86" s="444" t="n"/>
      <c r="K86" s="444" t="inlineStr">
        <is>
          <t>OPA</t>
        </is>
      </c>
      <c r="L86" s="445" t="inlineStr">
        <is>
          <t>EMAIL 20-05-2026</t>
        </is>
      </c>
      <c r="M86" s="444" t="inlineStr">
        <is>
          <t>OPA</t>
        </is>
      </c>
      <c r="N86" s="444" t="inlineStr">
        <is>
          <t>CERRADA</t>
        </is>
      </c>
      <c r="O86" s="444" t="n"/>
      <c r="P86" s="444" t="n"/>
      <c r="Q86" s="444" t="n"/>
      <c r="R86" s="432" t="n"/>
    </row>
    <row r="87" ht="36" customHeight="1" s="358">
      <c r="A87" s="439">
        <f>IF(COUNTA(B87:R87)=0,"",COUNTA($B$3:B87))</f>
        <v/>
      </c>
      <c r="B87" s="440" t="inlineStr">
        <is>
          <t>CELEBRACIÓN DÍA REPÚBLICA ITALIA</t>
        </is>
      </c>
      <c r="C87" s="440" t="inlineStr">
        <is>
          <t>ITALIA</t>
        </is>
      </c>
      <c r="D87" s="440" t="inlineStr">
        <is>
          <t>INV-093</t>
        </is>
      </c>
      <c r="E87" s="440" t="inlineStr">
        <is>
          <t>OPA</t>
        </is>
      </c>
      <c r="F87" s="440" t="inlineStr">
        <is>
          <t>EMAIL 14-05-2026</t>
        </is>
      </c>
      <c r="G87" s="441" t="n">
        <v>46175</v>
      </c>
      <c r="H87" s="440" t="n"/>
      <c r="I87" s="440" t="inlineStr">
        <is>
          <t>REPRESENTANTE</t>
        </is>
      </c>
      <c r="J87" s="440" t="inlineStr">
        <is>
          <t>DIRECSERV</t>
        </is>
      </c>
      <c r="K87" s="440" t="inlineStr">
        <is>
          <t>OPA</t>
        </is>
      </c>
      <c r="L87" s="441" t="inlineStr">
        <is>
          <t>EMAIL 26-05-2026</t>
        </is>
      </c>
      <c r="M87" s="440" t="inlineStr">
        <is>
          <t>OPA</t>
        </is>
      </c>
      <c r="N87" s="440" t="inlineStr">
        <is>
          <t>CERRADA</t>
        </is>
      </c>
      <c r="O87" s="440" t="n"/>
      <c r="P87" s="440" t="n"/>
      <c r="Q87" s="440" t="n"/>
      <c r="R87" s="432" t="n"/>
    </row>
    <row r="88" ht="36" customHeight="1" s="358">
      <c r="A88" s="439">
        <f>IF(COUNTA(B88:R88)=0,"",COUNTA($B$3:B88))</f>
        <v/>
      </c>
      <c r="B88" s="440" t="inlineStr">
        <is>
          <t>GALA BALLET LA CENICIENTA</t>
        </is>
      </c>
      <c r="C88" s="440" t="inlineStr">
        <is>
          <t>PDI</t>
        </is>
      </c>
      <c r="D88" s="440" t="inlineStr">
        <is>
          <t>INV-097</t>
        </is>
      </c>
      <c r="E88" s="440" t="inlineStr">
        <is>
          <t>OPA</t>
        </is>
      </c>
      <c r="F88" s="440" t="inlineStr">
        <is>
          <t>EMAIL 26-05-2026</t>
        </is>
      </c>
      <c r="G88" s="441" t="n">
        <v>46175</v>
      </c>
      <c r="H88" s="440" t="n"/>
      <c r="I88" s="440" t="n"/>
      <c r="J88" s="440" t="inlineStr">
        <is>
          <t>ALMIRANTE</t>
        </is>
      </c>
      <c r="K88" s="440" t="n"/>
      <c r="L88" s="441" t="n"/>
      <c r="M88" s="440" t="inlineStr">
        <is>
          <t>OPA</t>
        </is>
      </c>
      <c r="N88" s="440" t="inlineStr">
        <is>
          <t>CERRADA</t>
        </is>
      </c>
      <c r="O88" s="440" t="n"/>
      <c r="P88" s="440" t="n"/>
      <c r="Q88" s="440" t="n"/>
      <c r="R88" s="432" t="n"/>
    </row>
    <row r="89" ht="36" customHeight="1" s="358">
      <c r="A89" s="439">
        <f>IF(COUNTA(B89:R89)=0,"",COUNTA($B$3:B89))</f>
        <v/>
      </c>
      <c r="B89" s="440" t="inlineStr">
        <is>
          <t>PRESENTACIÓN Y ALMUERZO MUTUAL DE SEGUROS</t>
        </is>
      </c>
      <c r="C89" s="440" t="inlineStr">
        <is>
          <t>MUTUAL DE SEGUROS</t>
        </is>
      </c>
      <c r="D89" s="440" t="inlineStr">
        <is>
          <t>INV-047</t>
        </is>
      </c>
      <c r="E89" s="440" t="inlineStr">
        <is>
          <t>OPA</t>
        </is>
      </c>
      <c r="F89" s="440" t="inlineStr">
        <is>
          <t>POR CARTA</t>
        </is>
      </c>
      <c r="G89" s="441" t="n">
        <v>46176</v>
      </c>
      <c r="H89" s="440" t="inlineStr">
        <is>
          <t>PREAGENDADO</t>
        </is>
      </c>
      <c r="I89" s="440" t="inlineStr">
        <is>
          <t>AGENDAR</t>
        </is>
      </c>
      <c r="J89" s="440" t="inlineStr">
        <is>
          <t>CJA
DIRECPERS
DIREBIEN</t>
        </is>
      </c>
      <c r="K89" s="440" t="inlineStr">
        <is>
          <t>OPA</t>
        </is>
      </c>
      <c r="L89" s="441" t="inlineStr">
        <is>
          <t>EMAIL 15-04-2026</t>
        </is>
      </c>
      <c r="M89" s="440" t="inlineStr">
        <is>
          <t>OPA</t>
        </is>
      </c>
      <c r="N89" s="440" t="inlineStr">
        <is>
          <t>CERRADA</t>
        </is>
      </c>
      <c r="O89" s="440" t="inlineStr">
        <is>
          <t>OK</t>
        </is>
      </c>
      <c r="P89" s="440" t="n"/>
      <c r="Q89" s="440" t="n"/>
      <c r="R89" s="432" t="n"/>
    </row>
    <row r="90" ht="36" customHeight="1" s="358">
      <c r="A90" s="439">
        <f>IF(COUNTA(B90:R90)=0,"",COUNTA($B$3:B90))</f>
        <v/>
      </c>
      <c r="B90" s="440" t="inlineStr">
        <is>
          <t>GALA BANCO SANTANDER</t>
        </is>
      </c>
      <c r="C90" s="440" t="inlineStr">
        <is>
          <t>SANTANDER</t>
        </is>
      </c>
      <c r="D90" s="440" t="inlineStr">
        <is>
          <t>INV-105</t>
        </is>
      </c>
      <c r="E90" s="440" t="inlineStr">
        <is>
          <t>OPA</t>
        </is>
      </c>
      <c r="F90" s="446" t="inlineStr">
        <is>
          <t>EMAIL 29-05-2026</t>
        </is>
      </c>
      <c r="G90" s="441" t="n">
        <v>46176</v>
      </c>
      <c r="H90" s="440" t="n"/>
      <c r="I90" s="440" t="inlineStr">
        <is>
          <t>PRIZONA</t>
        </is>
      </c>
      <c r="J90" s="440" t="inlineStr">
        <is>
          <t>PRIZONA</t>
        </is>
      </c>
      <c r="K90" s="440" t="inlineStr">
        <is>
          <t>OPA</t>
        </is>
      </c>
      <c r="L90" s="441" t="inlineStr">
        <is>
          <t>EMAIL 03-06-2026</t>
        </is>
      </c>
      <c r="M90" s="440" t="inlineStr">
        <is>
          <t>OPA</t>
        </is>
      </c>
      <c r="N90" s="440" t="inlineStr">
        <is>
          <t>CERRADA</t>
        </is>
      </c>
      <c r="O90" s="440" t="n"/>
      <c r="P90" s="440" t="n"/>
      <c r="Q90" s="440" t="n"/>
      <c r="R90" s="432" t="n"/>
    </row>
    <row r="91" ht="36" customHeight="1" s="358">
      <c r="A91" s="443">
        <f>IF(COUNTA(B91:R91)=0,"",COUNTA($B$3:B91))</f>
        <v/>
      </c>
      <c r="B91" s="444" t="inlineStr">
        <is>
          <t>CEREMONIA EGRESO GENDARMERÍA PROMOCIÓN 2025-2026</t>
        </is>
      </c>
      <c r="C91" s="444" t="inlineStr">
        <is>
          <t>DIRECTOR NACIONAL DE GENDARMERÍA</t>
        </is>
      </c>
      <c r="D91" s="444" t="inlineStr">
        <is>
          <t>INV-099</t>
        </is>
      </c>
      <c r="E91" s="444" t="inlineStr">
        <is>
          <t>OPA</t>
        </is>
      </c>
      <c r="F91" s="444" t="inlineStr">
        <is>
          <t>EMAIL 22-05-2026</t>
        </is>
      </c>
      <c r="G91" s="445" t="n">
        <v>46177</v>
      </c>
      <c r="H91" s="444" t="n"/>
      <c r="I91" s="444" t="n"/>
      <c r="J91" s="444" t="inlineStr">
        <is>
          <t>JEFMAYOR</t>
        </is>
      </c>
      <c r="K91" s="444" t="inlineStr">
        <is>
          <t>OPA</t>
        </is>
      </c>
      <c r="L91" s="445" t="inlineStr">
        <is>
          <t>EMAIL 28-05-2026</t>
        </is>
      </c>
      <c r="M91" s="444" t="inlineStr">
        <is>
          <t>OPA</t>
        </is>
      </c>
      <c r="N91" s="444" t="inlineStr">
        <is>
          <t>CERRADA</t>
        </is>
      </c>
      <c r="O91" s="444" t="n"/>
      <c r="P91" s="444" t="n"/>
      <c r="Q91" s="444" t="n"/>
      <c r="R91" s="432" t="n"/>
    </row>
    <row r="92" ht="36" customHeight="1" s="358">
      <c r="A92" s="439">
        <f>IF(COUNTA(B92:R92)=0,"",COUNTA($B$3:B92))</f>
        <v/>
      </c>
      <c r="B92" s="440" t="inlineStr">
        <is>
          <t>CEREMONIA EN CELEBRACIÓN DEL SEXAGÉSIMO NOVENO ANIVERSARIO DEL CLUB DEL SUBOFICIAL MAYOR</t>
        </is>
      </c>
      <c r="C92" s="440" t="inlineStr">
        <is>
          <t>PRESIDENTE</t>
        </is>
      </c>
      <c r="D92" s="440" t="inlineStr">
        <is>
          <t>INV-075</t>
        </is>
      </c>
      <c r="E92" s="440" t="inlineStr">
        <is>
          <t>OPA</t>
        </is>
      </c>
      <c r="F92" s="440" t="inlineStr">
        <is>
          <t>EMAIL 08-06-2026</t>
        </is>
      </c>
      <c r="G92" s="441" t="n">
        <v>46178</v>
      </c>
      <c r="H92" s="440" t="inlineStr">
        <is>
          <t>CODES</t>
        </is>
      </c>
      <c r="I92" s="440" t="inlineStr">
        <is>
          <t>DIRECPERS</t>
        </is>
      </c>
      <c r="J92" s="440" t="inlineStr">
        <is>
          <t>DIRECPERS</t>
        </is>
      </c>
      <c r="K92" s="440" t="inlineStr">
        <is>
          <t>OPA</t>
        </is>
      </c>
      <c r="L92" s="441" t="inlineStr">
        <is>
          <t>EMAIL 13-05-2026</t>
        </is>
      </c>
      <c r="M92" s="440" t="inlineStr">
        <is>
          <t>OPA</t>
        </is>
      </c>
      <c r="N92" s="440" t="inlineStr">
        <is>
          <t>CERRADA</t>
        </is>
      </c>
      <c r="O92" s="440" t="n"/>
      <c r="P92" s="440" t="n"/>
      <c r="Q92" s="440" t="n"/>
      <c r="R92" s="432" t="n"/>
    </row>
    <row r="93" ht="36" customHeight="1" s="358">
      <c r="A93" s="447">
        <f>IF(COUNTA(B93:R93)=0,"",COUNTA($B$3:B93))</f>
        <v/>
      </c>
      <c r="B93" s="448" t="inlineStr">
        <is>
          <t>ALMUERZO CLUB DE LOS VIERNES</t>
        </is>
      </c>
      <c r="C93" s="448" t="inlineStr">
        <is>
          <t>T2 RNY VIAL</t>
        </is>
      </c>
      <c r="D93" s="448" t="inlineStr">
        <is>
          <t>INV-091</t>
        </is>
      </c>
      <c r="E93" s="448" t="inlineStr">
        <is>
          <t>OPA</t>
        </is>
      </c>
      <c r="F93" s="449" t="inlineStr">
        <is>
          <t>EMAIL 14-05-2026</t>
        </is>
      </c>
      <c r="G93" s="450" t="n">
        <v>46178</v>
      </c>
      <c r="H93" s="448" t="n"/>
      <c r="I93" s="448" t="inlineStr">
        <is>
          <t>SECRETGEN</t>
        </is>
      </c>
      <c r="J93" s="448" t="n"/>
      <c r="K93" s="448" t="n"/>
      <c r="L93" s="450" t="n"/>
      <c r="M93" s="448" t="inlineStr">
        <is>
          <t>COLLAO</t>
        </is>
      </c>
      <c r="N93" s="448" t="inlineStr">
        <is>
          <t>PENDIENTE</t>
        </is>
      </c>
      <c r="O93" s="448" t="n"/>
      <c r="P93" s="448" t="inlineStr">
        <is>
          <t>VERIFICAR</t>
        </is>
      </c>
      <c r="Q93" s="448" t="inlineStr">
        <is>
          <t>CAMBIO DE FECHA</t>
        </is>
      </c>
      <c r="R93" s="432" t="n"/>
    </row>
    <row r="94" ht="36" customHeight="1" s="358">
      <c r="A94" s="443">
        <f>IF(COUNTA(B94:R94)=0,"",COUNTA($B$3:B94))</f>
        <v/>
      </c>
      <c r="B94" s="444" t="inlineStr">
        <is>
          <t>CONMEMORACIÓN DEL CENTÉSIMO CUADRAGÉSIMO SEXTO ANIVERSARIO ASALTO Y TOMA DEL MORRO DE ARICA Y DÍA DE LAS GLORIAS DEL ARMA DE INFANTERÍA</t>
        </is>
      </c>
      <c r="C94" s="444" t="inlineStr">
        <is>
          <t>CJA</t>
        </is>
      </c>
      <c r="D94" s="444" t="inlineStr">
        <is>
          <t>INV-090</t>
        </is>
      </c>
      <c r="E94" s="444" t="inlineStr">
        <is>
          <t>OPA</t>
        </is>
      </c>
      <c r="F94" s="444" t="inlineStr">
        <is>
          <t>EMAIL 15-05-2026</t>
        </is>
      </c>
      <c r="G94" s="445" t="n">
        <v>46180</v>
      </c>
      <c r="H94" s="444" t="n"/>
      <c r="I94" s="444" t="inlineStr">
        <is>
          <t>ASISTE</t>
        </is>
      </c>
      <c r="J94" s="444" t="inlineStr">
        <is>
          <t>CJA</t>
        </is>
      </c>
      <c r="K94" s="444" t="inlineStr">
        <is>
          <t>EMAIL</t>
        </is>
      </c>
      <c r="L94" s="445" t="n">
        <v>46175</v>
      </c>
      <c r="M94" s="444" t="inlineStr">
        <is>
          <t>OPA</t>
        </is>
      </c>
      <c r="N94" s="444" t="inlineStr">
        <is>
          <t>CERRADA</t>
        </is>
      </c>
      <c r="O94" s="444" t="n"/>
      <c r="P94" s="444" t="n"/>
      <c r="Q94" s="444" t="n"/>
      <c r="R94" s="432" t="n"/>
    </row>
    <row r="95" ht="36" customHeight="1" s="358">
      <c r="A95" s="439">
        <f>IF(COUNTA(B95:R95)=0,"",COUNTA($B$3:B95))</f>
        <v/>
      </c>
      <c r="B95" s="440" t="inlineStr">
        <is>
          <t>CEREMONIA INAUGURACIÓN EXPONER 2026</t>
        </is>
      </c>
      <c r="C95" s="440" t="inlineStr">
        <is>
          <t>EXPONOR</t>
        </is>
      </c>
      <c r="D95" s="440" t="inlineStr">
        <is>
          <t>INV-027</t>
        </is>
      </c>
      <c r="E95" s="440" t="inlineStr">
        <is>
          <t>OPA</t>
        </is>
      </c>
      <c r="F95" s="440" t="inlineStr">
        <is>
          <t>EMAIL 23-03-2026</t>
        </is>
      </c>
      <c r="G95" s="441" t="n">
        <v>46181</v>
      </c>
      <c r="H95" s="440" t="inlineStr">
        <is>
          <t>REVISTA CUARZONA</t>
        </is>
      </c>
      <c r="I95" s="440" t="inlineStr">
        <is>
          <t>NO VOY</t>
        </is>
      </c>
      <c r="J95" s="440" t="inlineStr">
        <is>
          <t>NO ASISTE</t>
        </is>
      </c>
      <c r="K95" s="440" t="inlineStr">
        <is>
          <t>OPA</t>
        </is>
      </c>
      <c r="L95" s="441" t="inlineStr">
        <is>
          <t>EMAIL 31-03-2026</t>
        </is>
      </c>
      <c r="M95" s="440" t="inlineStr">
        <is>
          <t>OPA</t>
        </is>
      </c>
      <c r="N95" s="440" t="inlineStr">
        <is>
          <t>CERRADA</t>
        </is>
      </c>
      <c r="O95" s="440" t="n"/>
      <c r="P95" s="440" t="n"/>
      <c r="Q95" s="440" t="n"/>
      <c r="R95" s="432" t="n"/>
    </row>
    <row r="96" ht="36" customHeight="1" s="358">
      <c r="A96" s="439">
        <f>IF(COUNTA(B96:R96)=0,"",COUNTA($B$3:B96))</f>
        <v/>
      </c>
      <c r="B96" s="440" t="inlineStr">
        <is>
          <t>CENA CUARZONA</t>
        </is>
      </c>
      <c r="C96" s="440" t="inlineStr">
        <is>
          <t>CURZONA</t>
        </is>
      </c>
      <c r="D96" s="440" t="inlineStr">
        <is>
          <t>INV-115</t>
        </is>
      </c>
      <c r="E96" s="440" t="inlineStr">
        <is>
          <t>OPA</t>
        </is>
      </c>
      <c r="F96" s="440" t="inlineStr">
        <is>
          <t>EMAIL 04-06-2026</t>
        </is>
      </c>
      <c r="G96" s="441" t="n">
        <v>46181</v>
      </c>
      <c r="H96" s="440" t="n"/>
      <c r="I96" s="440" t="n"/>
      <c r="J96" s="440" t="inlineStr">
        <is>
          <t>ASISTE</t>
        </is>
      </c>
      <c r="K96" s="440" t="inlineStr">
        <is>
          <t>OPA</t>
        </is>
      </c>
      <c r="L96" s="441" t="inlineStr">
        <is>
          <t>EMAIL 08-06-2026</t>
        </is>
      </c>
      <c r="M96" s="440" t="inlineStr">
        <is>
          <t>OPA</t>
        </is>
      </c>
      <c r="N96" s="440" t="inlineStr">
        <is>
          <t>CERRADA</t>
        </is>
      </c>
      <c r="O96" s="440" t="n"/>
      <c r="P96" s="440" t="n"/>
      <c r="Q96" s="440" t="n"/>
      <c r="R96" s="432" t="n"/>
    </row>
    <row r="97" ht="36" customHeight="1" s="358">
      <c r="A97" s="439">
        <f>IF(COUNTA(B97:R97)=0,"",COUNTA($B$3:B97))</f>
        <v/>
      </c>
      <c r="B97" s="440" t="inlineStr">
        <is>
          <t>CONFERENCIA VALPARAÍSO Y TRATADO DE ALTA MAR BBNJ</t>
        </is>
      </c>
      <c r="C97" s="440" t="inlineStr">
        <is>
          <t>ALCALDESA VALPO</t>
        </is>
      </c>
      <c r="D97" s="440" t="inlineStr">
        <is>
          <t>INV-098</t>
        </is>
      </c>
      <c r="E97" s="440" t="inlineStr">
        <is>
          <t>OPA</t>
        </is>
      </c>
      <c r="F97" s="440" t="inlineStr">
        <is>
          <t>EMAIL 26-05-2026</t>
        </is>
      </c>
      <c r="G97" s="441" t="n">
        <v>46182</v>
      </c>
      <c r="H97" s="440" t="n"/>
      <c r="I97" s="440" t="n"/>
      <c r="J97" s="440" t="inlineStr">
        <is>
          <t>EXCUSAR</t>
        </is>
      </c>
      <c r="K97" s="440" t="n"/>
      <c r="L97" s="441" t="n"/>
      <c r="M97" s="440" t="inlineStr">
        <is>
          <t>OPA</t>
        </is>
      </c>
      <c r="N97" s="440" t="inlineStr">
        <is>
          <t>CERRADA</t>
        </is>
      </c>
      <c r="O97" s="440" t="n"/>
      <c r="P97" s="440" t="n"/>
      <c r="Q97" s="440" t="n"/>
      <c r="R97" s="432" t="n"/>
    </row>
    <row r="98" ht="36" customHeight="1" s="358">
      <c r="A98" s="443">
        <f>IF(COUNTA(B98:R98)=0,"",COUNTA($B$3:B98))</f>
        <v/>
      </c>
      <c r="B98" s="444" t="inlineStr">
        <is>
          <t>CUENTA ANUAL ANIVERSARIO TECNOLÓGICO METROPOLITANO</t>
        </is>
      </c>
      <c r="C98" s="444" t="inlineStr">
        <is>
          <t>RECTORA</t>
        </is>
      </c>
      <c r="D98" s="444" t="inlineStr">
        <is>
          <t>INV-101</t>
        </is>
      </c>
      <c r="E98" s="444" t="inlineStr">
        <is>
          <t>OPA</t>
        </is>
      </c>
      <c r="F98" s="444" t="inlineStr">
        <is>
          <t>EMAIL 22-05-2026</t>
        </is>
      </c>
      <c r="G98" s="445" t="n">
        <v>46182</v>
      </c>
      <c r="H98" s="444" t="n"/>
      <c r="I98" s="444" t="n"/>
      <c r="J98" s="444" t="inlineStr">
        <is>
          <t>SUBACANAV</t>
        </is>
      </c>
      <c r="K98" s="444" t="inlineStr">
        <is>
          <t>OPA</t>
        </is>
      </c>
      <c r="L98" s="445" t="inlineStr">
        <is>
          <t>EMAIL 29-05-2026</t>
        </is>
      </c>
      <c r="M98" s="444" t="inlineStr">
        <is>
          <t>OPA</t>
        </is>
      </c>
      <c r="N98" s="444" t="inlineStr">
        <is>
          <t>CERRADA</t>
        </is>
      </c>
      <c r="O98" s="444" t="n"/>
      <c r="P98" s="444" t="n"/>
      <c r="Q98" s="444" t="n"/>
      <c r="R98" s="432" t="n"/>
    </row>
    <row r="99" ht="36" customHeight="1" s="358">
      <c r="A99" s="439">
        <f>IF(COUNTA(B99:R99)=0,"",COUNTA($B$3:B99))</f>
        <v/>
      </c>
      <c r="B99" s="440" t="inlineStr">
        <is>
          <t>EUCARISTÍA EN ACCIÓN DE GRACIAS POR EL 93 ANIVERSARIO PDI</t>
        </is>
      </c>
      <c r="C99" s="440" t="inlineStr">
        <is>
          <t>DIRECTOR GENERAL PDI</t>
        </is>
      </c>
      <c r="D99" s="440" t="inlineStr">
        <is>
          <t>INV-102</t>
        </is>
      </c>
      <c r="E99" s="440" t="inlineStr">
        <is>
          <t>OPA</t>
        </is>
      </c>
      <c r="F99" s="440" t="inlineStr">
        <is>
          <t>EMAIL 28-05-2026</t>
        </is>
      </c>
      <c r="G99" s="441" t="n">
        <v>46182</v>
      </c>
      <c r="H99" s="440" t="n"/>
      <c r="I99" s="440" t="inlineStr">
        <is>
          <t>REPRESENTANTE</t>
        </is>
      </c>
      <c r="J99" s="440" t="inlineStr">
        <is>
          <t>DOPCON</t>
        </is>
      </c>
      <c r="K99" s="440" t="inlineStr">
        <is>
          <t>OPA</t>
        </is>
      </c>
      <c r="L99" s="441" t="inlineStr">
        <is>
          <t>EMAIL 08-06-2026</t>
        </is>
      </c>
      <c r="M99" s="440" t="inlineStr">
        <is>
          <t>OPA</t>
        </is>
      </c>
      <c r="N99" s="440" t="inlineStr">
        <is>
          <t>CERRADA</t>
        </is>
      </c>
      <c r="O99" s="440" t="n"/>
      <c r="P99" s="440" t="n"/>
      <c r="Q99" s="440" t="n"/>
      <c r="R99" s="432" t="n"/>
    </row>
    <row r="100" ht="36" customHeight="1" s="358">
      <c r="A100" s="439">
        <f>IF(COUNTA(B100:R100)=0,"",COUNTA($B$3:B100))</f>
        <v/>
      </c>
      <c r="B100" s="440" t="inlineStr">
        <is>
          <t>SEMINARIO COMO VIENE 2026 LA TEMPORADA 2027</t>
        </is>
      </c>
      <c r="C100" s="440" t="inlineStr">
        <is>
          <t>SOCIEDAD NACIONAL DE AGRICULTURA</t>
        </is>
      </c>
      <c r="D100" s="440" t="inlineStr">
        <is>
          <t>INV-076</t>
        </is>
      </c>
      <c r="E100" s="440" t="inlineStr">
        <is>
          <t>OPA</t>
        </is>
      </c>
      <c r="F100" s="440" t="inlineStr">
        <is>
          <t>EMAIL 08-06-2026</t>
        </is>
      </c>
      <c r="G100" s="441" t="n">
        <v>46183</v>
      </c>
      <c r="H100" s="440" t="inlineStr">
        <is>
          <t>SEGUNDO CONSEJO NAVAL</t>
        </is>
      </c>
      <c r="I100" s="440" t="inlineStr">
        <is>
          <t>DIRINMAR</t>
        </is>
      </c>
      <c r="J100" s="440" t="inlineStr">
        <is>
          <t>DIRINMAR</t>
        </is>
      </c>
      <c r="K100" s="440" t="inlineStr">
        <is>
          <t>OPA</t>
        </is>
      </c>
      <c r="L100" s="441" t="inlineStr">
        <is>
          <t>EMAIL 02-06-2026</t>
        </is>
      </c>
      <c r="M100" s="440" t="inlineStr">
        <is>
          <t>OPA</t>
        </is>
      </c>
      <c r="N100" s="440" t="inlineStr">
        <is>
          <t>CERRADA</t>
        </is>
      </c>
      <c r="O100" s="440" t="n"/>
      <c r="P100" s="440" t="n"/>
      <c r="Q100" s="440" t="n"/>
      <c r="R100" s="432" t="n"/>
    </row>
    <row r="101" ht="36" customHeight="1" s="358">
      <c r="A101" s="439">
        <f>IF(COUNTA(B101:R101)=0,"",COUNTA($B$3:B101))</f>
        <v/>
      </c>
      <c r="B101" s="440" t="inlineStr">
        <is>
          <t>AIRBUS ILA BERLÍN 2026</t>
        </is>
      </c>
      <c r="C101" s="440" t="inlineStr">
        <is>
          <t>BERLIN</t>
        </is>
      </c>
      <c r="D101" s="440" t="inlineStr">
        <is>
          <t>INV-095</t>
        </is>
      </c>
      <c r="E101" s="440" t="inlineStr">
        <is>
          <t>OPA</t>
        </is>
      </c>
      <c r="F101" s="440" t="inlineStr">
        <is>
          <t>EMAIL 20-05-2026</t>
        </is>
      </c>
      <c r="G101" s="441" t="n">
        <v>46183</v>
      </c>
      <c r="H101" s="440" t="n"/>
      <c r="I101" s="440" t="n"/>
      <c r="J101" s="440" t="n"/>
      <c r="K101" s="440" t="n"/>
      <c r="L101" s="441" t="n"/>
      <c r="M101" s="440" t="inlineStr">
        <is>
          <t>SECRETALM</t>
        </is>
      </c>
      <c r="N101" s="440" t="inlineStr">
        <is>
          <t>CERRADA</t>
        </is>
      </c>
      <c r="O101" s="440" t="n"/>
      <c r="P101" s="440" t="inlineStr">
        <is>
          <t>NO ASISTE</t>
        </is>
      </c>
      <c r="Q101" s="440" t="n"/>
      <c r="R101" s="432" t="n"/>
    </row>
    <row r="102" ht="36" customHeight="1" s="358">
      <c r="A102" s="443">
        <f>IF(COUNTA(B102:R102)=0,"",COUNTA($B$3:B102))</f>
        <v/>
      </c>
      <c r="B102" s="444" t="inlineStr">
        <is>
          <t>CÓCTEL DE COMERCIO GLOBAL CSAV</t>
        </is>
      </c>
      <c r="C102" s="444" t="inlineStr">
        <is>
          <t>PRESIDENTE DIRECTORIO CSAV</t>
        </is>
      </c>
      <c r="D102" s="444" t="inlineStr">
        <is>
          <t>INV-100</t>
        </is>
      </c>
      <c r="E102" s="444" t="inlineStr">
        <is>
          <t>OPA</t>
        </is>
      </c>
      <c r="F102" s="444" t="inlineStr">
        <is>
          <t>EMAIL 27-05-2026</t>
        </is>
      </c>
      <c r="G102" s="445" t="n">
        <v>46183</v>
      </c>
      <c r="H102" s="444" t="n"/>
      <c r="I102" s="444" t="n"/>
      <c r="J102" s="444" t="inlineStr">
        <is>
          <t>EXCUSAR</t>
        </is>
      </c>
      <c r="K102" s="444" t="n"/>
      <c r="L102" s="445" t="n"/>
      <c r="M102" s="444" t="inlineStr">
        <is>
          <t>OPA</t>
        </is>
      </c>
      <c r="N102" s="444" t="inlineStr">
        <is>
          <t>CERRADA</t>
        </is>
      </c>
      <c r="O102" s="444" t="n"/>
      <c r="P102" s="444" t="n"/>
      <c r="Q102" s="444" t="n"/>
      <c r="R102" s="432" t="n"/>
    </row>
    <row r="103" ht="36" customHeight="1" s="358">
      <c r="A103" s="439">
        <f>IF(COUNTA(B103:R103)=0,"",COUNTA($B$3:B103))</f>
        <v/>
      </c>
      <c r="B103" s="440" t="inlineStr">
        <is>
          <t>CEREMONIA INAUGURAL DE LA ASAMBLEA GENERAL ARCHI</t>
        </is>
      </c>
      <c r="C103" s="440" t="inlineStr">
        <is>
          <t>ARCHI</t>
        </is>
      </c>
      <c r="D103" s="440" t="inlineStr">
        <is>
          <t>INV-109</t>
        </is>
      </c>
      <c r="E103" s="440" t="inlineStr">
        <is>
          <t>OPA</t>
        </is>
      </c>
      <c r="F103" s="440" t="inlineStr">
        <is>
          <t>EMAIL 02-06-2026</t>
        </is>
      </c>
      <c r="G103" s="441" t="n">
        <v>46183</v>
      </c>
      <c r="H103" s="440" t="n"/>
      <c r="I103" s="440" t="inlineStr">
        <is>
          <t>SECRETGEN</t>
        </is>
      </c>
      <c r="J103" s="440" t="inlineStr">
        <is>
          <t>SECRETGEN</t>
        </is>
      </c>
      <c r="K103" s="440" t="n"/>
      <c r="L103" s="441" t="n"/>
      <c r="M103" s="440" t="inlineStr">
        <is>
          <t>OPA</t>
        </is>
      </c>
      <c r="N103" s="440" t="inlineStr">
        <is>
          <t>CERRADA</t>
        </is>
      </c>
      <c r="O103" s="440" t="n"/>
      <c r="P103" s="440" t="n"/>
      <c r="Q103" s="440" t="n"/>
      <c r="R103" s="432" t="n"/>
    </row>
    <row r="104" ht="36" customHeight="1" s="358">
      <c r="A104" s="439">
        <f>IF(COUNTA(B104:R104)=0,"",COUNTA($B$3:B104))</f>
        <v/>
      </c>
      <c r="B104" s="440" t="inlineStr">
        <is>
          <t>HOMENAJE ROTARY PDI</t>
        </is>
      </c>
      <c r="C104" s="440" t="inlineStr">
        <is>
          <t>ROTARY SANTIAGO</t>
        </is>
      </c>
      <c r="D104" s="440" t="inlineStr">
        <is>
          <t>INV-120</t>
        </is>
      </c>
      <c r="E104" s="440" t="inlineStr">
        <is>
          <t>OPA</t>
        </is>
      </c>
      <c r="F104" s="440" t="inlineStr">
        <is>
          <t>EMAIL 05-06-2026</t>
        </is>
      </c>
      <c r="G104" s="441" t="n">
        <v>46183</v>
      </c>
      <c r="H104" s="440" t="n"/>
      <c r="I104" s="440" t="inlineStr">
        <is>
          <t>EXCUSAR</t>
        </is>
      </c>
      <c r="J104" s="440" t="inlineStr">
        <is>
          <t>SECRETGEN</t>
        </is>
      </c>
      <c r="K104" s="440" t="inlineStr">
        <is>
          <t>OPA</t>
        </is>
      </c>
      <c r="L104" s="441" t="inlineStr">
        <is>
          <t>EMAIL 09-06-2026</t>
        </is>
      </c>
      <c r="M104" s="440" t="inlineStr">
        <is>
          <t>OPA</t>
        </is>
      </c>
      <c r="N104" s="440" t="inlineStr">
        <is>
          <t>CERRADA</t>
        </is>
      </c>
      <c r="O104" s="440" t="n"/>
      <c r="P104" s="440" t="n"/>
      <c r="Q104" s="440" t="n"/>
      <c r="R104" s="432" t="n"/>
    </row>
    <row r="105" ht="36" customHeight="1" s="358">
      <c r="A105" s="439">
        <f>IF(COUNTA(B105:R105)=0,"",COUNTA($B$3:B105))</f>
        <v/>
      </c>
      <c r="B105" s="440" t="inlineStr">
        <is>
          <t>DÍA DEL COMERCIO GLOBAL</t>
        </is>
      </c>
      <c r="C105" s="440" t="inlineStr">
        <is>
          <t>LIGA MARÍTIMA</t>
        </is>
      </c>
      <c r="D105" s="440" t="inlineStr">
        <is>
          <t>INV-074</t>
        </is>
      </c>
      <c r="E105" s="440" t="inlineStr">
        <is>
          <t>OPA</t>
        </is>
      </c>
      <c r="F105" s="440" t="inlineStr">
        <is>
          <t>EMAIL 07-04-2026</t>
        </is>
      </c>
      <c r="G105" s="441" t="n">
        <v>46184</v>
      </c>
      <c r="H105" s="440" t="inlineStr">
        <is>
          <t>ALMUERZO EX CJA</t>
        </is>
      </c>
      <c r="I105" s="440" t="inlineStr">
        <is>
          <t>DIRECTEMAR</t>
        </is>
      </c>
      <c r="J105" s="440" t="inlineStr">
        <is>
          <t>DIRECTEMAR</t>
        </is>
      </c>
      <c r="K105" s="440" t="inlineStr">
        <is>
          <t>OPA</t>
        </is>
      </c>
      <c r="L105" s="441" t="inlineStr">
        <is>
          <t>EMAIL</t>
        </is>
      </c>
      <c r="M105" s="440" t="inlineStr">
        <is>
          <t>OPA</t>
        </is>
      </c>
      <c r="N105" s="440" t="inlineStr">
        <is>
          <t>CERRADA</t>
        </is>
      </c>
      <c r="O105" s="440" t="n"/>
      <c r="P105" s="440" t="n"/>
      <c r="Q105" s="440" t="n"/>
      <c r="R105" s="432" t="n"/>
    </row>
    <row r="106" ht="36" customHeight="1" s="358">
      <c r="A106" s="439">
        <f>IF(COUNTA(B106:R106)=0,"",COUNTA($B$3:B106))</f>
        <v/>
      </c>
      <c r="B106" s="440" t="inlineStr">
        <is>
          <t>PARTICIPACIÓN A NUESTRA DÉCIMA TERCERA CUENTA PÚBLICA</t>
        </is>
      </c>
      <c r="C106" s="440" t="inlineStr">
        <is>
          <t>GERENTE GENERAL</t>
        </is>
      </c>
      <c r="D106" s="440" t="inlineStr">
        <is>
          <t>INV-077</t>
        </is>
      </c>
      <c r="E106" s="440" t="inlineStr">
        <is>
          <t>OPA</t>
        </is>
      </c>
      <c r="F106" s="440" t="inlineStr">
        <is>
          <t>EMAIL 08-06-2026</t>
        </is>
      </c>
      <c r="G106" s="441" t="n">
        <v>46184</v>
      </c>
      <c r="H106" s="440" t="n"/>
      <c r="I106" s="440" t="inlineStr">
        <is>
          <t>DISPUESTO POR SECRETALM</t>
        </is>
      </c>
      <c r="J106" s="440" t="inlineStr">
        <is>
          <t>DIREBIEN</t>
        </is>
      </c>
      <c r="K106" s="440" t="inlineStr">
        <is>
          <t>OPA</t>
        </is>
      </c>
      <c r="L106" s="441" t="inlineStr">
        <is>
          <t>EMAIL 08-06-2026</t>
        </is>
      </c>
      <c r="M106" s="440" t="inlineStr">
        <is>
          <t>OPA</t>
        </is>
      </c>
      <c r="N106" s="440" t="inlineStr">
        <is>
          <t>CERRADA</t>
        </is>
      </c>
      <c r="O106" s="440" t="n"/>
      <c r="P106" s="440" t="n"/>
      <c r="Q106" s="440" t="n"/>
      <c r="R106" s="432" t="n"/>
    </row>
    <row r="107" ht="36" customHeight="1" s="358">
      <c r="A107" s="439">
        <f>IF(COUNTA(B107:R107)=0,"",COUNTA($B$3:B107))</f>
        <v/>
      </c>
      <c r="B107" s="440" t="inlineStr">
        <is>
          <t>FIESTA DE ORO</t>
        </is>
      </c>
      <c r="C107" s="440" t="inlineStr">
        <is>
          <t>FINLANDIA</t>
        </is>
      </c>
      <c r="D107" s="440" t="inlineStr">
        <is>
          <t>INV-110</t>
        </is>
      </c>
      <c r="E107" s="440" t="inlineStr">
        <is>
          <t>OPA</t>
        </is>
      </c>
      <c r="F107" s="440" t="inlineStr">
        <is>
          <t>EMAIL 02-06-2026</t>
        </is>
      </c>
      <c r="G107" s="441" t="n">
        <v>46185</v>
      </c>
      <c r="H107" s="440" t="n"/>
      <c r="I107" s="440" t="inlineStr">
        <is>
          <t>CN SANTIAGO</t>
        </is>
      </c>
      <c r="J107" s="440" t="inlineStr">
        <is>
          <t>CN BRHAM</t>
        </is>
      </c>
      <c r="K107" s="440" t="inlineStr">
        <is>
          <t>OPA</t>
        </is>
      </c>
      <c r="L107" s="441" t="inlineStr">
        <is>
          <t>EMAIL 05-06-2026</t>
        </is>
      </c>
      <c r="M107" s="440" t="inlineStr">
        <is>
          <t>OPA</t>
        </is>
      </c>
      <c r="N107" s="440" t="inlineStr">
        <is>
          <t>CERRADA</t>
        </is>
      </c>
      <c r="O107" s="440" t="n"/>
      <c r="P107" s="440" t="n"/>
      <c r="Q107" s="440" t="n"/>
      <c r="R107" s="432" t="n"/>
    </row>
    <row r="108" ht="36" customHeight="1" s="358">
      <c r="A108" s="439">
        <f>IF(COUNTA(B108:R108)=0,"",COUNTA($B$3:B108))</f>
        <v/>
      </c>
      <c r="B108" s="440" t="inlineStr">
        <is>
          <t>CEREMONIA ANIVERSARIO ESPECIALIDAD AB.</t>
        </is>
      </c>
      <c r="C108" s="440" t="inlineStr">
        <is>
          <t>CA FORT</t>
        </is>
      </c>
      <c r="D108" s="440" t="inlineStr">
        <is>
          <t>INV-056</t>
        </is>
      </c>
      <c r="E108" s="440" t="inlineStr">
        <is>
          <t>OPA</t>
        </is>
      </c>
      <c r="F108" s="440" t="inlineStr">
        <is>
          <t>EMAIL 17-04-2026</t>
        </is>
      </c>
      <c r="G108" s="441" t="n">
        <v>46188</v>
      </c>
      <c r="H108" s="440" t="inlineStr">
        <is>
          <t>EN AGENDA POR C.</t>
        </is>
      </c>
      <c r="I108" s="440" t="inlineStr">
        <is>
          <t>OK</t>
        </is>
      </c>
      <c r="J108" s="440" t="inlineStr">
        <is>
          <t>ASISTE</t>
        </is>
      </c>
      <c r="K108" s="440" t="inlineStr">
        <is>
          <t>OPA</t>
        </is>
      </c>
      <c r="L108" s="441" t="inlineStr">
        <is>
          <t>EMAIL 21-04-2026</t>
        </is>
      </c>
      <c r="M108" s="440" t="inlineStr">
        <is>
          <t>OPA</t>
        </is>
      </c>
      <c r="N108" s="440" t="inlineStr">
        <is>
          <t>CERRADA</t>
        </is>
      </c>
      <c r="O108" s="440" t="n"/>
      <c r="P108" s="440" t="n"/>
      <c r="Q108" s="440" t="n"/>
      <c r="R108" s="432" t="n"/>
    </row>
    <row r="109" ht="36" customHeight="1" s="358">
      <c r="A109" s="439">
        <f>IF(COUNTA(B109:R109)=0,"",COUNTA($B$3:B109))</f>
        <v/>
      </c>
      <c r="B109" s="440" t="inlineStr">
        <is>
          <t>ANIVERSARIO 208 CREACIÓN DEL CUERPO DE INFANTERÍA DE MARINA</t>
        </is>
      </c>
      <c r="C109" s="440" t="inlineStr">
        <is>
          <t>MARINFA</t>
        </is>
      </c>
      <c r="D109" s="440" t="inlineStr">
        <is>
          <t>INV-081</t>
        </is>
      </c>
      <c r="E109" s="440" t="inlineStr">
        <is>
          <t>OPA</t>
        </is>
      </c>
      <c r="F109" s="440" t="inlineStr">
        <is>
          <t>EMAIL 11-05-2026</t>
        </is>
      </c>
      <c r="G109" s="441" t="n">
        <v>46189</v>
      </c>
      <c r="H109" s="440" t="inlineStr">
        <is>
          <t>AGENDA</t>
        </is>
      </c>
      <c r="I109" s="440" t="inlineStr">
        <is>
          <t>ASISTE</t>
        </is>
      </c>
      <c r="J109" s="440" t="inlineStr">
        <is>
          <t>CJA</t>
        </is>
      </c>
      <c r="K109" s="440" t="inlineStr">
        <is>
          <t>OPA</t>
        </is>
      </c>
      <c r="L109" s="441" t="inlineStr">
        <is>
          <t>EMAIL 13-05-2026</t>
        </is>
      </c>
      <c r="M109" s="440" t="inlineStr">
        <is>
          <t>OPA</t>
        </is>
      </c>
      <c r="N109" s="440" t="inlineStr">
        <is>
          <t>CERRADA</t>
        </is>
      </c>
      <c r="O109" s="440" t="n"/>
      <c r="P109" s="440" t="n"/>
      <c r="Q109" s="440" t="n"/>
      <c r="R109" s="432" t="n"/>
    </row>
    <row r="110" ht="36" customHeight="1" s="358">
      <c r="A110" s="439">
        <f>IF(COUNTA(B110:R110)=0,"",COUNTA($B$3:B110))</f>
        <v/>
      </c>
      <c r="B110" s="440" t="inlineStr">
        <is>
          <t>INVITACIÓN AL DIÁLOGO SOBRE LA CIBERSEGURIDAD</t>
        </is>
      </c>
      <c r="C110" s="440" t="inlineStr">
        <is>
          <t>FINLANDIA CÁMARA DE COMERCIO</t>
        </is>
      </c>
      <c r="D110" s="440" t="inlineStr">
        <is>
          <t>INV-112</t>
        </is>
      </c>
      <c r="E110" s="440" t="inlineStr">
        <is>
          <t>OPA</t>
        </is>
      </c>
      <c r="F110" s="440" t="inlineStr">
        <is>
          <t>EMAIL 02-06-2026</t>
        </is>
      </c>
      <c r="G110" s="441" t="n">
        <v>46189</v>
      </c>
      <c r="H110" s="440" t="n"/>
      <c r="I110" s="440" t="inlineStr">
        <is>
          <t>SUBDIRINTA</t>
        </is>
      </c>
      <c r="J110" s="440" t="inlineStr">
        <is>
          <t>SUBDIRINTA</t>
        </is>
      </c>
      <c r="K110" s="440" t="n"/>
      <c r="L110" s="441" t="n"/>
      <c r="M110" s="440" t="inlineStr">
        <is>
          <t>OPA</t>
        </is>
      </c>
      <c r="N110" s="440" t="inlineStr">
        <is>
          <t>CERRADA</t>
        </is>
      </c>
      <c r="O110" s="440" t="n"/>
      <c r="P110" s="440" t="n"/>
      <c r="Q110" s="440" t="n"/>
      <c r="R110" s="432" t="n"/>
    </row>
    <row r="111" ht="36" customHeight="1" s="358">
      <c r="A111" s="447">
        <f>IF(COUNTA(B111:R111)=0,"",COUNTA($B$3:B111))</f>
        <v/>
      </c>
      <c r="B111" s="448" t="inlineStr">
        <is>
          <t>ALMUERZO DE CAMARADERÍA</t>
        </is>
      </c>
      <c r="C111" s="448" t="inlineStr">
        <is>
          <t>CÁMARA ALMIRANTE TORIBIO MERINO</t>
        </is>
      </c>
      <c r="D111" s="448" t="inlineStr">
        <is>
          <t>INV-061</t>
        </is>
      </c>
      <c r="E111" s="448" t="inlineStr">
        <is>
          <t>OPA</t>
        </is>
      </c>
      <c r="F111" s="448" t="inlineStr">
        <is>
          <t>EMAIL 23-03-2026</t>
        </is>
      </c>
      <c r="G111" s="450" t="n">
        <v>46234</v>
      </c>
      <c r="H111" s="448" t="inlineStr">
        <is>
          <t>VER QUE MAS TENEMOS</t>
        </is>
      </c>
      <c r="I111" s="448" t="n"/>
      <c r="J111" s="448" t="n"/>
      <c r="K111" s="448" t="n"/>
      <c r="L111" s="450" t="n"/>
      <c r="M111" s="448" t="inlineStr">
        <is>
          <t>CARRASCO
SILVA</t>
        </is>
      </c>
      <c r="N111" s="448" t="inlineStr">
        <is>
          <t>PENDIENTE</t>
        </is>
      </c>
      <c r="O111" s="448" t="n"/>
      <c r="P111" s="448" t="inlineStr">
        <is>
          <t>PREAGENDAR</t>
        </is>
      </c>
      <c r="Q111" s="448" t="n"/>
      <c r="R111" s="432" t="n"/>
    </row>
    <row r="112" ht="36" customHeight="1" s="358">
      <c r="A112" s="439">
        <f>IF(COUNTA(B112:R112)=0,"",COUNTA($B$3:B112))</f>
        <v/>
      </c>
      <c r="B112" s="440" t="inlineStr">
        <is>
          <t>CUMBRE EMPRESARIAL FRANCIA - CHILE</t>
        </is>
      </c>
      <c r="C112" s="440" t="inlineStr">
        <is>
          <t>CÁMARA DE COMERCIO</t>
        </is>
      </c>
      <c r="D112" s="440" t="inlineStr">
        <is>
          <t>INV-103</t>
        </is>
      </c>
      <c r="E112" s="440" t="inlineStr">
        <is>
          <t>OPA</t>
        </is>
      </c>
      <c r="F112" s="440" t="inlineStr">
        <is>
          <t>EMAIL 28-05-2026</t>
        </is>
      </c>
      <c r="G112" s="441" t="n">
        <v>46196</v>
      </c>
      <c r="H112" s="440" t="n"/>
      <c r="I112" s="440" t="inlineStr">
        <is>
          <t>REPRESENTANTE</t>
        </is>
      </c>
      <c r="J112" s="440" t="inlineStr">
        <is>
          <t>DIRISNAV</t>
        </is>
      </c>
      <c r="K112" s="440" t="inlineStr">
        <is>
          <t>OPA</t>
        </is>
      </c>
      <c r="L112" s="441" t="inlineStr">
        <is>
          <t>EMAIL</t>
        </is>
      </c>
      <c r="M112" s="440" t="inlineStr">
        <is>
          <t>OPA</t>
        </is>
      </c>
      <c r="N112" s="440" t="inlineStr">
        <is>
          <t>CERRADA</t>
        </is>
      </c>
      <c r="O112" s="440" t="n"/>
      <c r="P112" s="440" t="n"/>
      <c r="Q112" s="440" t="n"/>
      <c r="R112" s="432" t="n"/>
    </row>
    <row r="113" ht="36" customHeight="1" s="358">
      <c r="A113" s="443">
        <f>IF(COUNTA(B113:R113)=0,"",COUNTA($B$3:B113))</f>
        <v/>
      </c>
      <c r="B113" s="444" t="inlineStr">
        <is>
          <t>CEREMONIA BOTADURA LPD MAGALLANES</t>
        </is>
      </c>
      <c r="C113" s="444" t="inlineStr">
        <is>
          <t>ASMAR</t>
        </is>
      </c>
      <c r="D113" s="444" t="inlineStr">
        <is>
          <t>INV-104</t>
        </is>
      </c>
      <c r="E113" s="444" t="inlineStr">
        <is>
          <t>OPA</t>
        </is>
      </c>
      <c r="F113" s="444" t="inlineStr">
        <is>
          <t>EMAIL 29-05-2026</t>
        </is>
      </c>
      <c r="G113" s="445" t="n">
        <v>46191</v>
      </c>
      <c r="H113" s="444" t="n"/>
      <c r="I113" s="444" t="n"/>
      <c r="J113" s="444" t="inlineStr">
        <is>
          <t>CJA</t>
        </is>
      </c>
      <c r="K113" s="444" t="n"/>
      <c r="L113" s="445" t="n"/>
      <c r="M113" s="444" t="inlineStr">
        <is>
          <t>OPA</t>
        </is>
      </c>
      <c r="N113" s="444" t="inlineStr">
        <is>
          <t>CERRADA</t>
        </is>
      </c>
      <c r="O113" s="444" t="n"/>
      <c r="P113" s="444" t="n"/>
      <c r="Q113" s="444" t="n"/>
      <c r="R113" s="432" t="n"/>
    </row>
    <row r="114" ht="36" customHeight="1" s="358">
      <c r="A114" s="451">
        <f>IF(COUNTA(B114:R114)=0,"",COUNTA($B$3:B114))</f>
        <v/>
      </c>
      <c r="B114" s="452" t="inlineStr">
        <is>
          <t>RECEPCIÓN EN CONMEMORACIÓN DEL DÍA DE CANADÁ</t>
        </is>
      </c>
      <c r="C114" s="452" t="inlineStr">
        <is>
          <t>CANADÁ</t>
        </is>
      </c>
      <c r="D114" s="452" t="inlineStr">
        <is>
          <t>INV-106</t>
        </is>
      </c>
      <c r="E114" s="452" t="inlineStr">
        <is>
          <t>OPA</t>
        </is>
      </c>
      <c r="F114" s="452" t="inlineStr">
        <is>
          <t>EMAIL 29-05-2026</t>
        </is>
      </c>
      <c r="G114" s="453" t="str"/>
      <c r="H114" s="452" t="n"/>
      <c r="I114" s="452" t="inlineStr">
        <is>
          <t>REPRESENTANTE</t>
        </is>
      </c>
      <c r="J114" s="452" t="inlineStr">
        <is>
          <t>DGSA
ESCUADRA
DIRINTA
COMAVNAV
DIREBIEN</t>
        </is>
      </c>
      <c r="K114" s="452" t="inlineStr">
        <is>
          <t>OPA</t>
        </is>
      </c>
      <c r="L114" s="453" t="inlineStr">
        <is>
          <t>EMAIL 09-06-2026</t>
        </is>
      </c>
      <c r="M114" s="452" t="inlineStr">
        <is>
          <t>OPA</t>
        </is>
      </c>
      <c r="N114" s="452" t="inlineStr">
        <is>
          <t>TERMINADA</t>
        </is>
      </c>
      <c r="O114" s="452" t="n"/>
      <c r="P114" s="452" t="n"/>
      <c r="Q114" s="452" t="n"/>
      <c r="R114" s="432" t="n"/>
    </row>
    <row r="115" ht="36" customHeight="1" s="358">
      <c r="A115" s="439">
        <f>IF(COUNTA(B115:R115)=0,"",COUNTA($B$3:B115))</f>
        <v/>
      </c>
      <c r="B115" s="440" t="inlineStr">
        <is>
          <t>CUMBRE EMPRESARIAL FRANCIA CHILE 02</t>
        </is>
      </c>
      <c r="C115" s="440" t="inlineStr">
        <is>
          <t>FRANCIA</t>
        </is>
      </c>
      <c r="D115" s="440" t="inlineStr">
        <is>
          <t>INV-118</t>
        </is>
      </c>
      <c r="E115" s="440" t="inlineStr">
        <is>
          <t>OPA</t>
        </is>
      </c>
      <c r="F115" s="440" t="inlineStr">
        <is>
          <t>EMAIL 05-06-2026</t>
        </is>
      </c>
      <c r="G115" s="441" t="n">
        <v>46195</v>
      </c>
      <c r="H115" s="440" t="n"/>
      <c r="I115" s="440" t="n"/>
      <c r="J115" s="440" t="inlineStr">
        <is>
          <t>DIRISNAV</t>
        </is>
      </c>
      <c r="K115" s="440" t="inlineStr">
        <is>
          <t>OPA</t>
        </is>
      </c>
      <c r="L115" s="441" t="inlineStr">
        <is>
          <t>EMAIL 09-06-2026</t>
        </is>
      </c>
      <c r="M115" s="440" t="inlineStr">
        <is>
          <t>OPA</t>
        </is>
      </c>
      <c r="N115" s="440" t="inlineStr">
        <is>
          <t>CERRADA</t>
        </is>
      </c>
      <c r="O115" s="440" t="n"/>
      <c r="P115" s="440" t="n"/>
      <c r="Q115" s="440" t="n"/>
      <c r="R115" s="432" t="n"/>
    </row>
    <row r="116" ht="36" customHeight="1" s="358">
      <c r="A116" s="451">
        <f>IF(COUNTA(B116:R116)=0,"",COUNTA($B$3:B116))</f>
        <v/>
      </c>
      <c r="B116" s="452" t="inlineStr">
        <is>
          <t>CEREMONIA INTERNACIONAL DE LOS OCÉANOS</t>
        </is>
      </c>
      <c r="C116" s="452" t="n"/>
      <c r="D116" s="452" t="inlineStr">
        <is>
          <t>INV-131</t>
        </is>
      </c>
      <c r="E116" s="452" t="inlineStr">
        <is>
          <t>OPA</t>
        </is>
      </c>
      <c r="F116" s="452" t="inlineStr">
        <is>
          <t>EMAIL 15-06-2026</t>
        </is>
      </c>
      <c r="G116" s="453" t="n">
        <v>46197</v>
      </c>
      <c r="H116" s="452" t="inlineStr">
        <is>
          <t>PANAMA</t>
        </is>
      </c>
      <c r="I116" s="452" t="inlineStr">
        <is>
          <t>DIRINMAR/SHOA - DIRECTEMAR ELIGE</t>
        </is>
      </c>
      <c r="J116" s="452" t="inlineStr">
        <is>
          <t>DIRECTEMAR</t>
        </is>
      </c>
      <c r="K116" s="452" t="inlineStr">
        <is>
          <t>OPA</t>
        </is>
      </c>
      <c r="L116" s="453" t="inlineStr">
        <is>
          <t>EMAIL 22-06-2026</t>
        </is>
      </c>
      <c r="M116" s="452" t="inlineStr">
        <is>
          <t>OPA</t>
        </is>
      </c>
      <c r="N116" s="452" t="inlineStr">
        <is>
          <t>TERMINADA</t>
        </is>
      </c>
      <c r="O116" s="452" t="n"/>
      <c r="P116" s="452" t="n"/>
      <c r="Q116" s="452" t="n"/>
      <c r="R116" s="432" t="n"/>
    </row>
    <row r="117" ht="36" customHeight="1" s="358">
      <c r="A117" s="454">
        <f>IF(COUNTA(B117:R117)=0,"",COUNTA($B$3:B117))</f>
        <v/>
      </c>
      <c r="B117" s="452" t="inlineStr">
        <is>
          <t>ANIVERSARIO DE LA MARINA MERCANTE NACIONAL</t>
        </is>
      </c>
      <c r="C117" s="452" t="inlineStr">
        <is>
          <t>MARINA MERCANTE NACIONAL</t>
        </is>
      </c>
      <c r="D117" s="452" t="inlineStr">
        <is>
          <t>INV-020</t>
        </is>
      </c>
      <c r="E117" s="452" t="inlineStr">
        <is>
          <t>OPA</t>
        </is>
      </c>
      <c r="F117" s="452" t="inlineStr">
        <is>
          <t>EMAIL 11-12-2025</t>
        </is>
      </c>
      <c r="G117" s="453" t="n">
        <v>46198</v>
      </c>
      <c r="H117" s="452" t="inlineStr">
        <is>
          <t>DISPONIBLE</t>
        </is>
      </c>
      <c r="I117" s="452" t="inlineStr">
        <is>
          <t>PREAGENDAR</t>
        </is>
      </c>
      <c r="J117" s="452" t="inlineStr">
        <is>
          <t>PENDIENTE</t>
        </is>
      </c>
      <c r="K117" s="452" t="inlineStr">
        <is>
          <t>OPA</t>
        </is>
      </c>
      <c r="L117" s="453" t="inlineStr">
        <is>
          <t>EMAIL 06-05-2026</t>
        </is>
      </c>
      <c r="M117" s="452" t="inlineStr">
        <is>
          <t>OPA</t>
        </is>
      </c>
      <c r="N117" s="452" t="inlineStr">
        <is>
          <t>TERMINADA</t>
        </is>
      </c>
      <c r="O117" s="452" t="n"/>
      <c r="P117" s="452" t="inlineStr">
        <is>
          <t>ESPERAR RESPUESTA DE DISPONIBILIDAD DE AGENDA C1 SILVA</t>
        </is>
      </c>
      <c r="Q117" s="452" t="n"/>
      <c r="R117" s="432" t="n"/>
    </row>
    <row r="118" ht="36" customHeight="1" s="358">
      <c r="A118" s="451">
        <f>IF(COUNTA(B118:R118)=0,"",COUNTA($B$3:B118))</f>
        <v/>
      </c>
      <c r="B118" s="452" t="inlineStr">
        <is>
          <t>CÓCTEL ANIVERSARIO MARINA MERCANTE NACIONAL</t>
        </is>
      </c>
      <c r="C118" s="452" t="inlineStr">
        <is>
          <t>PRESIDENTE</t>
        </is>
      </c>
      <c r="D118" s="452" t="inlineStr">
        <is>
          <t>INV-121</t>
        </is>
      </c>
      <c r="E118" s="452" t="inlineStr">
        <is>
          <t>OPA</t>
        </is>
      </c>
      <c r="F118" s="452" t="inlineStr">
        <is>
          <t>EMAIL 05-06-2026</t>
        </is>
      </c>
      <c r="G118" s="453" t="n">
        <v>46198</v>
      </c>
      <c r="H118" s="452" t="n"/>
      <c r="I118" s="452" t="inlineStr">
        <is>
          <t>EXCUSAR</t>
        </is>
      </c>
      <c r="J118" s="452" t="inlineStr">
        <is>
          <t>DIRECTEMAR</t>
        </is>
      </c>
      <c r="K118" s="452" t="inlineStr">
        <is>
          <t>OPA</t>
        </is>
      </c>
      <c r="L118" s="453" t="inlineStr">
        <is>
          <t>EMAIL 09-06-2026</t>
        </is>
      </c>
      <c r="M118" s="452" t="inlineStr">
        <is>
          <t>OPA</t>
        </is>
      </c>
      <c r="N118" s="452" t="inlineStr">
        <is>
          <t>TERMINADA</t>
        </is>
      </c>
      <c r="O118" s="452" t="n"/>
      <c r="P118" s="452" t="n"/>
      <c r="Q118" s="452" t="n"/>
      <c r="R118" s="432" t="n"/>
    </row>
    <row r="119" ht="36" customHeight="1" s="358">
      <c r="A119" s="451">
        <f>IF(COUNTA(B119:R119)=0,"",COUNTA($B$3:B119))</f>
        <v/>
      </c>
      <c r="B119" s="452" t="inlineStr">
        <is>
          <t>30 ANIVERSARIO PSH-77 CABRALES</t>
        </is>
      </c>
      <c r="C119" s="452" t="inlineStr">
        <is>
          <t>TERZONA</t>
        </is>
      </c>
      <c r="D119" s="452" t="inlineStr">
        <is>
          <t>INV-134
INV-126</t>
        </is>
      </c>
      <c r="E119" s="452" t="inlineStr">
        <is>
          <t>OPA</t>
        </is>
      </c>
      <c r="F119" s="452" t="n"/>
      <c r="G119" s="453" t="n">
        <v>46198</v>
      </c>
      <c r="H119" s="452" t="inlineStr">
        <is>
          <t>PANAMA</t>
        </is>
      </c>
      <c r="I119" s="452" t="inlineStr">
        <is>
          <t>NO ASISTIRA</t>
        </is>
      </c>
      <c r="J119" s="452" t="n"/>
      <c r="K119" s="452" t="inlineStr">
        <is>
          <t>OPA</t>
        </is>
      </c>
      <c r="L119" s="453" t="inlineStr">
        <is>
          <t>EMAIL 24-06-2026</t>
        </is>
      </c>
      <c r="M119" s="452" t="inlineStr">
        <is>
          <t>OPA</t>
        </is>
      </c>
      <c r="N119" s="452" t="inlineStr">
        <is>
          <t>TERMINADA</t>
        </is>
      </c>
      <c r="O119" s="452" t="n"/>
      <c r="P119" s="452" t="n"/>
      <c r="Q119" s="452" t="n"/>
      <c r="R119" s="432" t="n"/>
    </row>
    <row r="120" ht="36" customHeight="1" s="358">
      <c r="A120" s="451">
        <f>IF(COUNTA(B120:R120)=0,"",COUNTA($B$3:B120))</f>
        <v/>
      </c>
      <c r="B120" s="452" t="inlineStr">
        <is>
          <t>SEMINARIO ONLINE FUNDACIÓN ACADEMIA HUMANISTA</t>
        </is>
      </c>
      <c r="C120" s="452" t="inlineStr">
        <is>
          <t>JUAN PATRICIO</t>
        </is>
      </c>
      <c r="D120" s="452" t="inlineStr">
        <is>
          <t>INV-096</t>
        </is>
      </c>
      <c r="E120" s="452" t="inlineStr">
        <is>
          <t>OPA</t>
        </is>
      </c>
      <c r="F120" s="452" t="inlineStr">
        <is>
          <t>EMAIL 26-05-2026</t>
        </is>
      </c>
      <c r="G120" s="453" t="n">
        <v>46201</v>
      </c>
      <c r="H120" s="452" t="n"/>
      <c r="I120" s="452" t="n"/>
      <c r="J120" s="452" t="n"/>
      <c r="K120" s="452" t="n"/>
      <c r="L120" s="453" t="n"/>
      <c r="M120" s="452" t="inlineStr">
        <is>
          <t>SECRET.ADM.</t>
        </is>
      </c>
      <c r="N120" s="452" t="inlineStr">
        <is>
          <t>TERMINADA</t>
        </is>
      </c>
      <c r="O120" s="452" t="n"/>
      <c r="P120" s="452" t="n"/>
      <c r="Q120" s="452" t="n"/>
      <c r="R120" s="432" t="n"/>
    </row>
    <row r="121" ht="36" customHeight="1" s="358">
      <c r="A121" s="451">
        <f>IF(COUNTA(B121:R121)=0,"",COUNTA($B$3:B121))</f>
        <v/>
      </c>
      <c r="B121" s="452" t="inlineStr">
        <is>
          <t>PRESIDIR 208 ANIVERSARIO DE LA MARINA MERCANTE</t>
        </is>
      </c>
      <c r="C121" s="452" t="inlineStr">
        <is>
          <t>DIRECTEMAR</t>
        </is>
      </c>
      <c r="D121" s="452" t="inlineStr">
        <is>
          <t>INV-068</t>
        </is>
      </c>
      <c r="E121" s="452" t="inlineStr">
        <is>
          <t>OPA</t>
        </is>
      </c>
      <c r="F121" s="452" t="inlineStr">
        <is>
          <t>EMAIL 29-04-2026</t>
        </is>
      </c>
      <c r="G121" s="453" t="n">
        <v>46199</v>
      </c>
      <c r="H121" s="452" t="n"/>
      <c r="I121" s="452" t="n"/>
      <c r="J121" s="452" t="inlineStr">
        <is>
          <t>CJA (S)</t>
        </is>
      </c>
      <c r="K121" s="452" t="inlineStr">
        <is>
          <t>OPA</t>
        </is>
      </c>
      <c r="L121" s="453" t="inlineStr">
        <is>
          <t>EMAIL</t>
        </is>
      </c>
      <c r="M121" s="452" t="inlineStr">
        <is>
          <t>OPA</t>
        </is>
      </c>
      <c r="N121" s="452" t="inlineStr">
        <is>
          <t>TERMINADA</t>
        </is>
      </c>
      <c r="O121" s="452" t="n"/>
      <c r="P121" s="452" t="n"/>
      <c r="Q121" s="452" t="n"/>
      <c r="R121" s="432" t="n"/>
    </row>
    <row r="122" ht="36" customHeight="1" s="358">
      <c r="A122" s="451">
        <f>IF(COUNTA(B122:R122)=0,"",COUNTA($B$3:B122))</f>
        <v/>
      </c>
      <c r="B122" s="452" t="inlineStr">
        <is>
          <t>CENTÉSIMO NOVENO ANIVERSARIO ESPECIALIDAD SUBMARINO</t>
        </is>
      </c>
      <c r="C122" s="452" t="inlineStr">
        <is>
          <t>FUERSUB</t>
        </is>
      </c>
      <c r="D122" s="452" t="inlineStr">
        <is>
          <t>INV-117</t>
        </is>
      </c>
      <c r="E122" s="452" t="inlineStr">
        <is>
          <t>OPA</t>
        </is>
      </c>
      <c r="F122" s="452" t="inlineStr">
        <is>
          <t>EMAIL 04-06-2026</t>
        </is>
      </c>
      <c r="G122" s="453" t="n">
        <v>46206</v>
      </c>
      <c r="H122" s="452" t="n"/>
      <c r="I122" s="452" t="inlineStr">
        <is>
          <t>SIN REPRESENTACIÓN</t>
        </is>
      </c>
      <c r="J122" s="452" t="inlineStr">
        <is>
          <t>SIN REPRESENTACIÓN</t>
        </is>
      </c>
      <c r="K122" s="452" t="inlineStr">
        <is>
          <t>OPA</t>
        </is>
      </c>
      <c r="L122" s="453" t="inlineStr">
        <is>
          <t>EMAIL 09-06-2026</t>
        </is>
      </c>
      <c r="M122" s="452" t="inlineStr">
        <is>
          <t>OPA</t>
        </is>
      </c>
      <c r="N122" s="452" t="inlineStr">
        <is>
          <t>TERMINADA</t>
        </is>
      </c>
      <c r="O122" s="452" t="n"/>
      <c r="P122" s="452" t="n"/>
      <c r="Q122" s="452" t="n"/>
      <c r="R122" s="432" t="n"/>
    </row>
    <row r="123" ht="36" customHeight="1" s="358">
      <c r="A123" s="451">
        <f>IF(COUNTA(B123:R123)=0,"",COUNTA($B$3:B123))</f>
        <v/>
      </c>
      <c r="B123" s="452" t="inlineStr">
        <is>
          <t>EJERCICIO AÉREO MULTIDOMINIO SALITRE 2026</t>
        </is>
      </c>
      <c r="C123" s="452" t="inlineStr">
        <is>
          <t>FACH</t>
        </is>
      </c>
      <c r="D123" s="452" t="inlineStr">
        <is>
          <t>INV-070</t>
        </is>
      </c>
      <c r="E123" s="452" t="inlineStr">
        <is>
          <t>OPA</t>
        </is>
      </c>
      <c r="F123" s="452" t="inlineStr">
        <is>
          <t>EMAIL 05-05-2026</t>
        </is>
      </c>
      <c r="G123" s="453" t="n">
        <v>46211</v>
      </c>
      <c r="H123" s="452" t="inlineStr">
        <is>
          <t>EXTRANJERO</t>
        </is>
      </c>
      <c r="I123" s="452" t="inlineStr">
        <is>
          <t>JEFMAYOR O COMOPER</t>
        </is>
      </c>
      <c r="J123" s="452" t="inlineStr">
        <is>
          <t>JEFMAYOR</t>
        </is>
      </c>
      <c r="K123" s="452" t="inlineStr">
        <is>
          <t>OPA</t>
        </is>
      </c>
      <c r="L123" s="453" t="inlineStr">
        <is>
          <t>EMAIL 29-05-2026</t>
        </is>
      </c>
      <c r="M123" s="452" t="inlineStr">
        <is>
          <t>OPA</t>
        </is>
      </c>
      <c r="N123" s="452" t="inlineStr">
        <is>
          <t>TERMINADA</t>
        </is>
      </c>
      <c r="O123" s="452" t="n"/>
      <c r="P123" s="452" t="n"/>
      <c r="Q123" s="452" t="n"/>
      <c r="R123" s="432" t="n"/>
    </row>
    <row r="124" ht="36" customHeight="1" s="358">
      <c r="A124" s="451">
        <f>IF(COUNTA(B124:R124)=0,"",COUNTA($B$3:B124))</f>
        <v/>
      </c>
      <c r="B124" s="452" t="inlineStr">
        <is>
          <t>CEREMONIA PROGRAMA MIGRANTE LA MATRIZ</t>
        </is>
      </c>
      <c r="C124" s="452" t="inlineStr">
        <is>
          <t>PRESIDENTE LA MATRIZ</t>
        </is>
      </c>
      <c r="D124" s="452" t="inlineStr">
        <is>
          <t>INV-128</t>
        </is>
      </c>
      <c r="E124" s="452" t="inlineStr">
        <is>
          <t>OPA</t>
        </is>
      </c>
      <c r="F124" s="452" t="inlineStr">
        <is>
          <t>EMAIL 18-06-2026</t>
        </is>
      </c>
      <c r="G124" s="453" t="n">
        <v>46199</v>
      </c>
      <c r="H124" s="452" t="n"/>
      <c r="I124" s="452" t="inlineStr">
        <is>
          <t>EXCUSAR</t>
        </is>
      </c>
      <c r="J124" s="452" t="inlineStr">
        <is>
          <t>EXCUSAR</t>
        </is>
      </c>
      <c r="K124" s="452" t="inlineStr">
        <is>
          <t>OPA</t>
        </is>
      </c>
      <c r="L124" s="453" t="inlineStr">
        <is>
          <t>EMAIL 22-06-2026</t>
        </is>
      </c>
      <c r="M124" s="452" t="inlineStr">
        <is>
          <t>OPA</t>
        </is>
      </c>
      <c r="N124" s="452" t="inlineStr">
        <is>
          <t>TERMINADA</t>
        </is>
      </c>
      <c r="O124" s="452" t="n"/>
      <c r="P124" s="452" t="n"/>
      <c r="Q124" s="452" t="n"/>
      <c r="R124" s="432" t="n"/>
    </row>
    <row r="125" ht="36" customHeight="1" s="358">
      <c r="A125" s="451">
        <f>IF(COUNTA(B125:R125)=0,"",COUNTA($B$3:B125))</f>
        <v/>
      </c>
      <c r="B125" s="452" t="inlineStr">
        <is>
          <t>SANTA MISA DE LA ESPIRITUALIDAD DE LAS FF.AA.</t>
        </is>
      </c>
      <c r="C125" s="452" t="inlineStr">
        <is>
          <t>OBISPO CASTRENSE</t>
        </is>
      </c>
      <c r="D125" s="452" t="inlineStr">
        <is>
          <t>INV-114</t>
        </is>
      </c>
      <c r="E125" s="452" t="inlineStr">
        <is>
          <t>OPA</t>
        </is>
      </c>
      <c r="F125" s="452" t="inlineStr">
        <is>
          <t>EMAIL 03-06-2026</t>
        </is>
      </c>
      <c r="G125" s="453" t="n">
        <v>46220</v>
      </c>
      <c r="H125" s="452" t="n"/>
      <c r="I125" s="452" t="inlineStr">
        <is>
          <t>CJA (S)</t>
        </is>
      </c>
      <c r="J125" s="452" t="inlineStr">
        <is>
          <t>CJA (S)</t>
        </is>
      </c>
      <c r="K125" s="452" t="inlineStr">
        <is>
          <t>OPA</t>
        </is>
      </c>
      <c r="L125" s="453" t="inlineStr">
        <is>
          <t>EMAIL 05-06-2026</t>
        </is>
      </c>
      <c r="M125" s="452" t="inlineStr">
        <is>
          <t>OPA</t>
        </is>
      </c>
      <c r="N125" s="452" t="inlineStr">
        <is>
          <t>TERMINADA</t>
        </is>
      </c>
      <c r="O125" s="452" t="n"/>
      <c r="P125" s="452" t="n"/>
      <c r="Q125" s="452" t="n"/>
      <c r="R125" s="432" t="n"/>
    </row>
    <row r="126" ht="36" customHeight="1" s="358">
      <c r="A126" s="451">
        <f>IF(COUNTA(B126:R126)=0,"",COUNTA($B$3:B126))</f>
        <v/>
      </c>
      <c r="B126" s="452" t="inlineStr">
        <is>
          <t>CUENTA PÚBLICA PARTICIPATIVA 2025-2026</t>
        </is>
      </c>
      <c r="C126" s="452" t="inlineStr">
        <is>
          <t>DIRECTOR GENERAL DE GENDARMERÍA</t>
        </is>
      </c>
      <c r="D126" s="452" t="inlineStr">
        <is>
          <t>INV-129</t>
        </is>
      </c>
      <c r="E126" s="452" t="inlineStr">
        <is>
          <t>OPA</t>
        </is>
      </c>
      <c r="F126" s="452" t="inlineStr">
        <is>
          <t>EMAIL 18-06-2026</t>
        </is>
      </c>
      <c r="G126" s="453" t="n">
        <v>46199</v>
      </c>
      <c r="H126" s="452" t="n"/>
      <c r="I126" s="452" t="inlineStr">
        <is>
          <t>REPRESENTACIÓN</t>
        </is>
      </c>
      <c r="J126" s="452" t="inlineStr">
        <is>
          <t>DOPCON</t>
        </is>
      </c>
      <c r="K126" s="452" t="inlineStr">
        <is>
          <t>OPA</t>
        </is>
      </c>
      <c r="L126" s="453" t="inlineStr">
        <is>
          <t>EMAIL 24-06-2026</t>
        </is>
      </c>
      <c r="M126" s="452" t="inlineStr">
        <is>
          <t>OPA</t>
        </is>
      </c>
      <c r="N126" s="452" t="inlineStr">
        <is>
          <t>TERMINADA</t>
        </is>
      </c>
      <c r="O126" s="452" t="n"/>
      <c r="P126" s="452" t="n"/>
      <c r="Q126" s="452" t="inlineStr">
        <is>
          <t>SECRETGEN DISPONE QUE NO SE CONSIDERE MAS A DOPCON EN CHIFLOMETO AL MENOS QUE CJA LO DISPONGA. 24-06-2026</t>
        </is>
      </c>
      <c r="R126" s="432" t="n"/>
    </row>
    <row r="127" ht="36" customHeight="1" s="358">
      <c r="A127" s="451">
        <f>IF(COUNTA(B127:R127)=0,"",COUNTA($B$3:B127))</f>
        <v/>
      </c>
      <c r="B127" s="452" t="inlineStr">
        <is>
          <t>CUENTA PÚBLICA DE CARABINEROS DE CHILE AÑO 2025</t>
        </is>
      </c>
      <c r="C127" s="452" t="inlineStr">
        <is>
          <t>GENERAL DIRECTOR</t>
        </is>
      </c>
      <c r="D127" s="452" t="inlineStr">
        <is>
          <t>INV-136</t>
        </is>
      </c>
      <c r="E127" s="452" t="inlineStr">
        <is>
          <t>OPA</t>
        </is>
      </c>
      <c r="F127" s="452" t="inlineStr">
        <is>
          <t>EMAIL 18-06-2026</t>
        </is>
      </c>
      <c r="G127" s="453" t="n">
        <v>46199</v>
      </c>
      <c r="H127" s="452" t="inlineStr">
        <is>
          <t>PANAMA</t>
        </is>
      </c>
      <c r="I127" s="452" t="inlineStr">
        <is>
          <t>REPRESENTA UN VA</t>
        </is>
      </c>
      <c r="J127" s="452" t="inlineStr">
        <is>
          <t>COMOPER</t>
        </is>
      </c>
      <c r="K127" s="452" t="inlineStr">
        <is>
          <t>OPA</t>
        </is>
      </c>
      <c r="L127" s="453" t="inlineStr">
        <is>
          <t>EMAIL 23-06-2026</t>
        </is>
      </c>
      <c r="M127" s="452" t="inlineStr">
        <is>
          <t>OPA</t>
        </is>
      </c>
      <c r="N127" s="452" t="inlineStr">
        <is>
          <t>TERMINADA</t>
        </is>
      </c>
      <c r="O127" s="452" t="n"/>
      <c r="P127" s="452" t="n"/>
      <c r="Q127" s="452" t="n"/>
      <c r="R127" s="432" t="n"/>
    </row>
    <row r="128" ht="36" customHeight="1" s="358">
      <c r="A128" s="455">
        <f>IF(COUNTA(B128:R128)=0,"",COUNTA($B$3:B128))</f>
        <v/>
      </c>
      <c r="B128" s="448" t="inlineStr">
        <is>
          <t>CENA TRAFALGAR</t>
        </is>
      </c>
      <c r="C128" s="448" t="inlineStr">
        <is>
          <t>EMBAJADA DEL REINO UNIDO</t>
        </is>
      </c>
      <c r="D128" s="448" t="inlineStr">
        <is>
          <t>INV-022</t>
        </is>
      </c>
      <c r="E128" s="448" t="inlineStr">
        <is>
          <t>SECRETALM</t>
        </is>
      </c>
      <c r="F128" s="448" t="inlineStr">
        <is>
          <t>EMAIL 27-02-2026</t>
        </is>
      </c>
      <c r="G128" s="450" t="n">
        <v>46316</v>
      </c>
      <c r="H128" s="448" t="n"/>
      <c r="I128" s="448" t="inlineStr">
        <is>
          <t>ATENTO A AGENDAR TRAFALGAR POR SI PUDIESE ASISTIR</t>
        </is>
      </c>
      <c r="J128" s="448" t="inlineStr">
        <is>
          <t>PENDIENTE</t>
        </is>
      </c>
      <c r="K128" s="448" t="inlineStr">
        <is>
          <t>OPA</t>
        </is>
      </c>
      <c r="L128" s="450" t="n"/>
      <c r="M128" s="448" t="inlineStr">
        <is>
          <t>YO</t>
        </is>
      </c>
      <c r="N128" s="448" t="inlineStr">
        <is>
          <t>PENDIENTE</t>
        </is>
      </c>
      <c r="O128" s="448" t="n"/>
      <c r="P128" s="448" t="inlineStr">
        <is>
          <t>CARTA DE AGRADECIMIENTO - POSTERIORMENTE LLEGARÁ UNA INVITACIÓN</t>
        </is>
      </c>
      <c r="Q128" s="448" t="n"/>
      <c r="R128" s="432" t="n"/>
    </row>
    <row r="129" ht="36" customHeight="1" s="358">
      <c r="A129" s="451">
        <f>IF(COUNTA(B129:R129)=0,"",COUNTA($B$3:B129))</f>
        <v/>
      </c>
      <c r="B129" s="452" t="inlineStr">
        <is>
          <t>ANIVERSARIO ESPECIALIDAD DE INGENIERÍA NAVAL</t>
        </is>
      </c>
      <c r="C129" s="452" t="inlineStr">
        <is>
          <t>ASMAR</t>
        </is>
      </c>
      <c r="D129" s="452" t="inlineStr">
        <is>
          <t>INV-116</t>
        </is>
      </c>
      <c r="E129" s="452" t="inlineStr">
        <is>
          <t>OPA</t>
        </is>
      </c>
      <c r="F129" s="452" t="inlineStr">
        <is>
          <t>EMAIL 04-06-2026</t>
        </is>
      </c>
      <c r="G129" s="453" t="n">
        <v>46206</v>
      </c>
      <c r="H129" s="452" t="n"/>
      <c r="I129" s="452" t="inlineStr">
        <is>
          <t>SIN REPRESENTACIÓN</t>
        </is>
      </c>
      <c r="J129" s="452" t="inlineStr">
        <is>
          <t>SIN REPRESENTACIÓN</t>
        </is>
      </c>
      <c r="K129" s="452" t="inlineStr">
        <is>
          <t>OPA</t>
        </is>
      </c>
      <c r="L129" s="453" t="inlineStr">
        <is>
          <t>EMAIL 08-06-2026</t>
        </is>
      </c>
      <c r="M129" s="452" t="inlineStr">
        <is>
          <t>OPA</t>
        </is>
      </c>
      <c r="N129" s="452" t="inlineStr">
        <is>
          <t>TERMINADA</t>
        </is>
      </c>
      <c r="O129" s="452" t="n"/>
      <c r="P129" s="452" t="n"/>
      <c r="Q129" s="452" t="n"/>
      <c r="R129" s="432" t="n"/>
    </row>
    <row r="130" ht="36" customHeight="1" s="358">
      <c r="A130" s="451">
        <f>IF(COUNTA(B130:R130)=0,"",COUNTA($B$3:B130))</f>
        <v/>
      </c>
      <c r="B130" s="452" t="inlineStr">
        <is>
          <t>CEREMONIA INSTALACIÓN MESA DIRECTIVA BOMBEROS 2026-2028</t>
        </is>
      </c>
      <c r="C130" s="452" t="inlineStr">
        <is>
          <t>PRESIDENTE NACIONAL DE BOMBEROS</t>
        </is>
      </c>
      <c r="D130" s="452" t="inlineStr">
        <is>
          <t>INV-127</t>
        </is>
      </c>
      <c r="E130" s="452" t="inlineStr">
        <is>
          <t>OPA</t>
        </is>
      </c>
      <c r="F130" s="452" t="inlineStr">
        <is>
          <t>EMAIL 19-06-2026</t>
        </is>
      </c>
      <c r="G130" s="453" t="n">
        <v>46207</v>
      </c>
      <c r="H130" s="452" t="n"/>
      <c r="I130" s="452" t="inlineStr">
        <is>
          <t>EXCUSAR</t>
        </is>
      </c>
      <c r="J130" s="452" t="inlineStr">
        <is>
          <t>EXCUSAR</t>
        </is>
      </c>
      <c r="K130" s="452" t="inlineStr">
        <is>
          <t>OPA</t>
        </is>
      </c>
      <c r="L130" s="453" t="inlineStr">
        <is>
          <t>EMAIL 24-06-2026</t>
        </is>
      </c>
      <c r="M130" s="452" t="inlineStr">
        <is>
          <t>OPA</t>
        </is>
      </c>
      <c r="N130" s="452" t="inlineStr">
        <is>
          <t>TERMINADA</t>
        </is>
      </c>
      <c r="O130" s="452" t="n"/>
      <c r="P130" s="452" t="n"/>
      <c r="Q130" s="452" t="n"/>
      <c r="R130" s="432" t="n"/>
    </row>
    <row r="131" ht="36" customHeight="1" s="358">
      <c r="A131" s="456">
        <f>IF(COUNTA(B131:R131)=0,"",COUNTA($B$3:B131))</f>
        <v/>
      </c>
      <c r="B131" s="457" t="inlineStr">
        <is>
          <t>CUENTA PÚBLICA</t>
        </is>
      </c>
      <c r="C131" s="457" t="inlineStr">
        <is>
          <t>CONGRESO</t>
        </is>
      </c>
      <c r="D131" s="457" t="inlineStr">
        <is>
          <t>INV-086</t>
        </is>
      </c>
      <c r="E131" s="457" t="inlineStr">
        <is>
          <t>OPA</t>
        </is>
      </c>
      <c r="F131" s="457" t="inlineStr">
        <is>
          <t>MANO 13-05-2026</t>
        </is>
      </c>
      <c r="G131" s="458" t="n"/>
      <c r="H131" s="457" t="n"/>
      <c r="I131" s="457" t="n"/>
      <c r="J131" s="457" t="inlineStr">
        <is>
          <t>CJA</t>
        </is>
      </c>
      <c r="K131" s="457" t="inlineStr">
        <is>
          <t>OPA</t>
        </is>
      </c>
      <c r="L131" s="458" t="inlineStr">
        <is>
          <t>EMAIL 20-05-2026</t>
        </is>
      </c>
      <c r="M131" s="457" t="inlineStr">
        <is>
          <t>OPA</t>
        </is>
      </c>
      <c r="N131" s="457" t="inlineStr">
        <is>
          <t>TERMINADA</t>
        </is>
      </c>
      <c r="O131" s="457" t="n"/>
      <c r="P131" s="457" t="n"/>
      <c r="Q131" s="457" t="n"/>
      <c r="R131" s="432" t="n"/>
    </row>
    <row r="132" ht="36" customHeight="1" s="358">
      <c r="A132" s="451">
        <f>IF(COUNTA(B132:R132)=0,"",COUNTA($B$3:B132))</f>
        <v/>
      </c>
      <c r="B132" s="452" t="inlineStr">
        <is>
          <t>ENCUENTRO PROTOCOLAR ANIVERSARIO BOMBEROS DE CHILE</t>
        </is>
      </c>
      <c r="C132" s="452" t="inlineStr">
        <is>
          <t>BOMBEROS</t>
        </is>
      </c>
      <c r="D132" s="452" t="inlineStr">
        <is>
          <t>INV-094</t>
        </is>
      </c>
      <c r="E132" s="452" t="inlineStr">
        <is>
          <t>OPA</t>
        </is>
      </c>
      <c r="F132" s="452" t="inlineStr">
        <is>
          <t>EMAIL 20-05-2026</t>
        </is>
      </c>
      <c r="G132" s="453" t="n"/>
      <c r="H132" s="452" t="n"/>
      <c r="I132" s="452" t="inlineStr">
        <is>
          <t>EXCUSAR - REPRESENTANTE</t>
        </is>
      </c>
      <c r="J132" s="452" t="inlineStr">
        <is>
          <t>DIRECABAS</t>
        </is>
      </c>
      <c r="K132" s="452" t="inlineStr">
        <is>
          <t>OPA</t>
        </is>
      </c>
      <c r="L132" s="453" t="inlineStr">
        <is>
          <t>EMAIL 29-05-2026</t>
        </is>
      </c>
      <c r="M132" s="452" t="inlineStr">
        <is>
          <t>OPA</t>
        </is>
      </c>
      <c r="N132" s="452" t="inlineStr">
        <is>
          <t>TERMINADA</t>
        </is>
      </c>
      <c r="O132" s="452" t="n"/>
      <c r="P132" s="452" t="n"/>
      <c r="Q132" s="452" t="n"/>
      <c r="R132" s="432" t="n"/>
    </row>
    <row r="133" ht="36" customHeight="1" s="358">
      <c r="A133" s="451">
        <f>IF(COUNTA(B133:R133)=0,"",COUNTA($B$3:B133))</f>
        <v/>
      </c>
      <c r="B133" s="452" t="inlineStr">
        <is>
          <t>CEREMONIA JURAMENTO A LA BANDERA</t>
        </is>
      </c>
      <c r="C133" s="452" t="inlineStr">
        <is>
          <t>CJA</t>
        </is>
      </c>
      <c r="D133" s="452" t="inlineStr">
        <is>
          <t>INV-130</t>
        </is>
      </c>
      <c r="E133" s="452" t="inlineStr">
        <is>
          <t>OPA</t>
        </is>
      </c>
      <c r="F133" s="452" t="inlineStr">
        <is>
          <t>EMAIL 15-06-2026</t>
        </is>
      </c>
      <c r="G133" s="453" t="n">
        <v>46212</v>
      </c>
      <c r="H133" s="452" t="inlineStr">
        <is>
          <t>USA</t>
        </is>
      </c>
      <c r="I133" s="452" t="inlineStr">
        <is>
          <t>EXCUSARME/JEFMAYOR</t>
        </is>
      </c>
      <c r="J133" s="452" t="inlineStr">
        <is>
          <t>CJA (S)</t>
        </is>
      </c>
      <c r="K133" s="452" t="inlineStr">
        <is>
          <t>OPA</t>
        </is>
      </c>
      <c r="L133" s="453" t="inlineStr">
        <is>
          <t>EMAIL 26-06-2026</t>
        </is>
      </c>
      <c r="M133" s="452" t="inlineStr">
        <is>
          <t>OPA</t>
        </is>
      </c>
      <c r="N133" s="452" t="inlineStr">
        <is>
          <t>TERMINADA</t>
        </is>
      </c>
      <c r="O133" s="452" t="n"/>
      <c r="P133" s="452" t="n"/>
      <c r="Q133" s="452" t="n"/>
      <c r="R133" s="432" t="n"/>
    </row>
    <row r="134" ht="36" customHeight="1" s="358">
      <c r="A134" s="447">
        <f>IF(COUNTA(B134:R134)=0,"",COUNTA($B$3:B134))</f>
        <v/>
      </c>
      <c r="B134" s="448" t="inlineStr">
        <is>
          <t>DÍA INTERNACIONAL DE FRANCIA</t>
        </is>
      </c>
      <c r="C134" s="448" t="inlineStr">
        <is>
          <t>FRANCIA</t>
        </is>
      </c>
      <c r="D134" s="448" t="inlineStr">
        <is>
          <t>INV-111</t>
        </is>
      </c>
      <c r="E134" s="448" t="inlineStr">
        <is>
          <t>OPA</t>
        </is>
      </c>
      <c r="F134" s="448" t="inlineStr">
        <is>
          <t>EMAIL 03-06-2026</t>
        </is>
      </c>
      <c r="G134" s="450" t="n">
        <v>46217</v>
      </c>
      <c r="H134" s="448" t="n"/>
      <c r="I134" s="448" t="inlineStr">
        <is>
          <t>PREAGENDAR</t>
        </is>
      </c>
      <c r="J134" s="448" t="n"/>
      <c r="K134" s="448" t="n"/>
      <c r="L134" s="450" t="n"/>
      <c r="M134" s="448" t="inlineStr">
        <is>
          <t>COLLAO</t>
        </is>
      </c>
      <c r="N134" s="448" t="inlineStr">
        <is>
          <t>PENDIENTE</t>
        </is>
      </c>
      <c r="O134" s="448" t="n"/>
      <c r="P134" s="448" t="n"/>
      <c r="Q134" s="448" t="n"/>
      <c r="R134" s="432" t="n"/>
    </row>
    <row r="135" ht="36" customHeight="1" s="358">
      <c r="A135" s="451">
        <f>IF(COUNTA(B135:R135)=0,"",COUNTA($B$3:B135))</f>
        <v/>
      </c>
      <c r="B135" s="452" t="inlineStr">
        <is>
          <t>CEREMONIA ANIVERSARIO PDI</t>
        </is>
      </c>
      <c r="C135" s="452" t="inlineStr">
        <is>
          <t>DIRECTOR GENERAL</t>
        </is>
      </c>
      <c r="D135" s="452" t="inlineStr">
        <is>
          <t>INV-124</t>
        </is>
      </c>
      <c r="E135" s="452" t="inlineStr">
        <is>
          <t>OPA</t>
        </is>
      </c>
      <c r="F135" s="452" t="inlineStr">
        <is>
          <t>EMAIL 09-06-2026</t>
        </is>
      </c>
      <c r="G135" s="453" t="n">
        <v>46192</v>
      </c>
      <c r="H135" s="452" t="inlineStr">
        <is>
          <t>PREAGENDADA</t>
        </is>
      </c>
      <c r="I135" s="452" t="n"/>
      <c r="J135" s="452" t="inlineStr">
        <is>
          <t>CJA</t>
        </is>
      </c>
      <c r="K135" s="452" t="inlineStr">
        <is>
          <t>OPA</t>
        </is>
      </c>
      <c r="L135" s="453" t="inlineStr">
        <is>
          <t>EMAIL 12-06-2026</t>
        </is>
      </c>
      <c r="M135" s="452" t="inlineStr">
        <is>
          <t>OPA</t>
        </is>
      </c>
      <c r="N135" s="452" t="inlineStr">
        <is>
          <t>TERMINADA</t>
        </is>
      </c>
      <c r="O135" s="452" t="n"/>
      <c r="P135" s="452" t="n"/>
      <c r="Q135" s="452" t="n"/>
      <c r="R135" s="432" t="n"/>
    </row>
    <row r="136" ht="36" customHeight="1" s="358">
      <c r="A136" s="459">
        <f>IF(COUNTA(B136:R136)=0,"",COUNTA($B$3:B136))</f>
        <v/>
      </c>
      <c r="B136" s="460" t="inlineStr">
        <is>
          <t>ANIVERSARIO DE LA REVISTA DE MARINA</t>
        </is>
      </c>
      <c r="C136" s="460" t="inlineStr">
        <is>
          <t>CN GREEN</t>
        </is>
      </c>
      <c r="D136" s="460" t="inlineStr">
        <is>
          <t>INV-088</t>
        </is>
      </c>
      <c r="E136" s="460" t="inlineStr">
        <is>
          <t>OPA</t>
        </is>
      </c>
      <c r="F136" s="460" t="inlineStr">
        <is>
          <t>EMAIL 14-05-2026</t>
        </is>
      </c>
      <c r="G136" s="461" t="n">
        <v>46220</v>
      </c>
      <c r="H136" s="460" t="n"/>
      <c r="I136" s="460" t="inlineStr">
        <is>
          <t>PENDIENTE</t>
        </is>
      </c>
      <c r="J136" s="460" t="n"/>
      <c r="K136" s="460" t="n"/>
      <c r="L136" s="461" t="n"/>
      <c r="M136" s="460" t="inlineStr">
        <is>
          <t>SECRETALM</t>
        </is>
      </c>
      <c r="N136" s="460" t="inlineStr">
        <is>
          <t>PENDIENTE</t>
        </is>
      </c>
      <c r="O136" s="460" t="n"/>
      <c r="P136" s="460" t="inlineStr">
        <is>
          <t>VERIFICAR</t>
        </is>
      </c>
      <c r="Q136" s="460" t="n"/>
      <c r="R136" s="432" t="n"/>
    </row>
    <row r="137" ht="36" customHeight="1" s="358">
      <c r="A137" s="447">
        <f>IF(COUNTA(B137:R137)=0,"",COUNTA($B$3:B137))</f>
        <v/>
      </c>
      <c r="B137" s="448" t="inlineStr">
        <is>
          <t>EUCARISTÍA CENTENARIO CORONACION VIRGEN DEL CARMEN</t>
        </is>
      </c>
      <c r="C137" s="448" t="inlineStr">
        <is>
          <t>LA SERENA</t>
        </is>
      </c>
      <c r="D137" s="448" t="inlineStr">
        <is>
          <t>INV-133</t>
        </is>
      </c>
      <c r="E137" s="448" t="inlineStr">
        <is>
          <t>OPA</t>
        </is>
      </c>
      <c r="F137" s="448" t="inlineStr">
        <is>
          <t>EMAIL 17-06-2026</t>
        </is>
      </c>
      <c r="G137" s="450" t="n">
        <v>46233</v>
      </c>
      <c r="H137" s="448" t="inlineStr">
        <is>
          <t>EN AGENDA</t>
        </is>
      </c>
      <c r="I137" s="448" t="inlineStr">
        <is>
          <t>REPRESENTACIÓN</t>
        </is>
      </c>
      <c r="J137" s="448" t="n"/>
      <c r="K137" s="448" t="n"/>
      <c r="L137" s="450" t="n"/>
      <c r="M137" s="448" t="inlineStr">
        <is>
          <t>COLLAO</t>
        </is>
      </c>
      <c r="N137" s="448" t="inlineStr">
        <is>
          <t>PENDIENTE</t>
        </is>
      </c>
      <c r="O137" s="448" t="n"/>
      <c r="P137" s="448" t="n"/>
      <c r="Q137" s="448" t="n"/>
      <c r="R137" s="432" t="n"/>
    </row>
    <row r="138" ht="36" customHeight="1" s="358">
      <c r="A138" s="447">
        <f>IF(COUNTA(B138:R138)=0,"",COUNTA($B$3:B138))</f>
        <v/>
      </c>
      <c r="B138" s="448" t="inlineStr">
        <is>
          <t>CEREMONIA 150 JURAMENTO PRAT COMO ABOGADO</t>
        </is>
      </c>
      <c r="C138" s="448" t="n"/>
      <c r="D138" s="448" t="inlineStr">
        <is>
          <t>INV-135</t>
        </is>
      </c>
      <c r="E138" s="448" t="inlineStr">
        <is>
          <t>OPA</t>
        </is>
      </c>
      <c r="F138" s="448" t="inlineStr">
        <is>
          <t>EMAIL 15-06-2026</t>
        </is>
      </c>
      <c r="G138" s="450" t="n">
        <v>46234</v>
      </c>
      <c r="H138" s="448" t="inlineStr">
        <is>
          <t>EN AGENDA POR CONFIRMAR</t>
        </is>
      </c>
      <c r="I138" s="448" t="n"/>
      <c r="J138" s="448" t="n"/>
      <c r="K138" s="448" t="n"/>
      <c r="L138" s="450" t="n"/>
      <c r="M138" s="448" t="inlineStr">
        <is>
          <t>COLLAO</t>
        </is>
      </c>
      <c r="N138" s="448" t="inlineStr">
        <is>
          <t>PENDIENTE</t>
        </is>
      </c>
      <c r="O138" s="448" t="n"/>
      <c r="P138" s="448" t="n"/>
      <c r="Q138" s="448" t="n"/>
      <c r="R138" s="432" t="n"/>
    </row>
    <row r="139" ht="36" customHeight="1" s="358">
      <c r="A139" s="447">
        <f>IF(COUNTA(B139:R139)=0,"",COUNTA($B$3:B139))</f>
        <v/>
      </c>
      <c r="B139" s="448" t="inlineStr">
        <is>
          <t>30 ANIVERSARIO PSG SIEBALDO</t>
        </is>
      </c>
      <c r="C139" s="448" t="inlineStr">
        <is>
          <t>TERZONA</t>
        </is>
      </c>
      <c r="D139" s="448" t="inlineStr">
        <is>
          <t>INV-125</t>
        </is>
      </c>
      <c r="E139" s="448" t="inlineStr">
        <is>
          <t>OPA</t>
        </is>
      </c>
      <c r="F139" s="448" t="inlineStr">
        <is>
          <t>EMAIL 10-06-2026</t>
        </is>
      </c>
      <c r="G139" s="450" t="n">
        <v>46269</v>
      </c>
      <c r="H139" s="448" t="inlineStr">
        <is>
          <t>CEREMONIAL VERIFICAR</t>
        </is>
      </c>
      <c r="I139" s="448" t="n"/>
      <c r="J139" s="448" t="n"/>
      <c r="K139" s="448" t="n"/>
      <c r="L139" s="450" t="n"/>
      <c r="M139" s="448" t="inlineStr">
        <is>
          <t>CARRASCO
SILVA</t>
        </is>
      </c>
      <c r="N139" s="448" t="inlineStr">
        <is>
          <t>PENDIENTE</t>
        </is>
      </c>
      <c r="O139" s="448" t="n"/>
      <c r="P139" s="448" t="inlineStr">
        <is>
          <t>VERIFICAR</t>
        </is>
      </c>
      <c r="Q139" s="448" t="n"/>
      <c r="R139" s="432" t="n"/>
    </row>
    <row r="140" ht="36" customHeight="1" s="358">
      <c r="A140" s="447">
        <f>IF(COUNTA(B140:R140)=0,"",COUNTA($B$3:B140))</f>
        <v/>
      </c>
      <c r="B140" s="448" t="inlineStr">
        <is>
          <t>DESFILE COMUNA PROVIDENCIA 18 SEP</t>
        </is>
      </c>
      <c r="C140" s="448" t="inlineStr">
        <is>
          <t>PROVIDENCIA</t>
        </is>
      </c>
      <c r="D140" s="448" t="inlineStr">
        <is>
          <t>INV-107</t>
        </is>
      </c>
      <c r="E140" s="448" t="inlineStr">
        <is>
          <t>SECRET.ADM.</t>
        </is>
      </c>
      <c r="F140" s="448" t="inlineStr">
        <is>
          <t>EMAIL 01-06-2026</t>
        </is>
      </c>
      <c r="G140" s="450" t="n">
        <v>46284</v>
      </c>
      <c r="H140" s="448" t="n"/>
      <c r="I140" s="448" t="n"/>
      <c r="J140" s="448" t="n"/>
      <c r="K140" s="448" t="n"/>
      <c r="L140" s="450" t="n"/>
      <c r="M140" s="448" t="inlineStr">
        <is>
          <t>SECRET.ADM.</t>
        </is>
      </c>
      <c r="N140" s="448" t="inlineStr">
        <is>
          <t>PENDIENTE</t>
        </is>
      </c>
      <c r="O140" s="448" t="n"/>
      <c r="P140" s="448" t="n"/>
      <c r="Q140" s="448" t="n"/>
      <c r="R140" s="432" t="n"/>
    </row>
    <row r="141" ht="36" customHeight="1" s="358">
      <c r="A141" s="447">
        <f>IF(COUNTA(B141:R141)=0,"",COUNTA($B$3:B141))</f>
        <v/>
      </c>
      <c r="B141" s="448" t="inlineStr">
        <is>
          <t>DESFILE COMUNA LAS CONDES 18 SEP</t>
        </is>
      </c>
      <c r="C141" s="448" t="inlineStr">
        <is>
          <t>LAS CONDES</t>
        </is>
      </c>
      <c r="D141" s="448" t="inlineStr">
        <is>
          <t>INV-108</t>
        </is>
      </c>
      <c r="E141" s="448" t="inlineStr">
        <is>
          <t>SECRET.ADM.</t>
        </is>
      </c>
      <c r="F141" s="448" t="inlineStr">
        <is>
          <t>EMAIL 01-06-2026</t>
        </is>
      </c>
      <c r="G141" s="450" t="n">
        <v>46284</v>
      </c>
      <c r="H141" s="448" t="n"/>
      <c r="I141" s="448" t="n"/>
      <c r="J141" s="448" t="n"/>
      <c r="K141" s="448" t="n"/>
      <c r="L141" s="450" t="n"/>
      <c r="M141" s="448" t="inlineStr">
        <is>
          <t>SECRET.ADM</t>
        </is>
      </c>
      <c r="N141" s="448" t="inlineStr">
        <is>
          <t>PENDIENTE</t>
        </is>
      </c>
      <c r="O141" s="448" t="n"/>
      <c r="P141" s="448" t="n"/>
      <c r="Q141" s="448" t="n"/>
      <c r="R141" s="432" t="n"/>
    </row>
    <row r="142" ht="36" customHeight="1" s="358">
      <c r="A142" s="447">
        <f>IF(COUNTA(B142:R142)=0,"",COUNTA($B$3:B142))</f>
        <v/>
      </c>
      <c r="B142" s="448" t="inlineStr">
        <is>
          <t>INVITACIÓN VISITA OFICIAL A CHINA</t>
        </is>
      </c>
      <c r="C142" s="448" t="inlineStr">
        <is>
          <t>EMBAJADA</t>
        </is>
      </c>
      <c r="D142" s="448" t="inlineStr">
        <is>
          <t>INV-1021
SECRET.ADM.</t>
        </is>
      </c>
      <c r="E142" s="448" t="inlineStr">
        <is>
          <t>OPA</t>
        </is>
      </c>
      <c r="F142" s="448" t="inlineStr">
        <is>
          <t>EMAIL 08-06-2026</t>
        </is>
      </c>
      <c r="G142" s="450" t="n">
        <v>46286</v>
      </c>
      <c r="H142" s="448" t="n"/>
      <c r="I142" s="448" t="n"/>
      <c r="J142" s="448" t="n"/>
      <c r="K142" s="448" t="n"/>
      <c r="L142" s="450" t="n"/>
      <c r="M142" s="448" t="inlineStr">
        <is>
          <t>SECRET.ADM.</t>
        </is>
      </c>
      <c r="N142" s="448" t="inlineStr">
        <is>
          <t>PENDIENTE</t>
        </is>
      </c>
      <c r="O142" s="448" t="n"/>
      <c r="P142" s="448" t="n"/>
      <c r="Q142" s="448" t="n"/>
      <c r="R142" s="432" t="n"/>
    </row>
    <row r="143" ht="36" customHeight="1" s="358">
      <c r="A143" s="447">
        <f>IF(COUNTA(B143:R143)=0,"",COUNTA($B$3:B143))</f>
        <v/>
      </c>
      <c r="B143" s="448" t="inlineStr">
        <is>
          <t>CENA 77 ANIVERSARIO ESPECIALIDAD DE CAMARAS</t>
        </is>
      </c>
      <c r="C143" s="448" t="inlineStr">
        <is>
          <t>SOM</t>
        </is>
      </c>
      <c r="D143" s="448" t="inlineStr">
        <is>
          <t>INV-123</t>
        </is>
      </c>
      <c r="E143" s="448" t="inlineStr">
        <is>
          <t>OPA</t>
        </is>
      </c>
      <c r="F143" s="448" t="inlineStr">
        <is>
          <t>EMAIL 09-06-2026</t>
        </is>
      </c>
      <c r="G143" s="450" t="n">
        <v>46298</v>
      </c>
      <c r="H143" s="448" t="inlineStr">
        <is>
          <t>PREAGENDAR</t>
        </is>
      </c>
      <c r="I143" s="448" t="n"/>
      <c r="J143" s="448" t="n"/>
      <c r="K143" s="448" t="n"/>
      <c r="L143" s="450" t="n"/>
      <c r="M143" s="448" t="inlineStr">
        <is>
          <t>COLLAO</t>
        </is>
      </c>
      <c r="N143" s="448" t="inlineStr">
        <is>
          <t>PENDIENTE</t>
        </is>
      </c>
      <c r="O143" s="448" t="n"/>
      <c r="P143" s="448" t="inlineStr">
        <is>
          <t>POR CONFIRMAR</t>
        </is>
      </c>
      <c r="Q143" s="448" t="n"/>
      <c r="R143" s="432" t="n"/>
    </row>
    <row r="144" ht="36" customHeight="1" s="358">
      <c r="A144" s="447">
        <f>IF(COUNTA(B144:R144)=0,"",COUNTA($B$3:B144))</f>
        <v/>
      </c>
      <c r="B144" s="448" t="inlineStr">
        <is>
          <t>115 ANIVERSARIO CREACIÓN ESPECIALIDAD DE ESTADO MAYOR</t>
        </is>
      </c>
      <c r="C144" s="448" t="inlineStr">
        <is>
          <t>ACANAV</t>
        </is>
      </c>
      <c r="D144" s="448" t="inlineStr">
        <is>
          <t>INV-122</t>
        </is>
      </c>
      <c r="E144" s="448" t="inlineStr">
        <is>
          <t>OPA</t>
        </is>
      </c>
      <c r="F144" s="448" t="inlineStr">
        <is>
          <t>EMAIL 09-06-2026</t>
        </is>
      </c>
      <c r="G144" s="450" t="n">
        <v>46304</v>
      </c>
      <c r="H144" s="448" t="inlineStr">
        <is>
          <t>PREAGENDAR</t>
        </is>
      </c>
      <c r="I144" s="448" t="n"/>
      <c r="J144" s="448" t="n"/>
      <c r="K144" s="448" t="n"/>
      <c r="L144" s="450" t="n"/>
      <c r="M144" s="448" t="inlineStr">
        <is>
          <t>COLLAO</t>
        </is>
      </c>
      <c r="N144" s="448" t="inlineStr">
        <is>
          <t>PENDIENTE</t>
        </is>
      </c>
      <c r="O144" s="448" t="n"/>
      <c r="P144" s="448" t="inlineStr">
        <is>
          <t>POR CONFIRMAR</t>
        </is>
      </c>
      <c r="Q144" s="448" t="n"/>
      <c r="R144" s="432" t="n"/>
    </row>
    <row r="145" ht="36" customHeight="1" s="358">
      <c r="A145" s="451">
        <f>IF(COUNTA(B145:R145)=0,"",COUNTA($B$3:B145))</f>
        <v/>
      </c>
      <c r="B145" s="452" t="inlineStr">
        <is>
          <t>CEREMONIA CERTIFICACIÓN APL ESTRATEGIA CAMBIO CLIMÁTICO</t>
        </is>
      </c>
      <c r="C145" s="452" t="n"/>
      <c r="D145" s="452" t="inlineStr">
        <is>
          <t>INV-132</t>
        </is>
      </c>
      <c r="E145" s="452" t="inlineStr">
        <is>
          <t>OPA</t>
        </is>
      </c>
      <c r="F145" s="452" t="inlineStr">
        <is>
          <t>EMAIL 16-06-2026</t>
        </is>
      </c>
      <c r="G145" s="453" t="inlineStr">
        <is>
          <t>25-06-2026</t>
        </is>
      </c>
      <c r="H145" s="452" t="inlineStr">
        <is>
          <t>PANAMA</t>
        </is>
      </c>
      <c r="I145" s="452" t="n"/>
      <c r="J145" s="452" t="inlineStr">
        <is>
          <t>DIRINMAR</t>
        </is>
      </c>
      <c r="K145" s="452" t="n"/>
      <c r="L145" s="453" t="n"/>
      <c r="M145" s="452" t="inlineStr">
        <is>
          <t>OPA</t>
        </is>
      </c>
      <c r="N145" s="452" t="inlineStr">
        <is>
          <t>TERMINADA</t>
        </is>
      </c>
      <c r="O145" s="452" t="n"/>
      <c r="P145" s="452" t="n"/>
      <c r="Q145" s="452" t="n"/>
      <c r="R145" s="432" t="n"/>
    </row>
    <row r="146" ht="36" customHeight="1" s="358">
      <c r="A146" s="447">
        <f>IF(COUNTA(B146:R146)=0,"",COUNTA($B$3:B146))</f>
        <v/>
      </c>
      <c r="B146" s="448" t="inlineStr">
        <is>
          <t>ALMUERZO HOMENAJE A LAS GLORIAS NAVALES SHERATON</t>
        </is>
      </c>
      <c r="C146" s="448" t="inlineStr">
        <is>
          <t>SHERATON</t>
        </is>
      </c>
      <c r="D146" s="448" t="inlineStr">
        <is>
          <t>INV-113</t>
        </is>
      </c>
      <c r="E146" s="448" t="inlineStr">
        <is>
          <t>OPA</t>
        </is>
      </c>
      <c r="F146" s="448" t="inlineStr">
        <is>
          <t>EMAIL 03-06-2026</t>
        </is>
      </c>
      <c r="G146" s="450" t="inlineStr">
        <is>
          <t>POR DEFINIR</t>
        </is>
      </c>
      <c r="H146" s="448" t="n"/>
      <c r="I146" s="448" t="inlineStr">
        <is>
          <t>1-7 ALTO MANDO</t>
        </is>
      </c>
      <c r="J146" s="448" t="n"/>
      <c r="K146" s="448" t="n"/>
      <c r="L146" s="450" t="n"/>
      <c r="M146" s="448" t="inlineStr">
        <is>
          <t>COLLAO</t>
        </is>
      </c>
      <c r="N146" s="448" t="inlineStr">
        <is>
          <t>PENDIENTE</t>
        </is>
      </c>
      <c r="O146" s="448" t="n"/>
      <c r="P146" s="448" t="n"/>
      <c r="Q146" s="448" t="n"/>
      <c r="R146" s="432" t="n"/>
    </row>
    <row r="147" ht="36" customHeight="1" s="358">
      <c r="A147" s="459">
        <f>IF(COUNTA(B147:R147)=0,"",COUNTA($B$3:B147))</f>
        <v/>
      </c>
      <c r="B147" s="460" t="inlineStr">
        <is>
          <t>EXPONAVAL 2026</t>
        </is>
      </c>
      <c r="C147" s="460" t="inlineStr">
        <is>
          <t>FRANCISCO SOTOMAYOR</t>
        </is>
      </c>
      <c r="D147" s="460" t="inlineStr">
        <is>
          <t>INV-040
SECRET.ADM.</t>
        </is>
      </c>
      <c r="E147" s="460" t="inlineStr">
        <is>
          <t>OPA</t>
        </is>
      </c>
      <c r="F147" s="460" t="inlineStr">
        <is>
          <t>EMAIL 07-04-2026</t>
        </is>
      </c>
      <c r="G147" s="461" t="n"/>
      <c r="H147" s="460" t="n"/>
      <c r="I147" s="460" t="n"/>
      <c r="J147" s="460" t="n"/>
      <c r="K147" s="460" t="n"/>
      <c r="L147" s="461" t="n"/>
      <c r="M147" s="460" t="inlineStr">
        <is>
          <t>SECRET.ADM.</t>
        </is>
      </c>
      <c r="N147" s="460" t="inlineStr">
        <is>
          <t>PENDIENTE</t>
        </is>
      </c>
      <c r="O147" s="460" t="n"/>
      <c r="P147" s="460" t="n"/>
      <c r="Q147" s="460" t="n"/>
      <c r="R147" s="432" t="n"/>
    </row>
    <row r="148" ht="36" customHeight="1" s="358">
      <c r="A148" s="451">
        <f>IF(COUNTA(B148:R148)=0,"",COUNTA($B$3:B148))</f>
        <v/>
      </c>
      <c r="B148" s="452" t="inlineStr">
        <is>
          <t>CUENTA PÚBLICA SERVICIO DE SALUD METROPOLITANO CENTRAL</t>
        </is>
      </c>
      <c r="C148" s="452" t="inlineStr">
        <is>
          <t>DRA CORTÉS</t>
        </is>
      </c>
      <c r="D148" s="452" t="inlineStr">
        <is>
          <t>INV-137</t>
        </is>
      </c>
      <c r="E148" s="452" t="inlineStr">
        <is>
          <t>OPA</t>
        </is>
      </c>
      <c r="F148" s="452" t="inlineStr">
        <is>
          <t>EMAIL 22-06-2026</t>
        </is>
      </c>
      <c r="G148" s="453" t="n">
        <v>46198</v>
      </c>
      <c r="H148" s="452" t="inlineStr">
        <is>
          <t>PANAMA</t>
        </is>
      </c>
      <c r="I148" s="452" t="n"/>
      <c r="J148" s="452" t="inlineStr">
        <is>
          <t>CN PACHECO</t>
        </is>
      </c>
      <c r="K148" s="452" t="inlineStr">
        <is>
          <t>OPA</t>
        </is>
      </c>
      <c r="L148" s="453" t="inlineStr">
        <is>
          <t>EMAIL 24-06-2026</t>
        </is>
      </c>
      <c r="M148" s="452" t="inlineStr">
        <is>
          <t>OPA</t>
        </is>
      </c>
      <c r="N148" s="452" t="inlineStr">
        <is>
          <t>TERMINADA</t>
        </is>
      </c>
      <c r="O148" s="452" t="n"/>
      <c r="P148" s="452" t="n"/>
      <c r="Q148" s="452" t="n"/>
      <c r="R148" s="432" t="n"/>
    </row>
    <row r="149" ht="36" customHeight="1" s="358">
      <c r="A149" s="447">
        <f>IF(COUNTA(B149:R149)=0,"",COUNTA($B$3:B149))</f>
        <v/>
      </c>
      <c r="B149" s="448" t="inlineStr">
        <is>
          <t>CUENTA PÚBLICA SERVICIO DE REGISTRO CIVIL E IDENTIFICACIÓN</t>
        </is>
      </c>
      <c r="C149" s="448" t="inlineStr">
        <is>
          <t>OMAR MORALES MÁRQUEZ</t>
        </is>
      </c>
      <c r="D149" s="448" t="inlineStr">
        <is>
          <t>INV-138</t>
        </is>
      </c>
      <c r="E149" s="448" t="inlineStr">
        <is>
          <t>OPA</t>
        </is>
      </c>
      <c r="F149" s="448" t="inlineStr">
        <is>
          <t>EMAIL 23-06-2026</t>
        </is>
      </c>
      <c r="G149" s="450" t="n">
        <v>46205</v>
      </c>
      <c r="H149" s="448" t="n"/>
      <c r="I149" s="448" t="n"/>
      <c r="J149" s="448" t="n"/>
      <c r="K149" s="448" t="n"/>
      <c r="L149" s="450" t="n"/>
      <c r="M149" s="448" t="inlineStr">
        <is>
          <t>SECRETALM</t>
        </is>
      </c>
      <c r="N149" s="448" t="inlineStr">
        <is>
          <t>PENDIENTE</t>
        </is>
      </c>
      <c r="O149" s="448" t="n"/>
      <c r="P149" s="448" t="n"/>
      <c r="Q149" s="448" t="n"/>
      <c r="R149" s="432" t="n"/>
    </row>
    <row r="150" ht="36" customHeight="1" s="358">
      <c r="A150" s="451">
        <f>IF(COUNTA(B150:R150)=0,"",COUNTA($B$3:B150))</f>
        <v/>
      </c>
      <c r="B150" s="452" t="inlineStr">
        <is>
          <t>CUENTA PÚBLICA SERVICIO SALUD VALPARAÍSO - SAN ANTONIO</t>
        </is>
      </c>
      <c r="C150" s="452" t="inlineStr">
        <is>
          <t>DIRECTOR JUAN PATRICIO CASTRO</t>
        </is>
      </c>
      <c r="D150" s="452" t="inlineStr">
        <is>
          <t>INV-139</t>
        </is>
      </c>
      <c r="E150" s="452" t="inlineStr">
        <is>
          <t>OPA</t>
        </is>
      </c>
      <c r="F150" s="452" t="inlineStr">
        <is>
          <t>EMAIL 23-06-2026</t>
        </is>
      </c>
      <c r="G150" s="453" t="n">
        <v>46223</v>
      </c>
      <c r="H150" s="452" t="n"/>
      <c r="I150" s="452" t="n"/>
      <c r="J150" s="452" t="inlineStr">
        <is>
          <t>DIRECSAN</t>
        </is>
      </c>
      <c r="K150" s="452" t="inlineStr">
        <is>
          <t>OPA</t>
        </is>
      </c>
      <c r="L150" s="453" t="inlineStr">
        <is>
          <t>EMAIL 25-06-2026</t>
        </is>
      </c>
      <c r="M150" s="452" t="inlineStr">
        <is>
          <t>COLLAO</t>
        </is>
      </c>
      <c r="N150" s="452" t="inlineStr">
        <is>
          <t>TERMINADA</t>
        </is>
      </c>
      <c r="O150" s="452" t="n"/>
      <c r="P150" s="452" t="n"/>
      <c r="Q150" s="452" t="n"/>
      <c r="R150" s="432" t="n"/>
    </row>
    <row r="151" ht="36" customHeight="1" s="358">
      <c r="A151" s="451">
        <f>IF(COUNTA(B151:R151)=0,"",COUNTA($B$3:B151))</f>
        <v/>
      </c>
      <c r="B151" s="452" t="inlineStr">
        <is>
          <t>INAUGURACIÓN SALÓN FIRMAS VICEMINISTRO ERNESTO VIDELA C</t>
        </is>
      </c>
      <c r="C151" s="452" t="inlineStr">
        <is>
          <t>MINREL</t>
        </is>
      </c>
      <c r="D151" s="452" t="inlineStr">
        <is>
          <t>INV-140</t>
        </is>
      </c>
      <c r="E151" s="452" t="inlineStr">
        <is>
          <t>OPA</t>
        </is>
      </c>
      <c r="F151" s="452" t="inlineStr">
        <is>
          <t>EMAIL 22-06-2026</t>
        </is>
      </c>
      <c r="G151" s="453" t="n">
        <v>46198</v>
      </c>
      <c r="H151" s="452" t="inlineStr">
        <is>
          <t>PANAMA</t>
        </is>
      </c>
      <c r="I151" s="452" t="n"/>
      <c r="J151" s="452" t="inlineStr">
        <is>
          <t>CJA (S)</t>
        </is>
      </c>
      <c r="K151" s="452" t="n"/>
      <c r="L151" s="453" t="n"/>
      <c r="M151" s="452" t="inlineStr">
        <is>
          <t>COLLAO</t>
        </is>
      </c>
      <c r="N151" s="452" t="inlineStr">
        <is>
          <t>TERMINADA</t>
        </is>
      </c>
      <c r="O151" s="452" t="n"/>
      <c r="P151" s="452" t="n"/>
      <c r="Q151" s="452" t="n"/>
      <c r="R151" s="432" t="n"/>
    </row>
    <row r="152" ht="36" customHeight="1" s="358">
      <c r="A152" s="459">
        <f>IF(COUNTA(B152:R152)=0,"",COUNTA($B$3:B152))</f>
        <v/>
      </c>
      <c r="B152" s="460" t="inlineStr">
        <is>
          <t>CONVERSATORIO LA NIÑEZ COMO PATRIMONIO DE LA SOCIEDAD UNA TAREA DE TODOS</t>
        </is>
      </c>
      <c r="C152" s="460" t="inlineStr">
        <is>
          <t>REFUGIO DE CRISTO</t>
        </is>
      </c>
      <c r="D152" s="460" t="inlineStr">
        <is>
          <t>INV-141</t>
        </is>
      </c>
      <c r="E152" s="460" t="inlineStr">
        <is>
          <t>OPA</t>
        </is>
      </c>
      <c r="F152" s="460" t="inlineStr">
        <is>
          <t>EMAIL 23-06-2026</t>
        </is>
      </c>
      <c r="G152" s="461" t="n"/>
      <c r="H152" s="460" t="n"/>
      <c r="I152" s="460" t="n"/>
      <c r="J152" s="460" t="n"/>
      <c r="K152" s="460" t="n"/>
      <c r="L152" s="461" t="n"/>
      <c r="M152" s="460" t="inlineStr">
        <is>
          <t>SECRETALM</t>
        </is>
      </c>
      <c r="N152" s="460" t="inlineStr">
        <is>
          <t>PENDIENTE</t>
        </is>
      </c>
      <c r="O152" s="460" t="n"/>
      <c r="P152" s="460" t="n"/>
      <c r="Q152" s="460" t="n"/>
      <c r="R152" s="432" t="n"/>
    </row>
    <row r="153" ht="36" customHeight="1" s="358">
      <c r="A153" s="459">
        <f>IF(COUNTA(B153:R153)=0,"",COUNTA($B$3:B153))</f>
        <v/>
      </c>
      <c r="B153" s="460" t="inlineStr">
        <is>
          <t>LANZAMIENTO OFICIAL DE LA FERIA INTERNACIONAL DE BOMBEROS FIBOM 2026</t>
        </is>
      </c>
      <c r="C153" s="460" t="inlineStr">
        <is>
          <t>JUAN CARLOS FIDEL, PRESIDENTE NACIONAL DE BOMBEROS</t>
        </is>
      </c>
      <c r="D153" s="460" t="inlineStr">
        <is>
          <t>INV-142</t>
        </is>
      </c>
      <c r="E153" s="460" t="inlineStr">
        <is>
          <t>OPA</t>
        </is>
      </c>
      <c r="F153" s="460" t="inlineStr">
        <is>
          <t>EMAIL 25-06-2026</t>
        </is>
      </c>
      <c r="G153" s="461" t="n">
        <v>46203</v>
      </c>
      <c r="H153" s="460" t="n"/>
      <c r="I153" s="460" t="n"/>
      <c r="J153" s="460" t="n"/>
      <c r="K153" s="460" t="n"/>
      <c r="L153" s="461" t="n"/>
      <c r="M153" s="460" t="inlineStr">
        <is>
          <t>SECRETALM</t>
        </is>
      </c>
      <c r="N153" s="460" t="inlineStr">
        <is>
          <t>PENDIENTE</t>
        </is>
      </c>
      <c r="O153" s="460" t="n"/>
      <c r="P153" s="460" t="n"/>
      <c r="Q153" s="460" t="n"/>
      <c r="R153" s="432" t="n"/>
    </row>
    <row r="154" ht="24" customHeight="1" s="358">
      <c r="A154" s="462">
        <f>IF(COUNTA(B154:R154)=0,"",COUNTA($B$3:B154))</f>
        <v/>
      </c>
      <c r="B154" s="460" t="n"/>
      <c r="C154" s="460" t="n"/>
      <c r="D154" s="460" t="n"/>
      <c r="E154" s="460" t="n"/>
      <c r="F154" s="460" t="n"/>
      <c r="G154" s="461" t="n"/>
      <c r="H154" s="460" t="n"/>
      <c r="I154" s="460" t="n"/>
      <c r="J154" s="460" t="n"/>
      <c r="K154" s="460" t="n"/>
      <c r="L154" s="461" t="n"/>
      <c r="M154" s="460" t="n"/>
      <c r="N154" s="460" t="n"/>
      <c r="O154" s="460" t="n"/>
      <c r="P154" s="460" t="n"/>
      <c r="Q154" s="460" t="n"/>
      <c r="R154" s="432" t="n"/>
    </row>
    <row r="155" ht="24" customHeight="1" s="358">
      <c r="A155" s="462">
        <f>IF(COUNTA(B155:R155)=0,"",COUNTA($B$3:B155))</f>
        <v/>
      </c>
      <c r="B155" s="460" t="n"/>
      <c r="C155" s="460" t="n"/>
      <c r="D155" s="460" t="n"/>
      <c r="E155" s="460" t="n"/>
      <c r="F155" s="460" t="n"/>
      <c r="G155" s="461" t="n"/>
      <c r="H155" s="460" t="n"/>
      <c r="I155" s="460" t="n"/>
      <c r="J155" s="460" t="n"/>
      <c r="K155" s="460" t="n"/>
      <c r="L155" s="461" t="n"/>
      <c r="M155" s="460" t="n"/>
      <c r="N155" s="460" t="n"/>
      <c r="O155" s="460" t="n"/>
      <c r="P155" s="460" t="n"/>
      <c r="Q155" s="460" t="n"/>
      <c r="R155" s="432" t="n"/>
    </row>
    <row r="156" ht="24" customHeight="1" s="358">
      <c r="A156" s="462">
        <f>IF(COUNTA(B156:R156)=0,"",COUNTA($B$3:B156))</f>
        <v/>
      </c>
      <c r="B156" s="460" t="n"/>
      <c r="C156" s="460" t="n"/>
      <c r="D156" s="460" t="n"/>
      <c r="E156" s="460" t="n"/>
      <c r="F156" s="460" t="n"/>
      <c r="G156" s="461" t="n"/>
      <c r="H156" s="460" t="n"/>
      <c r="I156" s="460" t="n"/>
      <c r="J156" s="460" t="n"/>
      <c r="K156" s="460" t="n"/>
      <c r="L156" s="461" t="n"/>
      <c r="M156" s="460" t="n"/>
      <c r="N156" s="460" t="n"/>
      <c r="O156" s="460" t="n"/>
      <c r="P156" s="460" t="n"/>
      <c r="Q156" s="460" t="n"/>
      <c r="R156" s="432" t="n"/>
    </row>
    <row r="157" ht="24" customHeight="1" s="358">
      <c r="A157" s="462">
        <f>IF(COUNTA(B157:R157)=0,"",COUNTA($B$3:B157))</f>
        <v/>
      </c>
      <c r="B157" s="460" t="n"/>
      <c r="C157" s="460" t="n"/>
      <c r="D157" s="460" t="n"/>
      <c r="E157" s="460" t="n"/>
      <c r="F157" s="460" t="n"/>
      <c r="G157" s="461" t="n"/>
      <c r="H157" s="460" t="n"/>
      <c r="I157" s="460" t="n"/>
      <c r="J157" s="460" t="n"/>
      <c r="K157" s="460" t="n"/>
      <c r="L157" s="461" t="n"/>
      <c r="M157" s="460" t="n"/>
      <c r="N157" s="460" t="n"/>
      <c r="O157" s="460" t="n"/>
      <c r="P157" s="460" t="n"/>
      <c r="Q157" s="460" t="n"/>
      <c r="R157" s="432" t="n"/>
    </row>
    <row r="158" ht="24" customHeight="1" s="358">
      <c r="A158" s="462">
        <f>IF(COUNTA(B158:R158)=0,"",COUNTA($B$3:B158))</f>
        <v/>
      </c>
      <c r="B158" s="460" t="n"/>
      <c r="C158" s="460" t="n"/>
      <c r="D158" s="460" t="n"/>
      <c r="E158" s="460" t="n"/>
      <c r="F158" s="460" t="n"/>
      <c r="G158" s="461" t="n"/>
      <c r="H158" s="460" t="n"/>
      <c r="I158" s="460" t="n"/>
      <c r="J158" s="460" t="n"/>
      <c r="K158" s="460" t="n"/>
      <c r="L158" s="461" t="n"/>
      <c r="M158" s="460" t="n"/>
      <c r="N158" s="460" t="n"/>
      <c r="O158" s="460" t="n"/>
      <c r="P158" s="460" t="n"/>
      <c r="Q158" s="460" t="n"/>
      <c r="R158" s="432" t="n"/>
    </row>
    <row r="159" ht="24" customHeight="1" s="358">
      <c r="A159" s="462">
        <f>IF(COUNTA(B159:R159)=0,"",COUNTA($B$3:B159))</f>
        <v/>
      </c>
      <c r="B159" s="460" t="n"/>
      <c r="C159" s="460" t="n"/>
      <c r="D159" s="460" t="n"/>
      <c r="E159" s="460" t="n"/>
      <c r="F159" s="460" t="n"/>
      <c r="G159" s="461" t="n"/>
      <c r="H159" s="460" t="n"/>
      <c r="I159" s="460" t="n"/>
      <c r="J159" s="460" t="n"/>
      <c r="K159" s="460" t="n"/>
      <c r="L159" s="461" t="n"/>
      <c r="M159" s="460" t="n"/>
      <c r="N159" s="460" t="n"/>
      <c r="O159" s="460" t="n"/>
      <c r="P159" s="460" t="n"/>
      <c r="Q159" s="460" t="n"/>
      <c r="R159" s="432" t="n"/>
    </row>
    <row r="160" ht="24" customHeight="1" s="358">
      <c r="A160" s="462">
        <f>IF(COUNTA(B160:R160)=0,"",COUNTA($B$3:B160))</f>
        <v/>
      </c>
      <c r="B160" s="460" t="n"/>
      <c r="C160" s="460" t="n"/>
      <c r="D160" s="460" t="n"/>
      <c r="E160" s="460" t="n"/>
      <c r="F160" s="460" t="n"/>
      <c r="G160" s="461" t="n"/>
      <c r="H160" s="460" t="n"/>
      <c r="I160" s="460" t="n"/>
      <c r="J160" s="460" t="n"/>
      <c r="K160" s="460" t="n"/>
      <c r="L160" s="461" t="n"/>
      <c r="M160" s="460" t="n"/>
      <c r="N160" s="460" t="n"/>
      <c r="O160" s="460" t="n"/>
      <c r="P160" s="460" t="n"/>
      <c r="Q160" s="460" t="n"/>
      <c r="R160" s="432" t="n"/>
    </row>
    <row r="161" ht="24" customHeight="1" s="358">
      <c r="A161" s="462">
        <f>IF(COUNTA(B161:R161)=0,"",COUNTA($B$3:B161))</f>
        <v/>
      </c>
      <c r="B161" s="460" t="n"/>
      <c r="C161" s="460" t="n"/>
      <c r="D161" s="460" t="n"/>
      <c r="E161" s="460" t="n"/>
      <c r="F161" s="460" t="n"/>
      <c r="G161" s="461" t="n"/>
      <c r="H161" s="460" t="n"/>
      <c r="I161" s="460" t="n"/>
      <c r="J161" s="460" t="n"/>
      <c r="K161" s="460" t="n"/>
      <c r="L161" s="461" t="n"/>
      <c r="M161" s="460" t="n"/>
      <c r="N161" s="460" t="n"/>
      <c r="O161" s="460" t="n"/>
      <c r="P161" s="460" t="n"/>
      <c r="Q161" s="460" t="n"/>
      <c r="R161" s="432" t="n"/>
    </row>
    <row r="162" ht="24" customHeight="1" s="358">
      <c r="A162" s="462">
        <f>IF(COUNTA(B162:R162)=0,"",COUNTA($B$3:B162))</f>
        <v/>
      </c>
      <c r="B162" s="460" t="n"/>
      <c r="C162" s="460" t="n"/>
      <c r="D162" s="460" t="n"/>
      <c r="E162" s="460" t="n"/>
      <c r="F162" s="460" t="n"/>
      <c r="G162" s="461" t="n"/>
      <c r="H162" s="460" t="n"/>
      <c r="I162" s="460" t="n"/>
      <c r="J162" s="460" t="n"/>
      <c r="K162" s="460" t="n"/>
      <c r="L162" s="461" t="n"/>
      <c r="M162" s="460" t="n"/>
      <c r="N162" s="460" t="n"/>
      <c r="O162" s="460" t="n"/>
      <c r="P162" s="460" t="n"/>
      <c r="Q162" s="460" t="n"/>
      <c r="R162" s="432" t="n"/>
    </row>
    <row r="163" ht="24" customHeight="1" s="358">
      <c r="A163" s="462">
        <f>IF(COUNTA(B163:R163)=0,"",COUNTA($B$3:B163))</f>
        <v/>
      </c>
      <c r="B163" s="460" t="n"/>
      <c r="C163" s="460" t="n"/>
      <c r="D163" s="460" t="n"/>
      <c r="E163" s="460" t="n"/>
      <c r="F163" s="460" t="n"/>
      <c r="G163" s="461" t="n"/>
      <c r="H163" s="460" t="n"/>
      <c r="I163" s="460" t="n"/>
      <c r="J163" s="460" t="n"/>
      <c r="K163" s="460" t="n"/>
      <c r="L163" s="461" t="n"/>
      <c r="M163" s="460" t="n"/>
      <c r="N163" s="460" t="n"/>
      <c r="O163" s="460" t="n"/>
      <c r="P163" s="460" t="n"/>
      <c r="Q163" s="460" t="n"/>
      <c r="R163" s="432" t="n"/>
    </row>
    <row r="164" ht="24" customHeight="1" s="358">
      <c r="A164" s="462">
        <f>IF(COUNTA(B164:R164)=0,"",COUNTA($B$3:B164))</f>
        <v/>
      </c>
      <c r="B164" s="460" t="n"/>
      <c r="C164" s="460" t="n"/>
      <c r="D164" s="460" t="n"/>
      <c r="E164" s="460" t="n"/>
      <c r="F164" s="460" t="n"/>
      <c r="G164" s="461" t="n"/>
      <c r="H164" s="460" t="n"/>
      <c r="I164" s="460" t="n"/>
      <c r="J164" s="460" t="n"/>
      <c r="K164" s="460" t="n"/>
      <c r="L164" s="461" t="n"/>
      <c r="M164" s="460" t="n"/>
      <c r="N164" s="460" t="n"/>
      <c r="O164" s="460" t="n"/>
      <c r="P164" s="460" t="n"/>
      <c r="Q164" s="460" t="n"/>
      <c r="R164" s="432" t="n"/>
    </row>
    <row r="165" ht="24" customHeight="1" s="358">
      <c r="A165" s="462">
        <f>IF(COUNTA(B165:R165)=0,"",COUNTA($B$3:B165))</f>
        <v/>
      </c>
      <c r="B165" s="460" t="n"/>
      <c r="C165" s="460" t="n"/>
      <c r="D165" s="460" t="n"/>
      <c r="E165" s="460" t="n"/>
      <c r="F165" s="460" t="n"/>
      <c r="G165" s="461" t="n"/>
      <c r="H165" s="460" t="n"/>
      <c r="I165" s="460" t="n"/>
      <c r="J165" s="460" t="n"/>
      <c r="K165" s="460" t="n"/>
      <c r="L165" s="461" t="n"/>
      <c r="M165" s="460" t="n"/>
      <c r="N165" s="460" t="n"/>
      <c r="O165" s="460" t="n"/>
      <c r="P165" s="460" t="n"/>
      <c r="Q165" s="460" t="n"/>
      <c r="R165" s="432" t="n"/>
    </row>
    <row r="166" ht="24" customHeight="1" s="358">
      <c r="A166" s="462">
        <f>IF(COUNTA(B166:R166)=0,"",COUNTA($B$3:B166))</f>
        <v/>
      </c>
      <c r="B166" s="460" t="n"/>
      <c r="C166" s="460" t="n"/>
      <c r="D166" s="460" t="n"/>
      <c r="E166" s="460" t="n"/>
      <c r="F166" s="460" t="n"/>
      <c r="G166" s="461" t="n"/>
      <c r="H166" s="460" t="n"/>
      <c r="I166" s="460" t="n"/>
      <c r="J166" s="460" t="n"/>
      <c r="K166" s="460" t="n"/>
      <c r="L166" s="461" t="n"/>
      <c r="M166" s="460" t="n"/>
      <c r="N166" s="460" t="n"/>
      <c r="O166" s="460" t="n"/>
      <c r="P166" s="460" t="n"/>
      <c r="Q166" s="460" t="n"/>
      <c r="R166" s="432" t="n"/>
    </row>
    <row r="167" ht="24" customHeight="1" s="358">
      <c r="A167" s="462">
        <f>IF(COUNTA(B167:R167)=0,"",COUNTA($B$3:B167))</f>
        <v/>
      </c>
      <c r="B167" s="460" t="n"/>
      <c r="C167" s="460" t="n"/>
      <c r="D167" s="460" t="n"/>
      <c r="E167" s="460" t="n"/>
      <c r="F167" s="460" t="n"/>
      <c r="G167" s="461" t="n"/>
      <c r="H167" s="460" t="n"/>
      <c r="I167" s="460" t="n"/>
      <c r="J167" s="460" t="n"/>
      <c r="K167" s="460" t="n"/>
      <c r="L167" s="461" t="n"/>
      <c r="M167" s="460" t="n"/>
      <c r="N167" s="460" t="n"/>
      <c r="O167" s="460" t="n"/>
      <c r="P167" s="460" t="n"/>
      <c r="Q167" s="460" t="n"/>
      <c r="R167" s="432" t="n"/>
    </row>
    <row r="168" ht="24" customHeight="1" s="358">
      <c r="A168" s="462">
        <f>IF(COUNTA(B168:R168)=0,"",COUNTA($B$3:B168))</f>
        <v/>
      </c>
      <c r="B168" s="460" t="n"/>
      <c r="C168" s="460" t="n"/>
      <c r="D168" s="460" t="n"/>
      <c r="E168" s="460" t="n"/>
      <c r="F168" s="460" t="n"/>
      <c r="G168" s="461" t="n"/>
      <c r="H168" s="460" t="n"/>
      <c r="I168" s="460" t="n"/>
      <c r="J168" s="460" t="n"/>
      <c r="K168" s="460" t="n"/>
      <c r="L168" s="461" t="n"/>
      <c r="M168" s="460" t="n"/>
      <c r="N168" s="460" t="n"/>
      <c r="O168" s="460" t="n"/>
      <c r="P168" s="460" t="n"/>
      <c r="Q168" s="460" t="n"/>
      <c r="R168" s="432" t="n"/>
    </row>
    <row r="169" ht="24" customHeight="1" s="358">
      <c r="A169" s="462">
        <f>IF(COUNTA(B169:R169)=0,"",COUNTA($B$3:B169))</f>
        <v/>
      </c>
      <c r="B169" s="460" t="n"/>
      <c r="C169" s="460" t="n"/>
      <c r="D169" s="460" t="n"/>
      <c r="E169" s="460" t="n"/>
      <c r="F169" s="460" t="n"/>
      <c r="G169" s="461" t="n"/>
      <c r="H169" s="460" t="n"/>
      <c r="I169" s="460" t="n"/>
      <c r="J169" s="460" t="n"/>
      <c r="K169" s="460" t="n"/>
      <c r="L169" s="461" t="n"/>
      <c r="M169" s="460" t="n"/>
      <c r="N169" s="460" t="n"/>
      <c r="O169" s="460" t="n"/>
      <c r="P169" s="460" t="n"/>
      <c r="Q169" s="460" t="n"/>
      <c r="R169" s="432" t="n"/>
    </row>
    <row r="170" ht="24" customHeight="1" s="358">
      <c r="A170" s="462">
        <f>IF(COUNTA(B170:R170)=0,"",COUNTA($B$3:B170))</f>
        <v/>
      </c>
      <c r="B170" s="460" t="n"/>
      <c r="C170" s="460" t="n"/>
      <c r="D170" s="460" t="n"/>
      <c r="E170" s="460" t="n"/>
      <c r="F170" s="460" t="n"/>
      <c r="G170" s="461" t="n"/>
      <c r="H170" s="460" t="n"/>
      <c r="I170" s="460" t="n"/>
      <c r="J170" s="460" t="n"/>
      <c r="K170" s="460" t="n"/>
      <c r="L170" s="461" t="n"/>
      <c r="M170" s="460" t="n"/>
      <c r="N170" s="460" t="n"/>
      <c r="O170" s="460" t="n"/>
      <c r="P170" s="460" t="n"/>
      <c r="Q170" s="460" t="n"/>
      <c r="R170" s="432" t="n"/>
    </row>
    <row r="171" ht="24" customHeight="1" s="358">
      <c r="A171" s="462">
        <f>IF(COUNTA(B171:R171)=0,"",COUNTA($B$3:B171))</f>
        <v/>
      </c>
      <c r="B171" s="460" t="n"/>
      <c r="C171" s="460" t="n"/>
      <c r="D171" s="460" t="n"/>
      <c r="E171" s="460" t="n"/>
      <c r="F171" s="460" t="n"/>
      <c r="G171" s="461" t="n"/>
      <c r="H171" s="460" t="n"/>
      <c r="I171" s="460" t="n"/>
      <c r="J171" s="460" t="n"/>
      <c r="K171" s="460" t="n"/>
      <c r="L171" s="461" t="n"/>
      <c r="M171" s="460" t="n"/>
      <c r="N171" s="460" t="n"/>
      <c r="O171" s="460" t="n"/>
      <c r="P171" s="460" t="n"/>
      <c r="Q171" s="460" t="n"/>
      <c r="R171" s="432" t="n"/>
    </row>
    <row r="172" ht="24" customHeight="1" s="358">
      <c r="A172" s="462">
        <f>IF(COUNTA(B172:R172)=0,"",COUNTA($B$3:B172))</f>
        <v/>
      </c>
      <c r="B172" s="460" t="n"/>
      <c r="C172" s="460" t="n"/>
      <c r="D172" s="460" t="n"/>
      <c r="E172" s="460" t="n"/>
      <c r="F172" s="460" t="n"/>
      <c r="G172" s="461" t="n"/>
      <c r="H172" s="460" t="n"/>
      <c r="I172" s="460" t="n"/>
      <c r="J172" s="460" t="n"/>
      <c r="K172" s="460" t="n"/>
      <c r="L172" s="461" t="n"/>
      <c r="M172" s="460" t="n"/>
      <c r="N172" s="460" t="n"/>
      <c r="O172" s="460" t="n"/>
      <c r="P172" s="460" t="n"/>
      <c r="Q172" s="460" t="n"/>
      <c r="R172" s="432" t="n"/>
    </row>
    <row r="173" ht="24" customHeight="1" s="358">
      <c r="A173" s="462">
        <f>IF(COUNTA(B173:R173)=0,"",COUNTA($B$3:B173))</f>
        <v/>
      </c>
      <c r="B173" s="460" t="n"/>
      <c r="C173" s="460" t="n"/>
      <c r="D173" s="460" t="n"/>
      <c r="E173" s="460" t="n"/>
      <c r="F173" s="460" t="n"/>
      <c r="G173" s="461" t="n"/>
      <c r="H173" s="460" t="n"/>
      <c r="I173" s="460" t="n"/>
      <c r="J173" s="460" t="n"/>
      <c r="K173" s="460" t="n"/>
      <c r="L173" s="461" t="n"/>
      <c r="M173" s="460" t="n"/>
      <c r="N173" s="460" t="n"/>
      <c r="O173" s="460" t="n"/>
      <c r="P173" s="460" t="n"/>
      <c r="Q173" s="460" t="n"/>
      <c r="R173" s="432" t="n"/>
    </row>
    <row r="174" ht="24" customHeight="1" s="358">
      <c r="A174" s="462">
        <f>IF(COUNTA(B174:R174)=0,"",COUNTA($B$3:B174))</f>
        <v/>
      </c>
      <c r="B174" s="460" t="n"/>
      <c r="C174" s="460" t="n"/>
      <c r="D174" s="460" t="n"/>
      <c r="E174" s="460" t="n"/>
      <c r="F174" s="460" t="n"/>
      <c r="G174" s="461" t="n"/>
      <c r="H174" s="460" t="n"/>
      <c r="I174" s="460" t="n"/>
      <c r="J174" s="460" t="n"/>
      <c r="K174" s="460" t="n"/>
      <c r="L174" s="461" t="n"/>
      <c r="M174" s="460" t="n"/>
      <c r="N174" s="460" t="n"/>
      <c r="O174" s="460" t="n"/>
      <c r="P174" s="460" t="n"/>
      <c r="Q174" s="460" t="n"/>
      <c r="R174" s="432" t="n"/>
    </row>
    <row r="175" ht="24" customHeight="1" s="358">
      <c r="A175" s="462">
        <f>IF(COUNTA(B175:R175)=0,"",COUNTA($B$3:B175))</f>
        <v/>
      </c>
      <c r="B175" s="460" t="n"/>
      <c r="C175" s="460" t="n"/>
      <c r="D175" s="460" t="n"/>
      <c r="E175" s="460" t="n"/>
      <c r="F175" s="460" t="n"/>
      <c r="G175" s="461" t="n"/>
      <c r="H175" s="460" t="n"/>
      <c r="I175" s="460" t="n"/>
      <c r="J175" s="460" t="n"/>
      <c r="K175" s="460" t="n"/>
      <c r="L175" s="461" t="n"/>
      <c r="M175" s="460" t="n"/>
      <c r="N175" s="460" t="n"/>
      <c r="O175" s="460" t="n"/>
      <c r="P175" s="460" t="n"/>
      <c r="Q175" s="460" t="n"/>
      <c r="R175" s="432" t="n"/>
    </row>
    <row r="176" ht="24" customHeight="1" s="358">
      <c r="A176" s="462">
        <f>IF(COUNTA(B176:R176)=0,"",COUNTA($B$3:B176))</f>
        <v/>
      </c>
      <c r="B176" s="460" t="n"/>
      <c r="C176" s="460" t="n"/>
      <c r="D176" s="460" t="n"/>
      <c r="E176" s="460" t="n"/>
      <c r="F176" s="460" t="n"/>
      <c r="G176" s="461" t="n"/>
      <c r="H176" s="460" t="n"/>
      <c r="I176" s="460" t="n"/>
      <c r="J176" s="460" t="n"/>
      <c r="K176" s="460" t="n"/>
      <c r="L176" s="461" t="n"/>
      <c r="M176" s="460" t="n"/>
      <c r="N176" s="460" t="n"/>
      <c r="O176" s="460" t="n"/>
      <c r="P176" s="460" t="n"/>
      <c r="Q176" s="460" t="n"/>
      <c r="R176" s="432" t="n"/>
    </row>
    <row r="177" ht="24" customHeight="1" s="358">
      <c r="A177" s="462">
        <f>IF(COUNTA(B177:R177)=0,"",COUNTA($B$3:B177))</f>
        <v/>
      </c>
      <c r="B177" s="460" t="n"/>
      <c r="C177" s="460" t="n"/>
      <c r="D177" s="460" t="n"/>
      <c r="E177" s="460" t="n"/>
      <c r="F177" s="460" t="n"/>
      <c r="G177" s="461" t="n"/>
      <c r="H177" s="460" t="n"/>
      <c r="I177" s="460" t="n"/>
      <c r="J177" s="460" t="n"/>
      <c r="K177" s="460" t="n"/>
      <c r="L177" s="461" t="n"/>
      <c r="M177" s="460" t="n"/>
      <c r="N177" s="460" t="n"/>
      <c r="O177" s="460" t="n"/>
      <c r="P177" s="460" t="n"/>
      <c r="Q177" s="460" t="n"/>
      <c r="R177" s="432" t="n"/>
    </row>
    <row r="178" ht="24" customHeight="1" s="358">
      <c r="A178" s="462">
        <f>IF(COUNTA(B178:R178)=0,"",COUNTA($B$3:B178))</f>
        <v/>
      </c>
      <c r="B178" s="460" t="n"/>
      <c r="C178" s="460" t="n"/>
      <c r="D178" s="460" t="n"/>
      <c r="E178" s="460" t="n"/>
      <c r="F178" s="460" t="n"/>
      <c r="G178" s="461" t="n"/>
      <c r="H178" s="460" t="n"/>
      <c r="I178" s="460" t="n"/>
      <c r="J178" s="460" t="n"/>
      <c r="K178" s="460" t="n"/>
      <c r="L178" s="461" t="n"/>
      <c r="M178" s="460" t="n"/>
      <c r="N178" s="460" t="n"/>
      <c r="O178" s="460" t="n"/>
      <c r="P178" s="460" t="n"/>
      <c r="Q178" s="460" t="n"/>
      <c r="R178" s="432" t="n"/>
    </row>
    <row r="179" ht="24" customHeight="1" s="358">
      <c r="A179" s="462">
        <f>IF(COUNTA(B179:R179)=0,"",COUNTA($B$3:B179))</f>
        <v/>
      </c>
      <c r="B179" s="460" t="n"/>
      <c r="C179" s="460" t="n"/>
      <c r="D179" s="460" t="n"/>
      <c r="E179" s="460" t="n"/>
      <c r="F179" s="460" t="n"/>
      <c r="G179" s="461" t="n"/>
      <c r="H179" s="460" t="n"/>
      <c r="I179" s="460" t="n"/>
      <c r="J179" s="460" t="n"/>
      <c r="K179" s="460" t="n"/>
      <c r="L179" s="461" t="n"/>
      <c r="M179" s="460" t="n"/>
      <c r="N179" s="460" t="n"/>
      <c r="O179" s="460" t="n"/>
      <c r="P179" s="460" t="n"/>
      <c r="Q179" s="460" t="n"/>
      <c r="R179" s="432" t="n"/>
    </row>
    <row r="180" ht="24" customHeight="1" s="358">
      <c r="A180" s="462">
        <f>IF(COUNTA(B180:R180)=0,"",COUNTA($B$3:B180))</f>
        <v/>
      </c>
      <c r="B180" s="460" t="n"/>
      <c r="C180" s="460" t="n"/>
      <c r="D180" s="460" t="n"/>
      <c r="E180" s="460" t="n"/>
      <c r="F180" s="460" t="n"/>
      <c r="G180" s="461" t="n"/>
      <c r="H180" s="460" t="n"/>
      <c r="I180" s="460" t="n"/>
      <c r="J180" s="460" t="n"/>
      <c r="K180" s="460" t="n"/>
      <c r="L180" s="461" t="n"/>
      <c r="M180" s="460" t="n"/>
      <c r="N180" s="460" t="n"/>
      <c r="O180" s="460" t="n"/>
      <c r="P180" s="460" t="n"/>
      <c r="Q180" s="460" t="n"/>
      <c r="R180" s="432" t="n"/>
    </row>
    <row r="181" ht="24" customHeight="1" s="358">
      <c r="A181" s="462">
        <f>IF(COUNTA(B181:R181)=0,"",COUNTA($B$3:B181))</f>
        <v/>
      </c>
      <c r="B181" s="460" t="n"/>
      <c r="C181" s="460" t="n"/>
      <c r="D181" s="460" t="n"/>
      <c r="E181" s="460" t="n"/>
      <c r="F181" s="460" t="n"/>
      <c r="G181" s="461" t="n"/>
      <c r="H181" s="460" t="n"/>
      <c r="I181" s="460" t="n"/>
      <c r="J181" s="460" t="n"/>
      <c r="K181" s="460" t="n"/>
      <c r="L181" s="461" t="n"/>
      <c r="M181" s="460" t="n"/>
      <c r="N181" s="460" t="n"/>
      <c r="O181" s="460" t="n"/>
      <c r="P181" s="460" t="n"/>
      <c r="Q181" s="460" t="n"/>
      <c r="R181" s="432" t="n"/>
    </row>
    <row r="182" ht="24" customHeight="1" s="358">
      <c r="A182" s="462">
        <f>IF(COUNTA(B182:R182)=0,"",COUNTA($B$3:B182))</f>
        <v/>
      </c>
      <c r="B182" s="460" t="n"/>
      <c r="C182" s="460" t="n"/>
      <c r="D182" s="460" t="n"/>
      <c r="E182" s="460" t="n"/>
      <c r="F182" s="460" t="n"/>
      <c r="G182" s="461" t="n"/>
      <c r="H182" s="460" t="n"/>
      <c r="I182" s="460" t="n"/>
      <c r="J182" s="460" t="n"/>
      <c r="K182" s="460" t="n"/>
      <c r="L182" s="461" t="n"/>
      <c r="M182" s="460" t="n"/>
      <c r="N182" s="460" t="n"/>
      <c r="O182" s="460" t="n"/>
      <c r="P182" s="460" t="n"/>
      <c r="Q182" s="460" t="n"/>
      <c r="R182" s="432" t="n"/>
    </row>
    <row r="183" ht="24" customHeight="1" s="358">
      <c r="A183" s="462">
        <f>IF(COUNTA(B183:R183)=0,"",COUNTA($B$3:B183))</f>
        <v/>
      </c>
      <c r="B183" s="460" t="n"/>
      <c r="C183" s="460" t="n"/>
      <c r="D183" s="460" t="n"/>
      <c r="E183" s="460" t="n"/>
      <c r="F183" s="460" t="n"/>
      <c r="G183" s="461" t="n"/>
      <c r="H183" s="460" t="n"/>
      <c r="I183" s="460" t="n"/>
      <c r="J183" s="460" t="n"/>
      <c r="K183" s="460" t="n"/>
      <c r="L183" s="461" t="n"/>
      <c r="M183" s="460" t="n"/>
      <c r="N183" s="460" t="n"/>
      <c r="O183" s="460" t="n"/>
      <c r="P183" s="460" t="n"/>
      <c r="Q183" s="460" t="n"/>
      <c r="R183" s="432" t="n"/>
    </row>
    <row r="184" ht="24" customHeight="1" s="358">
      <c r="A184" s="462">
        <f>IF(COUNTA(B184:R184)=0,"",COUNTA($B$3:B184))</f>
        <v/>
      </c>
      <c r="B184" s="460" t="n"/>
      <c r="C184" s="460" t="n"/>
      <c r="D184" s="460" t="n"/>
      <c r="E184" s="460" t="n"/>
      <c r="F184" s="460" t="n"/>
      <c r="G184" s="461" t="n"/>
      <c r="H184" s="460" t="n"/>
      <c r="I184" s="460" t="n"/>
      <c r="J184" s="460" t="n"/>
      <c r="K184" s="460" t="n"/>
      <c r="L184" s="461" t="n"/>
      <c r="M184" s="460" t="n"/>
      <c r="N184" s="460" t="n"/>
      <c r="O184" s="460" t="n"/>
      <c r="P184" s="460" t="n"/>
      <c r="Q184" s="460" t="n"/>
      <c r="R184" s="432" t="n"/>
    </row>
    <row r="185" ht="24" customHeight="1" s="358">
      <c r="A185" s="462">
        <f>IF(COUNTA(B185:R185)=0,"",COUNTA($B$3:B185))</f>
        <v/>
      </c>
      <c r="B185" s="460" t="n"/>
      <c r="C185" s="460" t="n"/>
      <c r="D185" s="460" t="n"/>
      <c r="E185" s="460" t="n"/>
      <c r="F185" s="460" t="n"/>
      <c r="G185" s="461" t="n"/>
      <c r="H185" s="460" t="n"/>
      <c r="I185" s="460" t="n"/>
      <c r="J185" s="460" t="n"/>
      <c r="K185" s="460" t="n"/>
      <c r="L185" s="461" t="n"/>
      <c r="M185" s="460" t="n"/>
      <c r="N185" s="460" t="n"/>
      <c r="O185" s="460" t="n"/>
      <c r="P185" s="460" t="n"/>
      <c r="Q185" s="460" t="n"/>
      <c r="R185" s="432" t="n"/>
    </row>
    <row r="186" ht="24" customHeight="1" s="358">
      <c r="A186" s="462">
        <f>IF(COUNTA(B186:R186)=0,"",COUNTA($B$3:B186))</f>
        <v/>
      </c>
      <c r="B186" s="460" t="n"/>
      <c r="C186" s="460" t="n"/>
      <c r="D186" s="460" t="n"/>
      <c r="E186" s="460" t="n"/>
      <c r="F186" s="460" t="n"/>
      <c r="G186" s="461" t="n"/>
      <c r="H186" s="460" t="n"/>
      <c r="I186" s="460" t="n"/>
      <c r="J186" s="460" t="n"/>
      <c r="K186" s="460" t="n"/>
      <c r="L186" s="461" t="n"/>
      <c r="M186" s="460" t="n"/>
      <c r="N186" s="460" t="n"/>
      <c r="O186" s="460" t="n"/>
      <c r="P186" s="460" t="n"/>
      <c r="Q186" s="460" t="n"/>
      <c r="R186" s="432" t="n"/>
    </row>
    <row r="187" ht="24" customHeight="1" s="358">
      <c r="A187" s="462">
        <f>IF(COUNTA(B187:R187)=0,"",COUNTA($B$3:B187))</f>
        <v/>
      </c>
      <c r="B187" s="460" t="n"/>
      <c r="C187" s="460" t="n"/>
      <c r="D187" s="460" t="n"/>
      <c r="E187" s="460" t="n"/>
      <c r="F187" s="460" t="n"/>
      <c r="G187" s="461" t="n"/>
      <c r="H187" s="460" t="n"/>
      <c r="I187" s="460" t="n"/>
      <c r="J187" s="460" t="n"/>
      <c r="K187" s="460" t="n"/>
      <c r="L187" s="461" t="n"/>
      <c r="M187" s="460" t="n"/>
      <c r="N187" s="460" t="n"/>
      <c r="O187" s="460" t="n"/>
      <c r="P187" s="460" t="n"/>
      <c r="Q187" s="460" t="n"/>
      <c r="R187" s="432" t="n"/>
    </row>
    <row r="188" ht="24" customHeight="1" s="358">
      <c r="A188" s="462">
        <f>IF(COUNTA(B188:R188)=0,"",COUNTA($B$3:B188))</f>
        <v/>
      </c>
      <c r="B188" s="460" t="n"/>
      <c r="C188" s="460" t="n"/>
      <c r="D188" s="460" t="n"/>
      <c r="E188" s="460" t="n"/>
      <c r="F188" s="460" t="n"/>
      <c r="G188" s="461" t="n"/>
      <c r="H188" s="460" t="n"/>
      <c r="I188" s="460" t="n"/>
      <c r="J188" s="460" t="n"/>
      <c r="K188" s="460" t="n"/>
      <c r="L188" s="461" t="n"/>
      <c r="M188" s="460" t="n"/>
      <c r="N188" s="460" t="n"/>
      <c r="O188" s="460" t="n"/>
      <c r="P188" s="460" t="n"/>
      <c r="Q188" s="460" t="n"/>
      <c r="R188" s="432" t="n"/>
    </row>
    <row r="189" ht="24" customHeight="1" s="358">
      <c r="A189" s="462">
        <f>IF(COUNTA(B189:R189)=0,"",COUNTA($B$3:B189))</f>
        <v/>
      </c>
      <c r="B189" s="460" t="n"/>
      <c r="C189" s="460" t="n"/>
      <c r="D189" s="460" t="n"/>
      <c r="E189" s="460" t="n"/>
      <c r="F189" s="460" t="n"/>
      <c r="G189" s="461" t="n"/>
      <c r="H189" s="460" t="n"/>
      <c r="I189" s="460" t="n"/>
      <c r="J189" s="460" t="n"/>
      <c r="K189" s="460" t="n"/>
      <c r="L189" s="461" t="n"/>
      <c r="M189" s="460" t="n"/>
      <c r="N189" s="460" t="n"/>
      <c r="O189" s="460" t="n"/>
      <c r="P189" s="460" t="n"/>
      <c r="Q189" s="460" t="n"/>
      <c r="R189" s="432" t="n"/>
    </row>
    <row r="190" ht="24" customHeight="1" s="358">
      <c r="A190" s="462">
        <f>IF(COUNTA(B190:R190)=0,"",COUNTA($B$3:B190))</f>
        <v/>
      </c>
      <c r="B190" s="460" t="n"/>
      <c r="C190" s="460" t="n"/>
      <c r="D190" s="460" t="n"/>
      <c r="E190" s="460" t="n"/>
      <c r="F190" s="460" t="n"/>
      <c r="G190" s="461" t="n"/>
      <c r="H190" s="460" t="n"/>
      <c r="I190" s="460" t="n"/>
      <c r="J190" s="460" t="n"/>
      <c r="K190" s="460" t="n"/>
      <c r="L190" s="461" t="n"/>
      <c r="M190" s="460" t="n"/>
      <c r="N190" s="460" t="n"/>
      <c r="O190" s="460" t="n"/>
      <c r="P190" s="460" t="n"/>
      <c r="Q190" s="460" t="n"/>
      <c r="R190" s="432" t="n"/>
    </row>
    <row r="191" ht="24" customHeight="1" s="358">
      <c r="A191" s="462">
        <f>IF(COUNTA(B191:R191)=0,"",COUNTA($B$3:B191))</f>
        <v/>
      </c>
      <c r="B191" s="460" t="n"/>
      <c r="C191" s="460" t="n"/>
      <c r="D191" s="460" t="n"/>
      <c r="E191" s="460" t="n"/>
      <c r="F191" s="460" t="n"/>
      <c r="G191" s="461" t="n"/>
      <c r="H191" s="460" t="n"/>
      <c r="I191" s="460" t="n"/>
      <c r="J191" s="460" t="n"/>
      <c r="K191" s="460" t="n"/>
      <c r="L191" s="461" t="n"/>
      <c r="M191" s="460" t="n"/>
      <c r="N191" s="460" t="n"/>
      <c r="O191" s="460" t="n"/>
      <c r="P191" s="460" t="n"/>
      <c r="Q191" s="460" t="n"/>
      <c r="R191" s="432" t="n"/>
    </row>
    <row r="192" ht="24" customHeight="1" s="358">
      <c r="A192" s="462">
        <f>IF(COUNTA(B192:R192)=0,"",COUNTA($B$3:B192))</f>
        <v/>
      </c>
      <c r="B192" s="460" t="n"/>
      <c r="C192" s="460" t="n"/>
      <c r="D192" s="460" t="n"/>
      <c r="E192" s="460" t="n"/>
      <c r="F192" s="460" t="n"/>
      <c r="G192" s="461" t="n"/>
      <c r="H192" s="460" t="n"/>
      <c r="I192" s="460" t="n"/>
      <c r="J192" s="460" t="n"/>
      <c r="K192" s="460" t="n"/>
      <c r="L192" s="461" t="n"/>
      <c r="M192" s="460" t="n"/>
      <c r="N192" s="460" t="n"/>
      <c r="O192" s="460" t="n"/>
      <c r="P192" s="460" t="n"/>
      <c r="Q192" s="460" t="n"/>
      <c r="R192" s="432" t="n"/>
    </row>
    <row r="193" ht="24" customHeight="1" s="358">
      <c r="A193" s="462">
        <f>IF(COUNTA(B193:R193)=0,"",COUNTA($B$3:B193))</f>
        <v/>
      </c>
      <c r="B193" s="460" t="n"/>
      <c r="C193" s="460" t="n"/>
      <c r="D193" s="460" t="n"/>
      <c r="E193" s="460" t="n"/>
      <c r="F193" s="460" t="n"/>
      <c r="G193" s="461" t="n"/>
      <c r="H193" s="460" t="n"/>
      <c r="I193" s="460" t="n"/>
      <c r="J193" s="460" t="n"/>
      <c r="K193" s="460" t="n"/>
      <c r="L193" s="461" t="n"/>
      <c r="M193" s="460" t="n"/>
      <c r="N193" s="460" t="n"/>
      <c r="O193" s="460" t="n"/>
      <c r="P193" s="460" t="n"/>
      <c r="Q193" s="460" t="n"/>
      <c r="R193" s="432" t="n"/>
    </row>
    <row r="194" ht="24" customHeight="1" s="358">
      <c r="A194" s="462">
        <f>IF(COUNTA(B194:R194)=0,"",COUNTA($B$3:B194))</f>
        <v/>
      </c>
      <c r="B194" s="460" t="n"/>
      <c r="C194" s="460" t="n"/>
      <c r="D194" s="460" t="n"/>
      <c r="E194" s="460" t="n"/>
      <c r="F194" s="460" t="n"/>
      <c r="G194" s="461" t="n"/>
      <c r="H194" s="460" t="n"/>
      <c r="I194" s="460" t="n"/>
      <c r="J194" s="460" t="n"/>
      <c r="K194" s="460" t="n"/>
      <c r="L194" s="461" t="n"/>
      <c r="M194" s="460" t="n"/>
      <c r="N194" s="460" t="n"/>
      <c r="O194" s="460" t="n"/>
      <c r="P194" s="460" t="n"/>
      <c r="Q194" s="460" t="n"/>
      <c r="R194" s="432" t="n"/>
    </row>
    <row r="195" ht="24" customHeight="1" s="358">
      <c r="A195" s="462">
        <f>IF(COUNTA(B195:R195)=0,"",COUNTA($B$3:B195))</f>
        <v/>
      </c>
      <c r="B195" s="460" t="n"/>
      <c r="C195" s="460" t="n"/>
      <c r="D195" s="460" t="n"/>
      <c r="E195" s="460" t="n"/>
      <c r="F195" s="460" t="n"/>
      <c r="G195" s="461" t="n"/>
      <c r="H195" s="460" t="n"/>
      <c r="I195" s="460" t="n"/>
      <c r="J195" s="460" t="n"/>
      <c r="K195" s="460" t="n"/>
      <c r="L195" s="461" t="n"/>
      <c r="M195" s="460" t="n"/>
      <c r="N195" s="460" t="n"/>
      <c r="O195" s="460" t="n"/>
      <c r="P195" s="460" t="n"/>
      <c r="Q195" s="460" t="n"/>
      <c r="R195" s="432" t="n"/>
    </row>
    <row r="196" ht="24" customHeight="1" s="358">
      <c r="A196" s="462">
        <f>IF(COUNTA(B196:R196)=0,"",COUNTA($B$3:B196))</f>
        <v/>
      </c>
      <c r="B196" s="460" t="n"/>
      <c r="C196" s="460" t="n"/>
      <c r="D196" s="460" t="n"/>
      <c r="E196" s="460" t="n"/>
      <c r="F196" s="460" t="n"/>
      <c r="G196" s="461" t="n"/>
      <c r="H196" s="460" t="n"/>
      <c r="I196" s="460" t="n"/>
      <c r="J196" s="460" t="n"/>
      <c r="K196" s="460" t="n"/>
      <c r="L196" s="461" t="n"/>
      <c r="M196" s="460" t="n"/>
      <c r="N196" s="460" t="n"/>
      <c r="O196" s="460" t="n"/>
      <c r="P196" s="460" t="n"/>
      <c r="Q196" s="460" t="n"/>
      <c r="R196" s="432" t="n"/>
    </row>
    <row r="197" ht="24" customHeight="1" s="358">
      <c r="A197" s="462">
        <f>IF(COUNTA(B197:R197)=0,"",COUNTA($B$3:B197))</f>
        <v/>
      </c>
      <c r="B197" s="460" t="n"/>
      <c r="C197" s="460" t="n"/>
      <c r="D197" s="460" t="n"/>
      <c r="E197" s="460" t="n"/>
      <c r="F197" s="460" t="n"/>
      <c r="G197" s="461" t="n"/>
      <c r="H197" s="460" t="n"/>
      <c r="I197" s="460" t="n"/>
      <c r="J197" s="460" t="n"/>
      <c r="K197" s="460" t="n"/>
      <c r="L197" s="461" t="n"/>
      <c r="M197" s="460" t="n"/>
      <c r="N197" s="460" t="n"/>
      <c r="O197" s="460" t="n"/>
      <c r="P197" s="460" t="n"/>
      <c r="Q197" s="460" t="n"/>
      <c r="R197" s="432" t="n"/>
    </row>
    <row r="198" ht="24" customHeight="1" s="358">
      <c r="A198" s="462">
        <f>IF(COUNTA(B198:R198)=0,"",COUNTA($B$3:B198))</f>
        <v/>
      </c>
      <c r="B198" s="460" t="n"/>
      <c r="C198" s="460" t="n"/>
      <c r="D198" s="460" t="n"/>
      <c r="E198" s="460" t="n"/>
      <c r="F198" s="460" t="n"/>
      <c r="G198" s="461" t="n"/>
      <c r="H198" s="460" t="n"/>
      <c r="I198" s="460" t="n"/>
      <c r="J198" s="460" t="n"/>
      <c r="K198" s="460" t="n"/>
      <c r="L198" s="461" t="n"/>
      <c r="M198" s="460" t="n"/>
      <c r="N198" s="460" t="n"/>
      <c r="O198" s="460" t="n"/>
      <c r="P198" s="460" t="n"/>
      <c r="Q198" s="460" t="n"/>
      <c r="R198" s="432" t="n"/>
    </row>
    <row r="199" ht="24" customHeight="1" s="358">
      <c r="A199" s="462">
        <f>IF(COUNTA(B199:R199)=0,"",COUNTA($B$3:B199))</f>
        <v/>
      </c>
      <c r="B199" s="460" t="n"/>
      <c r="C199" s="460" t="n"/>
      <c r="D199" s="460" t="n"/>
      <c r="E199" s="460" t="n"/>
      <c r="F199" s="460" t="n"/>
      <c r="G199" s="461" t="n"/>
      <c r="H199" s="460" t="n"/>
      <c r="I199" s="460" t="n"/>
      <c r="J199" s="460" t="n"/>
      <c r="K199" s="460" t="n"/>
      <c r="L199" s="461" t="n"/>
      <c r="M199" s="460" t="n"/>
      <c r="N199" s="460" t="n"/>
      <c r="O199" s="460" t="n"/>
      <c r="P199" s="460" t="n"/>
      <c r="Q199" s="460" t="n"/>
      <c r="R199" s="432" t="n"/>
    </row>
    <row r="200" ht="24" customHeight="1" s="358">
      <c r="A200" s="462">
        <f>IF(COUNTA(B200:R200)=0,"",COUNTA($B$3:B200))</f>
        <v/>
      </c>
      <c r="B200" s="460" t="n"/>
      <c r="C200" s="460" t="n"/>
      <c r="D200" s="460" t="n"/>
      <c r="E200" s="460" t="n"/>
      <c r="F200" s="460" t="n"/>
      <c r="G200" s="461" t="n"/>
      <c r="H200" s="460" t="n"/>
      <c r="I200" s="460" t="n"/>
      <c r="J200" s="460" t="n"/>
      <c r="K200" s="460" t="n"/>
      <c r="L200" s="461" t="n"/>
      <c r="M200" s="460" t="n"/>
      <c r="N200" s="460" t="n"/>
      <c r="O200" s="460" t="n"/>
      <c r="P200" s="460" t="n"/>
      <c r="Q200" s="460" t="n"/>
      <c r="R200" s="432" t="n"/>
    </row>
    <row r="201" ht="24" customHeight="1" s="358">
      <c r="A201" s="462">
        <f>IF(COUNTA(B201:R201)=0,"",COUNTA($B$3:B201))</f>
        <v/>
      </c>
      <c r="B201" s="460" t="n"/>
      <c r="C201" s="460" t="n"/>
      <c r="D201" s="460" t="n"/>
      <c r="E201" s="460" t="n"/>
      <c r="F201" s="460" t="n"/>
      <c r="G201" s="461" t="n"/>
      <c r="H201" s="460" t="n"/>
      <c r="I201" s="460" t="n"/>
      <c r="J201" s="460" t="n"/>
      <c r="K201" s="460" t="n"/>
      <c r="L201" s="461" t="n"/>
      <c r="M201" s="460" t="n"/>
      <c r="N201" s="460" t="n"/>
      <c r="O201" s="460" t="n"/>
      <c r="P201" s="460" t="n"/>
      <c r="Q201" s="460" t="n"/>
      <c r="R201" s="432" t="n"/>
    </row>
    <row r="202" ht="24" customHeight="1" s="358">
      <c r="A202" s="462">
        <f>IF(COUNTA(B202:R202)=0,"",COUNTA($B$3:B202))</f>
        <v/>
      </c>
      <c r="B202" s="460" t="n"/>
      <c r="C202" s="460" t="n"/>
      <c r="D202" s="460" t="n"/>
      <c r="E202" s="460" t="n"/>
      <c r="F202" s="460" t="n"/>
      <c r="G202" s="461" t="n"/>
      <c r="H202" s="460" t="n"/>
      <c r="I202" s="460" t="n"/>
      <c r="J202" s="460" t="n"/>
      <c r="K202" s="460" t="n"/>
      <c r="L202" s="461" t="n"/>
      <c r="M202" s="460" t="n"/>
      <c r="N202" s="460" t="n"/>
      <c r="O202" s="460" t="n"/>
      <c r="P202" s="460" t="n"/>
      <c r="Q202" s="460" t="n"/>
      <c r="R202" s="432" t="n"/>
    </row>
    <row r="203" ht="24" customHeight="1" s="358">
      <c r="A203" s="462">
        <f>IF(COUNTA(B203:R203)=0,"",COUNTA($B$3:B203))</f>
        <v/>
      </c>
      <c r="B203" s="460" t="n"/>
      <c r="C203" s="460" t="n"/>
      <c r="D203" s="460" t="n"/>
      <c r="E203" s="460" t="n"/>
      <c r="F203" s="460" t="n"/>
      <c r="G203" s="461" t="n"/>
      <c r="H203" s="460" t="n"/>
      <c r="I203" s="460" t="n"/>
      <c r="J203" s="460" t="n"/>
      <c r="K203" s="460" t="n"/>
      <c r="L203" s="461" t="n"/>
      <c r="M203" s="460" t="n"/>
      <c r="N203" s="460" t="n"/>
      <c r="O203" s="460" t="n"/>
      <c r="P203" s="460" t="n"/>
      <c r="Q203" s="460" t="n"/>
      <c r="R203" s="432" t="n"/>
    </row>
    <row r="204" ht="24" customHeight="1" s="358">
      <c r="A204" s="462">
        <f>IF(COUNTA(B204:R204)=0,"",COUNTA($B$3:B204))</f>
        <v/>
      </c>
      <c r="B204" s="460" t="n"/>
      <c r="C204" s="460" t="n"/>
      <c r="D204" s="460" t="n"/>
      <c r="E204" s="460" t="n"/>
      <c r="F204" s="460" t="n"/>
      <c r="G204" s="461" t="n"/>
      <c r="H204" s="460" t="n"/>
      <c r="I204" s="460" t="n"/>
      <c r="J204" s="460" t="n"/>
      <c r="K204" s="460" t="n"/>
      <c r="L204" s="461" t="n"/>
      <c r="M204" s="460" t="n"/>
      <c r="N204" s="460" t="n"/>
      <c r="O204" s="460" t="n"/>
      <c r="P204" s="460" t="n"/>
      <c r="Q204" s="460" t="n"/>
      <c r="R204" s="432" t="n"/>
    </row>
    <row r="205" ht="24" customHeight="1" s="358">
      <c r="A205" s="462">
        <f>IF(COUNTA(B205:R205)=0,"",COUNTA($B$3:B205))</f>
        <v/>
      </c>
      <c r="B205" s="460" t="n"/>
      <c r="C205" s="460" t="n"/>
      <c r="D205" s="460" t="n"/>
      <c r="E205" s="460" t="n"/>
      <c r="F205" s="460" t="n"/>
      <c r="G205" s="461" t="n"/>
      <c r="H205" s="460" t="n"/>
      <c r="I205" s="460" t="n"/>
      <c r="J205" s="460" t="n"/>
      <c r="K205" s="460" t="n"/>
      <c r="L205" s="461" t="n"/>
      <c r="M205" s="460" t="n"/>
      <c r="N205" s="460" t="n"/>
      <c r="O205" s="460" t="n"/>
      <c r="P205" s="460" t="n"/>
      <c r="Q205" s="460" t="n"/>
      <c r="R205" s="432" t="n"/>
    </row>
    <row r="206" ht="24" customHeight="1" s="358">
      <c r="A206" s="462">
        <f>IF(COUNTA(B206:R206)=0,"",COUNTA($B$3:B206))</f>
        <v/>
      </c>
      <c r="B206" s="460" t="n"/>
      <c r="C206" s="460" t="n"/>
      <c r="D206" s="460" t="n"/>
      <c r="E206" s="460" t="n"/>
      <c r="F206" s="460" t="n"/>
      <c r="G206" s="461" t="n"/>
      <c r="H206" s="460" t="n"/>
      <c r="I206" s="460" t="n"/>
      <c r="J206" s="460" t="n"/>
      <c r="K206" s="460" t="n"/>
      <c r="L206" s="461" t="n"/>
      <c r="M206" s="460" t="n"/>
      <c r="N206" s="460" t="n"/>
      <c r="O206" s="460" t="n"/>
      <c r="P206" s="460" t="n"/>
      <c r="Q206" s="460" t="n"/>
      <c r="R206" s="432" t="n"/>
    </row>
    <row r="207" ht="24" customHeight="1" s="358">
      <c r="A207" s="462">
        <f>IF(COUNTA(B207:R207)=0,"",COUNTA($B$3:B207))</f>
        <v/>
      </c>
      <c r="B207" s="460" t="n"/>
      <c r="C207" s="460" t="n"/>
      <c r="D207" s="460" t="n"/>
      <c r="E207" s="460" t="n"/>
      <c r="F207" s="460" t="n"/>
      <c r="G207" s="461" t="n"/>
      <c r="H207" s="460" t="n"/>
      <c r="I207" s="460" t="n"/>
      <c r="J207" s="460" t="n"/>
      <c r="K207" s="460" t="n"/>
      <c r="L207" s="461" t="n"/>
      <c r="M207" s="460" t="n"/>
      <c r="N207" s="460" t="n"/>
      <c r="O207" s="460" t="n"/>
      <c r="P207" s="460" t="n"/>
      <c r="Q207" s="460" t="n"/>
      <c r="R207" s="432" t="n"/>
    </row>
    <row r="208" ht="24" customHeight="1" s="358">
      <c r="A208" s="462">
        <f>IF(COUNTA(B208:R208)=0,"",COUNTA($B$3:B208))</f>
        <v/>
      </c>
      <c r="B208" s="460" t="n"/>
      <c r="C208" s="460" t="n"/>
      <c r="D208" s="460" t="n"/>
      <c r="E208" s="460" t="n"/>
      <c r="F208" s="460" t="n"/>
      <c r="G208" s="461" t="n"/>
      <c r="H208" s="460" t="n"/>
      <c r="I208" s="460" t="n"/>
      <c r="J208" s="460" t="n"/>
      <c r="K208" s="460" t="n"/>
      <c r="L208" s="461" t="n"/>
      <c r="M208" s="460" t="n"/>
      <c r="N208" s="460" t="n"/>
      <c r="O208" s="460" t="n"/>
      <c r="P208" s="460" t="n"/>
      <c r="Q208" s="460" t="n"/>
      <c r="R208" s="432" t="n"/>
    </row>
    <row r="209" ht="24" customHeight="1" s="358">
      <c r="A209" s="462">
        <f>IF(COUNTA(B209:R209)=0,"",COUNTA($B$3:B209))</f>
        <v/>
      </c>
      <c r="B209" s="460" t="n"/>
      <c r="C209" s="460" t="n"/>
      <c r="D209" s="460" t="n"/>
      <c r="E209" s="460" t="n"/>
      <c r="F209" s="460" t="n"/>
      <c r="G209" s="461" t="n"/>
      <c r="H209" s="460" t="n"/>
      <c r="I209" s="460" t="n"/>
      <c r="J209" s="460" t="n"/>
      <c r="K209" s="460" t="n"/>
      <c r="L209" s="461" t="n"/>
      <c r="M209" s="460" t="n"/>
      <c r="N209" s="460" t="n"/>
      <c r="O209" s="460" t="n"/>
      <c r="P209" s="460" t="n"/>
      <c r="Q209" s="460" t="n"/>
      <c r="R209" s="432" t="n"/>
    </row>
    <row r="210" ht="24" customHeight="1" s="358">
      <c r="A210" s="462">
        <f>IF(COUNTA(B210:R210)=0,"",COUNTA($B$3:B210))</f>
        <v/>
      </c>
      <c r="B210" s="460" t="n"/>
      <c r="C210" s="460" t="n"/>
      <c r="D210" s="460" t="n"/>
      <c r="E210" s="460" t="n"/>
      <c r="F210" s="460" t="n"/>
      <c r="G210" s="461" t="n"/>
      <c r="H210" s="460" t="n"/>
      <c r="I210" s="460" t="n"/>
      <c r="J210" s="460" t="n"/>
      <c r="K210" s="460" t="n"/>
      <c r="L210" s="461" t="n"/>
      <c r="M210" s="460" t="n"/>
      <c r="N210" s="460" t="n"/>
      <c r="O210" s="460" t="n"/>
      <c r="P210" s="460" t="n"/>
      <c r="Q210" s="460" t="n"/>
      <c r="R210" s="432" t="n"/>
    </row>
    <row r="211" ht="24" customHeight="1" s="358">
      <c r="A211" s="462">
        <f>IF(COUNTA(B211:R211)=0,"",COUNTA($B$3:B211))</f>
        <v/>
      </c>
      <c r="B211" s="460" t="n"/>
      <c r="C211" s="460" t="n"/>
      <c r="D211" s="460" t="n"/>
      <c r="E211" s="460" t="n"/>
      <c r="F211" s="460" t="n"/>
      <c r="G211" s="461" t="n"/>
      <c r="H211" s="460" t="n"/>
      <c r="I211" s="460" t="n"/>
      <c r="J211" s="460" t="n"/>
      <c r="K211" s="460" t="n"/>
      <c r="L211" s="461" t="n"/>
      <c r="M211" s="460" t="n"/>
      <c r="N211" s="460" t="n"/>
      <c r="O211" s="460" t="n"/>
      <c r="P211" s="460" t="n"/>
      <c r="Q211" s="460" t="n"/>
      <c r="R211" s="432" t="n"/>
    </row>
    <row r="212" ht="24" customHeight="1" s="358">
      <c r="A212" s="462">
        <f>IF(COUNTA(B212:R212)=0,"",COUNTA($B$3:B212))</f>
        <v/>
      </c>
      <c r="B212" s="460" t="n"/>
      <c r="C212" s="460" t="n"/>
      <c r="D212" s="460" t="n"/>
      <c r="E212" s="460" t="n"/>
      <c r="F212" s="460" t="n"/>
      <c r="G212" s="461" t="n"/>
      <c r="H212" s="460" t="n"/>
      <c r="I212" s="460" t="n"/>
      <c r="J212" s="460" t="n"/>
      <c r="K212" s="460" t="n"/>
      <c r="L212" s="461" t="n"/>
      <c r="M212" s="460" t="n"/>
      <c r="N212" s="460" t="n"/>
      <c r="O212" s="460" t="n"/>
      <c r="P212" s="460" t="n"/>
      <c r="Q212" s="460" t="n"/>
      <c r="R212" s="432" t="n"/>
    </row>
    <row r="213" ht="24" customHeight="1" s="358">
      <c r="A213" s="462">
        <f>IF(COUNTA(B213:R213)=0,"",COUNTA($B$3:B213))</f>
        <v/>
      </c>
      <c r="B213" s="460" t="n"/>
      <c r="C213" s="460" t="n"/>
      <c r="D213" s="460" t="n"/>
      <c r="E213" s="460" t="n"/>
      <c r="F213" s="460" t="n"/>
      <c r="G213" s="461" t="n"/>
      <c r="H213" s="460" t="n"/>
      <c r="I213" s="460" t="n"/>
      <c r="J213" s="460" t="n"/>
      <c r="K213" s="460" t="n"/>
      <c r="L213" s="461" t="n"/>
      <c r="M213" s="460" t="n"/>
      <c r="N213" s="460" t="n"/>
      <c r="O213" s="460" t="n"/>
      <c r="P213" s="460" t="n"/>
      <c r="Q213" s="460" t="n"/>
      <c r="R213" s="432" t="n"/>
    </row>
    <row r="214" ht="24" customHeight="1" s="358">
      <c r="A214" s="462">
        <f>IF(COUNTA(B214:R214)=0,"",COUNTA($B$3:B214))</f>
        <v/>
      </c>
      <c r="B214" s="460" t="n"/>
      <c r="C214" s="460" t="n"/>
      <c r="D214" s="460" t="n"/>
      <c r="E214" s="460" t="n"/>
      <c r="F214" s="460" t="n"/>
      <c r="G214" s="461" t="n"/>
      <c r="H214" s="460" t="n"/>
      <c r="I214" s="460" t="n"/>
      <c r="J214" s="460" t="n"/>
      <c r="K214" s="460" t="n"/>
      <c r="L214" s="461" t="n"/>
      <c r="M214" s="460" t="n"/>
      <c r="N214" s="460" t="n"/>
      <c r="O214" s="460" t="n"/>
      <c r="P214" s="460" t="n"/>
      <c r="Q214" s="460" t="n"/>
      <c r="R214" s="432" t="n"/>
    </row>
    <row r="215" ht="24" customHeight="1" s="358">
      <c r="A215" s="462">
        <f>IF(COUNTA(B215:R215)=0,"",COUNTA($B$3:B215))</f>
        <v/>
      </c>
      <c r="B215" s="460" t="n"/>
      <c r="C215" s="460" t="n"/>
      <c r="D215" s="460" t="n"/>
      <c r="E215" s="460" t="n"/>
      <c r="F215" s="460" t="n"/>
      <c r="G215" s="461" t="n"/>
      <c r="H215" s="460" t="n"/>
      <c r="I215" s="460" t="n"/>
      <c r="J215" s="460" t="n"/>
      <c r="K215" s="460" t="n"/>
      <c r="L215" s="461" t="n"/>
      <c r="M215" s="460" t="n"/>
      <c r="N215" s="460" t="n"/>
      <c r="O215" s="460" t="n"/>
      <c r="P215" s="460" t="n"/>
      <c r="Q215" s="460" t="n"/>
      <c r="R215" s="432" t="n"/>
    </row>
    <row r="216" ht="24" customHeight="1" s="358">
      <c r="A216" s="462">
        <f>IF(COUNTA(B216:R216)=0,"",COUNTA($B$3:B216))</f>
        <v/>
      </c>
      <c r="B216" s="460" t="n"/>
      <c r="C216" s="460" t="n"/>
      <c r="D216" s="460" t="n"/>
      <c r="E216" s="460" t="n"/>
      <c r="F216" s="460" t="n"/>
      <c r="G216" s="461" t="n"/>
      <c r="H216" s="460" t="n"/>
      <c r="I216" s="460" t="n"/>
      <c r="J216" s="460" t="n"/>
      <c r="K216" s="460" t="n"/>
      <c r="L216" s="461" t="n"/>
      <c r="M216" s="460" t="n"/>
      <c r="N216" s="460" t="n"/>
      <c r="O216" s="460" t="n"/>
      <c r="P216" s="460" t="n"/>
      <c r="Q216" s="460" t="n"/>
      <c r="R216" s="432" t="n"/>
    </row>
    <row r="217" ht="24" customHeight="1" s="358">
      <c r="A217" s="462">
        <f>IF(COUNTA(B217:R217)=0,"",COUNTA($B$3:B217))</f>
        <v/>
      </c>
      <c r="B217" s="460" t="n"/>
      <c r="C217" s="460" t="n"/>
      <c r="D217" s="460" t="n"/>
      <c r="E217" s="460" t="n"/>
      <c r="F217" s="460" t="n"/>
      <c r="G217" s="461" t="n"/>
      <c r="H217" s="460" t="n"/>
      <c r="I217" s="460" t="n"/>
      <c r="J217" s="460" t="n"/>
      <c r="K217" s="460" t="n"/>
      <c r="L217" s="461" t="n"/>
      <c r="M217" s="460" t="n"/>
      <c r="N217" s="460" t="n"/>
      <c r="O217" s="460" t="n"/>
      <c r="P217" s="460" t="n"/>
      <c r="Q217" s="460" t="n"/>
      <c r="R217" s="432" t="n"/>
    </row>
    <row r="218" ht="24" customHeight="1" s="358">
      <c r="A218" s="462">
        <f>IF(COUNTA(B218:R218)=0,"",COUNTA($B$3:B218))</f>
        <v/>
      </c>
      <c r="B218" s="460" t="n"/>
      <c r="C218" s="460" t="n"/>
      <c r="D218" s="460" t="n"/>
      <c r="E218" s="460" t="n"/>
      <c r="F218" s="460" t="n"/>
      <c r="G218" s="461" t="n"/>
      <c r="H218" s="460" t="n"/>
      <c r="I218" s="460" t="n"/>
      <c r="J218" s="460" t="n"/>
      <c r="K218" s="460" t="n"/>
      <c r="L218" s="461" t="n"/>
      <c r="M218" s="460" t="n"/>
      <c r="N218" s="460" t="n"/>
      <c r="O218" s="460" t="n"/>
      <c r="P218" s="460" t="n"/>
      <c r="Q218" s="460" t="n"/>
      <c r="R218" s="432" t="n"/>
    </row>
    <row r="219" ht="24" customHeight="1" s="358">
      <c r="A219" s="462">
        <f>IF(COUNTA(B219:R219)=0,"",COUNTA($B$3:B219))</f>
        <v/>
      </c>
      <c r="B219" s="460" t="n"/>
      <c r="C219" s="460" t="n"/>
      <c r="D219" s="460" t="n"/>
      <c r="E219" s="460" t="n"/>
      <c r="F219" s="460" t="n"/>
      <c r="G219" s="461" t="n"/>
      <c r="H219" s="460" t="n"/>
      <c r="I219" s="460" t="n"/>
      <c r="J219" s="460" t="n"/>
      <c r="K219" s="460" t="n"/>
      <c r="L219" s="461" t="n"/>
      <c r="M219" s="460" t="n"/>
      <c r="N219" s="460" t="n"/>
      <c r="O219" s="460" t="n"/>
      <c r="P219" s="460" t="n"/>
      <c r="Q219" s="460" t="n"/>
      <c r="R219" s="432" t="n"/>
    </row>
    <row r="220" ht="24" customHeight="1" s="358">
      <c r="A220" s="462">
        <f>IF(COUNTA(B220:R220)=0,"",COUNTA($B$3:B220))</f>
        <v/>
      </c>
      <c r="B220" s="460" t="n"/>
      <c r="C220" s="460" t="n"/>
      <c r="D220" s="460" t="n"/>
      <c r="E220" s="460" t="n"/>
      <c r="F220" s="460" t="n"/>
      <c r="G220" s="461" t="n"/>
      <c r="H220" s="460" t="n"/>
      <c r="I220" s="460" t="n"/>
      <c r="J220" s="460" t="n"/>
      <c r="K220" s="460" t="n"/>
      <c r="L220" s="461" t="n"/>
      <c r="M220" s="460" t="n"/>
      <c r="N220" s="460" t="n"/>
      <c r="O220" s="460" t="n"/>
      <c r="P220" s="460" t="n"/>
      <c r="Q220" s="460" t="n"/>
      <c r="R220" s="432" t="n"/>
    </row>
    <row r="221" ht="24" customHeight="1" s="358">
      <c r="A221" s="462">
        <f>IF(COUNTA(B221:R221)=0,"",COUNTA($B$3:B221))</f>
        <v/>
      </c>
      <c r="B221" s="460" t="n"/>
      <c r="C221" s="460" t="n"/>
      <c r="D221" s="460" t="n"/>
      <c r="E221" s="460" t="n"/>
      <c r="F221" s="460" t="n"/>
      <c r="G221" s="461" t="n"/>
      <c r="H221" s="460" t="n"/>
      <c r="I221" s="460" t="n"/>
      <c r="J221" s="460" t="n"/>
      <c r="K221" s="460" t="n"/>
      <c r="L221" s="461" t="n"/>
      <c r="M221" s="460" t="n"/>
      <c r="N221" s="460" t="n"/>
      <c r="O221" s="460" t="n"/>
      <c r="P221" s="460" t="n"/>
      <c r="Q221" s="460" t="n"/>
      <c r="R221" s="432" t="n"/>
    </row>
    <row r="222" ht="24" customHeight="1" s="358">
      <c r="A222" s="462">
        <f>IF(COUNTA(B222:R222)=0,"",COUNTA($B$3:B222))</f>
        <v/>
      </c>
      <c r="B222" s="460" t="n"/>
      <c r="C222" s="460" t="n"/>
      <c r="D222" s="460" t="n"/>
      <c r="E222" s="460" t="n"/>
      <c r="F222" s="460" t="n"/>
      <c r="G222" s="461" t="n"/>
      <c r="H222" s="460" t="n"/>
      <c r="I222" s="460" t="n"/>
      <c r="J222" s="460" t="n"/>
      <c r="K222" s="460" t="n"/>
      <c r="L222" s="461" t="n"/>
      <c r="M222" s="460" t="n"/>
      <c r="N222" s="460" t="n"/>
      <c r="O222" s="460" t="n"/>
      <c r="P222" s="460" t="n"/>
      <c r="Q222" s="460" t="n"/>
      <c r="R222" s="432" t="n"/>
    </row>
    <row r="223" ht="24" customHeight="1" s="358">
      <c r="A223" s="462">
        <f>IF(COUNTA(B223:R223)=0,"",COUNTA($B$3:B223))</f>
        <v/>
      </c>
      <c r="B223" s="460" t="n"/>
      <c r="C223" s="460" t="n"/>
      <c r="D223" s="460" t="n"/>
      <c r="E223" s="460" t="n"/>
      <c r="F223" s="460" t="n"/>
      <c r="G223" s="461" t="n"/>
      <c r="H223" s="460" t="n"/>
      <c r="I223" s="460" t="n"/>
      <c r="J223" s="460" t="n"/>
      <c r="K223" s="460" t="n"/>
      <c r="L223" s="461" t="n"/>
      <c r="M223" s="460" t="n"/>
      <c r="N223" s="460" t="n"/>
      <c r="O223" s="460" t="n"/>
      <c r="P223" s="460" t="n"/>
      <c r="Q223" s="460" t="n"/>
      <c r="R223" s="432" t="n"/>
    </row>
    <row r="224" ht="24" customHeight="1" s="358">
      <c r="A224" s="462">
        <f>IF(COUNTA(B224:R224)=0,"",COUNTA($B$3:B224))</f>
        <v/>
      </c>
      <c r="B224" s="460" t="n"/>
      <c r="C224" s="460" t="n"/>
      <c r="D224" s="460" t="n"/>
      <c r="E224" s="460" t="n"/>
      <c r="F224" s="460" t="n"/>
      <c r="G224" s="461" t="n"/>
      <c r="H224" s="460" t="n"/>
      <c r="I224" s="460" t="n"/>
      <c r="J224" s="460" t="n"/>
      <c r="K224" s="460" t="n"/>
      <c r="L224" s="461" t="n"/>
      <c r="M224" s="460" t="n"/>
      <c r="N224" s="460" t="n"/>
      <c r="O224" s="460" t="n"/>
      <c r="P224" s="460" t="n"/>
      <c r="Q224" s="460" t="n"/>
      <c r="R224" s="432" t="n"/>
    </row>
    <row r="225" ht="24" customHeight="1" s="358">
      <c r="A225" s="462">
        <f>IF(COUNTA(B225:R225)=0,"",COUNTA($B$3:B225))</f>
        <v/>
      </c>
      <c r="B225" s="460" t="n"/>
      <c r="C225" s="460" t="n"/>
      <c r="D225" s="460" t="n"/>
      <c r="E225" s="460" t="n"/>
      <c r="F225" s="460" t="n"/>
      <c r="G225" s="461" t="n"/>
      <c r="H225" s="460" t="n"/>
      <c r="I225" s="460" t="n"/>
      <c r="J225" s="460" t="n"/>
      <c r="K225" s="460" t="n"/>
      <c r="L225" s="461" t="n"/>
      <c r="M225" s="460" t="n"/>
      <c r="N225" s="460" t="n"/>
      <c r="O225" s="460" t="n"/>
      <c r="P225" s="460" t="n"/>
      <c r="Q225" s="460" t="n"/>
      <c r="R225" s="432" t="n"/>
    </row>
    <row r="226" ht="24" customHeight="1" s="358">
      <c r="A226" s="462">
        <f>IF(COUNTA(B226:R226)=0,"",COUNTA($B$3:B226))</f>
        <v/>
      </c>
      <c r="B226" s="460" t="n"/>
      <c r="C226" s="460" t="n"/>
      <c r="D226" s="460" t="n"/>
      <c r="E226" s="460" t="n"/>
      <c r="F226" s="460" t="n"/>
      <c r="G226" s="461" t="n"/>
      <c r="H226" s="460" t="n"/>
      <c r="I226" s="460" t="n"/>
      <c r="J226" s="460" t="n"/>
      <c r="K226" s="460" t="n"/>
      <c r="L226" s="461" t="n"/>
      <c r="M226" s="460" t="n"/>
      <c r="N226" s="460" t="n"/>
      <c r="O226" s="460" t="n"/>
      <c r="P226" s="460" t="n"/>
      <c r="Q226" s="460" t="n"/>
      <c r="R226" s="432" t="n"/>
    </row>
    <row r="227" ht="24" customHeight="1" s="358">
      <c r="A227" s="462">
        <f>IF(COUNTA(B227:R227)=0,"",COUNTA($B$3:B227))</f>
        <v/>
      </c>
      <c r="B227" s="460" t="n"/>
      <c r="C227" s="460" t="n"/>
      <c r="D227" s="460" t="n"/>
      <c r="E227" s="460" t="n"/>
      <c r="F227" s="460" t="n"/>
      <c r="G227" s="461" t="n"/>
      <c r="H227" s="460" t="n"/>
      <c r="I227" s="460" t="n"/>
      <c r="J227" s="460" t="n"/>
      <c r="K227" s="460" t="n"/>
      <c r="L227" s="461" t="n"/>
      <c r="M227" s="460" t="n"/>
      <c r="N227" s="460" t="n"/>
      <c r="O227" s="460" t="n"/>
      <c r="P227" s="460" t="n"/>
      <c r="Q227" s="460" t="n"/>
      <c r="R227" s="432" t="n"/>
    </row>
    <row r="228" ht="24" customHeight="1" s="358">
      <c r="A228" s="462">
        <f>IF(COUNTA(B228:R228)=0,"",COUNTA($B$3:B228))</f>
        <v/>
      </c>
      <c r="B228" s="460" t="n"/>
      <c r="C228" s="460" t="n"/>
      <c r="D228" s="460" t="n"/>
      <c r="E228" s="460" t="n"/>
      <c r="F228" s="460" t="n"/>
      <c r="G228" s="461" t="n"/>
      <c r="H228" s="460" t="n"/>
      <c r="I228" s="460" t="n"/>
      <c r="J228" s="460" t="n"/>
      <c r="K228" s="460" t="n"/>
      <c r="L228" s="461" t="n"/>
      <c r="M228" s="460" t="n"/>
      <c r="N228" s="460" t="n"/>
      <c r="O228" s="460" t="n"/>
      <c r="P228" s="460" t="n"/>
      <c r="Q228" s="460" t="n"/>
      <c r="R228" s="432" t="n"/>
    </row>
    <row r="229" ht="24" customHeight="1" s="358">
      <c r="A229" s="462">
        <f>IF(COUNTA(B229:R229)=0,"",COUNTA($B$3:B229))</f>
        <v/>
      </c>
      <c r="B229" s="460" t="n"/>
      <c r="C229" s="460" t="n"/>
      <c r="D229" s="460" t="n"/>
      <c r="E229" s="460" t="n"/>
      <c r="F229" s="460" t="n"/>
      <c r="G229" s="461" t="n"/>
      <c r="H229" s="460" t="n"/>
      <c r="I229" s="460" t="n"/>
      <c r="J229" s="460" t="n"/>
      <c r="K229" s="460" t="n"/>
      <c r="L229" s="461" t="n"/>
      <c r="M229" s="460" t="n"/>
      <c r="N229" s="460" t="n"/>
      <c r="O229" s="460" t="n"/>
      <c r="P229" s="460" t="n"/>
      <c r="Q229" s="460" t="n"/>
      <c r="R229" s="432" t="n"/>
    </row>
    <row r="230" ht="24" customHeight="1" s="358">
      <c r="A230" s="462">
        <f>IF(COUNTA(B230:R230)=0,"",COUNTA($B$3:B230))</f>
        <v/>
      </c>
      <c r="B230" s="460" t="n"/>
      <c r="C230" s="460" t="n"/>
      <c r="D230" s="460" t="n"/>
      <c r="E230" s="460" t="n"/>
      <c r="F230" s="460" t="n"/>
      <c r="G230" s="461" t="n"/>
      <c r="H230" s="460" t="n"/>
      <c r="I230" s="460" t="n"/>
      <c r="J230" s="460" t="n"/>
      <c r="K230" s="460" t="n"/>
      <c r="L230" s="461" t="n"/>
      <c r="M230" s="460" t="n"/>
      <c r="N230" s="460" t="n"/>
      <c r="O230" s="460" t="n"/>
      <c r="P230" s="460" t="n"/>
      <c r="Q230" s="460" t="n"/>
      <c r="R230" s="432" t="n"/>
    </row>
    <row r="231" ht="24" customHeight="1" s="358">
      <c r="A231" s="462">
        <f>IF(COUNTA(B231:R231)=0,"",COUNTA($B$3:B231))</f>
        <v/>
      </c>
      <c r="B231" s="460" t="n"/>
      <c r="C231" s="460" t="n"/>
      <c r="D231" s="460" t="n"/>
      <c r="E231" s="460" t="n"/>
      <c r="F231" s="460" t="n"/>
      <c r="G231" s="461" t="n"/>
      <c r="H231" s="460" t="n"/>
      <c r="I231" s="460" t="n"/>
      <c r="J231" s="460" t="n"/>
      <c r="K231" s="460" t="n"/>
      <c r="L231" s="461" t="n"/>
      <c r="M231" s="460" t="n"/>
      <c r="N231" s="460" t="n"/>
      <c r="O231" s="460" t="n"/>
      <c r="P231" s="460" t="n"/>
      <c r="Q231" s="460" t="n"/>
      <c r="R231" s="432" t="n"/>
    </row>
    <row r="232" ht="24" customHeight="1" s="358">
      <c r="A232" s="462">
        <f>IF(COUNTA(B232:R232)=0,"",COUNTA($B$3:B232))</f>
        <v/>
      </c>
      <c r="B232" s="460" t="n"/>
      <c r="C232" s="460" t="n"/>
      <c r="D232" s="460" t="n"/>
      <c r="E232" s="460" t="n"/>
      <c r="F232" s="460" t="n"/>
      <c r="G232" s="461" t="n"/>
      <c r="H232" s="460" t="n"/>
      <c r="I232" s="460" t="n"/>
      <c r="J232" s="460" t="n"/>
      <c r="K232" s="460" t="n"/>
      <c r="L232" s="461" t="n"/>
      <c r="M232" s="460" t="n"/>
      <c r="N232" s="460" t="n"/>
      <c r="O232" s="460" t="n"/>
      <c r="P232" s="460" t="n"/>
      <c r="Q232" s="460" t="n"/>
      <c r="R232" s="432" t="n"/>
    </row>
    <row r="233" ht="24" customHeight="1" s="358">
      <c r="A233" s="462">
        <f>IF(COUNTA(B233:R233)=0,"",COUNTA($B$3:B233))</f>
        <v/>
      </c>
      <c r="B233" s="460" t="n"/>
      <c r="C233" s="460" t="n"/>
      <c r="D233" s="460" t="n"/>
      <c r="E233" s="460" t="n"/>
      <c r="F233" s="460" t="n"/>
      <c r="G233" s="461" t="n"/>
      <c r="H233" s="460" t="n"/>
      <c r="I233" s="460" t="n"/>
      <c r="J233" s="460" t="n"/>
      <c r="K233" s="460" t="n"/>
      <c r="L233" s="461" t="n"/>
      <c r="M233" s="460" t="n"/>
      <c r="N233" s="460" t="n"/>
      <c r="O233" s="460" t="n"/>
      <c r="P233" s="460" t="n"/>
      <c r="Q233" s="460" t="n"/>
      <c r="R233" s="432" t="n"/>
    </row>
    <row r="234" ht="24" customHeight="1" s="358">
      <c r="A234" s="462">
        <f>IF(COUNTA(B234:R234)=0,"",COUNTA($B$3:B234))</f>
        <v/>
      </c>
      <c r="B234" s="460" t="n"/>
      <c r="C234" s="460" t="n"/>
      <c r="D234" s="460" t="n"/>
      <c r="E234" s="460" t="n"/>
      <c r="F234" s="460" t="n"/>
      <c r="G234" s="461" t="n"/>
      <c r="H234" s="460" t="n"/>
      <c r="I234" s="460" t="n"/>
      <c r="J234" s="460" t="n"/>
      <c r="K234" s="460" t="n"/>
      <c r="L234" s="461" t="n"/>
      <c r="M234" s="460" t="n"/>
      <c r="N234" s="460" t="n"/>
      <c r="O234" s="460" t="n"/>
      <c r="P234" s="460" t="n"/>
      <c r="Q234" s="460" t="n"/>
      <c r="R234" s="432" t="n"/>
    </row>
    <row r="235" ht="24" customHeight="1" s="358">
      <c r="A235" s="462">
        <f>IF(COUNTA(B235:R235)=0,"",COUNTA($B$3:B235))</f>
        <v/>
      </c>
      <c r="B235" s="460" t="n"/>
      <c r="C235" s="460" t="n"/>
      <c r="D235" s="460" t="n"/>
      <c r="E235" s="460" t="n"/>
      <c r="F235" s="460" t="n"/>
      <c r="G235" s="461" t="n"/>
      <c r="H235" s="460" t="n"/>
      <c r="I235" s="460" t="n"/>
      <c r="J235" s="460" t="n"/>
      <c r="K235" s="460" t="n"/>
      <c r="L235" s="461" t="n"/>
      <c r="M235" s="460" t="n"/>
      <c r="N235" s="460" t="n"/>
      <c r="O235" s="460" t="n"/>
      <c r="P235" s="460" t="n"/>
      <c r="Q235" s="460" t="n"/>
      <c r="R235" s="432" t="n"/>
    </row>
    <row r="236" ht="24" customHeight="1" s="358">
      <c r="A236" s="462">
        <f>IF(COUNTA(B236:R236)=0,"",COUNTA($B$3:B236))</f>
        <v/>
      </c>
      <c r="B236" s="460" t="n"/>
      <c r="C236" s="460" t="n"/>
      <c r="D236" s="460" t="n"/>
      <c r="E236" s="460" t="n"/>
      <c r="F236" s="460" t="n"/>
      <c r="G236" s="461" t="n"/>
      <c r="H236" s="460" t="n"/>
      <c r="I236" s="460" t="n"/>
      <c r="J236" s="460" t="n"/>
      <c r="K236" s="460" t="n"/>
      <c r="L236" s="461" t="n"/>
      <c r="M236" s="460" t="n"/>
      <c r="N236" s="460" t="n"/>
      <c r="O236" s="460" t="n"/>
      <c r="P236" s="460" t="n"/>
      <c r="Q236" s="460" t="n"/>
      <c r="R236" s="432" t="n"/>
    </row>
    <row r="237" ht="24" customHeight="1" s="358">
      <c r="A237" s="462">
        <f>IF(COUNTA(B237:R237)=0,"",COUNTA($B$3:B237))</f>
        <v/>
      </c>
      <c r="B237" s="460" t="n"/>
      <c r="C237" s="460" t="n"/>
      <c r="D237" s="460" t="n"/>
      <c r="E237" s="460" t="n"/>
      <c r="F237" s="460" t="n"/>
      <c r="G237" s="461" t="n"/>
      <c r="H237" s="460" t="n"/>
      <c r="I237" s="460" t="n"/>
      <c r="J237" s="460" t="n"/>
      <c r="K237" s="460" t="n"/>
      <c r="L237" s="461" t="n"/>
      <c r="M237" s="460" t="n"/>
      <c r="N237" s="460" t="n"/>
      <c r="O237" s="460" t="n"/>
      <c r="P237" s="460" t="n"/>
      <c r="Q237" s="460" t="n"/>
      <c r="R237" s="432" t="n"/>
    </row>
    <row r="238" ht="24" customHeight="1" s="358">
      <c r="A238" s="462">
        <f>IF(COUNTA(B238:R238)=0,"",COUNTA($B$3:B238))</f>
        <v/>
      </c>
      <c r="B238" s="460" t="n"/>
      <c r="C238" s="460" t="n"/>
      <c r="D238" s="460" t="n"/>
      <c r="E238" s="460" t="n"/>
      <c r="F238" s="460" t="n"/>
      <c r="G238" s="461" t="n"/>
      <c r="H238" s="460" t="n"/>
      <c r="I238" s="460" t="n"/>
      <c r="J238" s="460" t="n"/>
      <c r="K238" s="460" t="n"/>
      <c r="L238" s="461" t="n"/>
      <c r="M238" s="460" t="n"/>
      <c r="N238" s="460" t="n"/>
      <c r="O238" s="460" t="n"/>
      <c r="P238" s="460" t="n"/>
      <c r="Q238" s="460" t="n"/>
      <c r="R238" s="432" t="n"/>
    </row>
    <row r="239" ht="24" customHeight="1" s="358">
      <c r="A239" s="462">
        <f>IF(COUNTA(B239:R239)=0,"",COUNTA($B$3:B239))</f>
        <v/>
      </c>
      <c r="B239" s="460" t="n"/>
      <c r="C239" s="460" t="n"/>
      <c r="D239" s="460" t="n"/>
      <c r="E239" s="460" t="n"/>
      <c r="F239" s="460" t="n"/>
      <c r="G239" s="461" t="n"/>
      <c r="H239" s="460" t="n"/>
      <c r="I239" s="460" t="n"/>
      <c r="J239" s="460" t="n"/>
      <c r="K239" s="460" t="n"/>
      <c r="L239" s="461" t="n"/>
      <c r="M239" s="460" t="n"/>
      <c r="N239" s="460" t="n"/>
      <c r="O239" s="460" t="n"/>
      <c r="P239" s="460" t="n"/>
      <c r="Q239" s="460" t="n"/>
      <c r="R239" s="432" t="n"/>
    </row>
    <row r="240" ht="24" customHeight="1" s="358">
      <c r="A240" s="462">
        <f>IF(COUNTA(B240:R240)=0,"",COUNTA($B$3:B240))</f>
        <v/>
      </c>
      <c r="B240" s="460" t="n"/>
      <c r="C240" s="460" t="n"/>
      <c r="D240" s="460" t="n"/>
      <c r="E240" s="460" t="n"/>
      <c r="F240" s="460" t="n"/>
      <c r="G240" s="461" t="n"/>
      <c r="H240" s="460" t="n"/>
      <c r="I240" s="460" t="n"/>
      <c r="J240" s="460" t="n"/>
      <c r="K240" s="460" t="n"/>
      <c r="L240" s="461" t="n"/>
      <c r="M240" s="460" t="n"/>
      <c r="N240" s="460" t="n"/>
      <c r="O240" s="460" t="n"/>
      <c r="P240" s="460" t="n"/>
      <c r="Q240" s="460" t="n"/>
      <c r="R240" s="432" t="n"/>
    </row>
    <row r="241" ht="24" customHeight="1" s="358">
      <c r="A241" s="462">
        <f>IF(COUNTA(B241:R241)=0,"",COUNTA($B$3:B241))</f>
        <v/>
      </c>
      <c r="B241" s="460" t="n"/>
      <c r="C241" s="460" t="n"/>
      <c r="D241" s="460" t="n"/>
      <c r="E241" s="460" t="n"/>
      <c r="F241" s="460" t="n"/>
      <c r="G241" s="461" t="n"/>
      <c r="H241" s="460" t="n"/>
      <c r="I241" s="460" t="n"/>
      <c r="J241" s="460" t="n"/>
      <c r="K241" s="460" t="n"/>
      <c r="L241" s="461" t="n"/>
      <c r="M241" s="460" t="n"/>
      <c r="N241" s="460" t="n"/>
      <c r="O241" s="460" t="n"/>
      <c r="P241" s="460" t="n"/>
      <c r="Q241" s="460" t="n"/>
      <c r="R241" s="432" t="n"/>
    </row>
    <row r="242" ht="24" customHeight="1" s="358">
      <c r="A242" s="462">
        <f>IF(COUNTA(B242:R242)=0,"",COUNTA($B$3:B242))</f>
        <v/>
      </c>
      <c r="B242" s="460" t="n"/>
      <c r="C242" s="460" t="n"/>
      <c r="D242" s="460" t="n"/>
      <c r="E242" s="460" t="n"/>
      <c r="F242" s="460" t="n"/>
      <c r="G242" s="461" t="n"/>
      <c r="H242" s="460" t="n"/>
      <c r="I242" s="460" t="n"/>
      <c r="J242" s="460" t="n"/>
      <c r="K242" s="460" t="n"/>
      <c r="L242" s="461" t="n"/>
      <c r="M242" s="460" t="n"/>
      <c r="N242" s="460" t="n"/>
      <c r="O242" s="460" t="n"/>
      <c r="P242" s="460" t="n"/>
      <c r="Q242" s="460" t="n"/>
      <c r="R242" s="432" t="n"/>
    </row>
    <row r="243" ht="24" customHeight="1" s="358">
      <c r="A243" s="462">
        <f>IF(COUNTA(B243:R243)=0,"",COUNTA($B$3:B243))</f>
        <v/>
      </c>
      <c r="B243" s="460" t="n"/>
      <c r="C243" s="460" t="n"/>
      <c r="D243" s="460" t="n"/>
      <c r="E243" s="460" t="n"/>
      <c r="F243" s="460" t="n"/>
      <c r="G243" s="461" t="n"/>
      <c r="H243" s="460" t="n"/>
      <c r="I243" s="460" t="n"/>
      <c r="J243" s="460" t="n"/>
      <c r="K243" s="460" t="n"/>
      <c r="L243" s="461" t="n"/>
      <c r="M243" s="460" t="n"/>
      <c r="N243" s="460" t="n"/>
      <c r="O243" s="460" t="n"/>
      <c r="P243" s="460" t="n"/>
      <c r="Q243" s="460" t="n"/>
      <c r="R243" s="432" t="n"/>
    </row>
    <row r="244" ht="24" customHeight="1" s="358">
      <c r="A244" s="462">
        <f>IF(COUNTA(B244:R244)=0,"",COUNTA($B$3:B244))</f>
        <v/>
      </c>
      <c r="B244" s="460" t="n"/>
      <c r="C244" s="460" t="n"/>
      <c r="D244" s="460" t="n"/>
      <c r="E244" s="460" t="n"/>
      <c r="F244" s="460" t="n"/>
      <c r="G244" s="461" t="n"/>
      <c r="H244" s="460" t="n"/>
      <c r="I244" s="460" t="n"/>
      <c r="J244" s="460" t="n"/>
      <c r="K244" s="460" t="n"/>
      <c r="L244" s="461" t="n"/>
      <c r="M244" s="460" t="n"/>
      <c r="N244" s="460" t="n"/>
      <c r="O244" s="460" t="n"/>
      <c r="P244" s="460" t="n"/>
      <c r="Q244" s="460" t="n"/>
      <c r="R244" s="432" t="n"/>
    </row>
    <row r="245" ht="24" customHeight="1" s="358">
      <c r="A245" s="462">
        <f>IF(COUNTA(B245:R245)=0,"",COUNTA($B$3:B245))</f>
        <v/>
      </c>
      <c r="B245" s="460" t="n"/>
      <c r="C245" s="460" t="n"/>
      <c r="D245" s="460" t="n"/>
      <c r="E245" s="460" t="n"/>
      <c r="F245" s="460" t="n"/>
      <c r="G245" s="461" t="n"/>
      <c r="H245" s="460" t="n"/>
      <c r="I245" s="460" t="n"/>
      <c r="J245" s="460" t="n"/>
      <c r="K245" s="460" t="n"/>
      <c r="L245" s="461" t="n"/>
      <c r="M245" s="460" t="n"/>
      <c r="N245" s="460" t="n"/>
      <c r="O245" s="460" t="n"/>
      <c r="P245" s="460" t="n"/>
      <c r="Q245" s="460" t="n"/>
      <c r="R245" s="432" t="n"/>
    </row>
    <row r="246" ht="24" customHeight="1" s="358">
      <c r="A246" s="462">
        <f>IF(COUNTA(B246:R246)=0,"",COUNTA($B$3:B246))</f>
        <v/>
      </c>
      <c r="B246" s="460" t="n"/>
      <c r="C246" s="460" t="n"/>
      <c r="D246" s="460" t="n"/>
      <c r="E246" s="460" t="n"/>
      <c r="F246" s="460" t="n"/>
      <c r="G246" s="461" t="n"/>
      <c r="H246" s="460" t="n"/>
      <c r="I246" s="460" t="n"/>
      <c r="J246" s="460" t="n"/>
      <c r="K246" s="460" t="n"/>
      <c r="L246" s="461" t="n"/>
      <c r="M246" s="460" t="n"/>
      <c r="N246" s="460" t="n"/>
      <c r="O246" s="460" t="n"/>
      <c r="P246" s="460" t="n"/>
      <c r="Q246" s="460" t="n"/>
      <c r="R246" s="432" t="n"/>
    </row>
    <row r="247" ht="24" customHeight="1" s="358">
      <c r="A247" s="462">
        <f>IF(COUNTA(B247:R247)=0,"",COUNTA($B$3:B247))</f>
        <v/>
      </c>
      <c r="B247" s="460" t="n"/>
      <c r="C247" s="460" t="n"/>
      <c r="D247" s="460" t="n"/>
      <c r="E247" s="460" t="n"/>
      <c r="F247" s="460" t="n"/>
      <c r="G247" s="461" t="n"/>
      <c r="H247" s="460" t="n"/>
      <c r="I247" s="460" t="n"/>
      <c r="J247" s="460" t="n"/>
      <c r="K247" s="460" t="n"/>
      <c r="L247" s="461" t="n"/>
      <c r="M247" s="460" t="n"/>
      <c r="N247" s="460" t="n"/>
      <c r="O247" s="460" t="n"/>
      <c r="P247" s="460" t="n"/>
      <c r="Q247" s="460" t="n"/>
      <c r="R247" s="432" t="n"/>
    </row>
    <row r="248" ht="24" customHeight="1" s="358">
      <c r="A248" s="462">
        <f>IF(COUNTA(B248:R248)=0,"",COUNTA($B$3:B248))</f>
        <v/>
      </c>
      <c r="B248" s="460" t="n"/>
      <c r="C248" s="460" t="n"/>
      <c r="D248" s="460" t="n"/>
      <c r="E248" s="460" t="n"/>
      <c r="F248" s="460" t="n"/>
      <c r="G248" s="461" t="n"/>
      <c r="H248" s="460" t="n"/>
      <c r="I248" s="460" t="n"/>
      <c r="J248" s="460" t="n"/>
      <c r="K248" s="460" t="n"/>
      <c r="L248" s="461" t="n"/>
      <c r="M248" s="460" t="n"/>
      <c r="N248" s="460" t="n"/>
      <c r="O248" s="460" t="n"/>
      <c r="P248" s="460" t="n"/>
      <c r="Q248" s="460" t="n"/>
      <c r="R248" s="432" t="n"/>
    </row>
    <row r="249" ht="24" customHeight="1" s="358">
      <c r="A249" s="462">
        <f>IF(COUNTA(B249:R249)=0,"",COUNTA($B$3:B249))</f>
        <v/>
      </c>
      <c r="B249" s="460" t="n"/>
      <c r="C249" s="460" t="n"/>
      <c r="D249" s="460" t="n"/>
      <c r="E249" s="460" t="n"/>
      <c r="F249" s="460" t="n"/>
      <c r="G249" s="461" t="n"/>
      <c r="H249" s="460" t="n"/>
      <c r="I249" s="460" t="n"/>
      <c r="J249" s="460" t="n"/>
      <c r="K249" s="460" t="n"/>
      <c r="L249" s="461" t="n"/>
      <c r="M249" s="460" t="n"/>
      <c r="N249" s="460" t="n"/>
      <c r="O249" s="460" t="n"/>
      <c r="P249" s="460" t="n"/>
      <c r="Q249" s="460" t="n"/>
      <c r="R249" s="432" t="n"/>
    </row>
    <row r="250" ht="24" customHeight="1" s="358">
      <c r="A250" s="462">
        <f>IF(COUNTA(B250:R250)=0,"",COUNTA($B$3:B250))</f>
        <v/>
      </c>
      <c r="B250" s="460" t="n"/>
      <c r="C250" s="460" t="n"/>
      <c r="D250" s="460" t="n"/>
      <c r="E250" s="460" t="n"/>
      <c r="F250" s="460" t="n"/>
      <c r="G250" s="461" t="n"/>
      <c r="H250" s="460" t="n"/>
      <c r="I250" s="460" t="n"/>
      <c r="J250" s="460" t="n"/>
      <c r="K250" s="460" t="n"/>
      <c r="L250" s="461" t="n"/>
      <c r="M250" s="460" t="n"/>
      <c r="N250" s="460" t="n"/>
      <c r="O250" s="460" t="n"/>
      <c r="P250" s="460" t="n"/>
      <c r="Q250" s="460" t="n"/>
      <c r="R250" s="432" t="n"/>
    </row>
    <row r="251" ht="24" customHeight="1" s="358">
      <c r="A251" s="462">
        <f>IF(COUNTA(B251:R251)=0,"",COUNTA($B$3:B251))</f>
        <v/>
      </c>
      <c r="B251" s="460" t="n"/>
      <c r="C251" s="460" t="n"/>
      <c r="D251" s="460" t="n"/>
      <c r="E251" s="460" t="n"/>
      <c r="F251" s="460" t="n"/>
      <c r="G251" s="461" t="n"/>
      <c r="H251" s="460" t="n"/>
      <c r="I251" s="460" t="n"/>
      <c r="J251" s="460" t="n"/>
      <c r="K251" s="460" t="n"/>
      <c r="L251" s="461" t="n"/>
      <c r="M251" s="460" t="n"/>
      <c r="N251" s="460" t="n"/>
      <c r="O251" s="460" t="n"/>
      <c r="P251" s="460" t="n"/>
      <c r="Q251" s="460" t="n"/>
      <c r="R251" s="432" t="n"/>
    </row>
    <row r="252" ht="24" customHeight="1" s="358">
      <c r="A252" s="462">
        <f>IF(COUNTA(B252:R252)=0,"",COUNTA($B$3:B252))</f>
        <v/>
      </c>
      <c r="B252" s="460" t="n"/>
      <c r="C252" s="460" t="n"/>
      <c r="D252" s="460" t="n"/>
      <c r="E252" s="460" t="n"/>
      <c r="F252" s="460" t="n"/>
      <c r="G252" s="461" t="n"/>
      <c r="H252" s="460" t="n"/>
      <c r="I252" s="460" t="n"/>
      <c r="J252" s="460" t="n"/>
      <c r="K252" s="460" t="n"/>
      <c r="L252" s="461" t="n"/>
      <c r="M252" s="460" t="n"/>
      <c r="N252" s="460" t="n"/>
      <c r="O252" s="460" t="n"/>
      <c r="P252" s="460" t="n"/>
      <c r="Q252" s="460" t="n"/>
      <c r="R252" s="432" t="n"/>
    </row>
    <row r="253" ht="24" customHeight="1" s="358">
      <c r="A253" s="462">
        <f>IF(COUNTA(B253:R253)=0,"",COUNTA($B$3:B253))</f>
        <v/>
      </c>
      <c r="B253" s="460" t="n"/>
      <c r="C253" s="460" t="n"/>
      <c r="D253" s="460" t="n"/>
      <c r="E253" s="460" t="n"/>
      <c r="F253" s="460" t="n"/>
      <c r="G253" s="461" t="n"/>
      <c r="H253" s="460" t="n"/>
      <c r="I253" s="460" t="n"/>
      <c r="J253" s="460" t="n"/>
      <c r="K253" s="460" t="n"/>
      <c r="L253" s="461" t="n"/>
      <c r="M253" s="460" t="n"/>
      <c r="N253" s="460" t="n"/>
      <c r="O253" s="460" t="n"/>
      <c r="P253" s="460" t="n"/>
      <c r="Q253" s="460" t="n"/>
      <c r="R253" s="432" t="n"/>
    </row>
    <row r="254" ht="24" customHeight="1" s="358">
      <c r="A254" s="462">
        <f>IF(COUNTA(B254:R254)=0,"",COUNTA($B$3:B254))</f>
        <v/>
      </c>
      <c r="B254" s="460" t="n"/>
      <c r="C254" s="460" t="n"/>
      <c r="D254" s="460" t="n"/>
      <c r="E254" s="460" t="n"/>
      <c r="F254" s="460" t="n"/>
      <c r="G254" s="461" t="n"/>
      <c r="H254" s="460" t="n"/>
      <c r="I254" s="460" t="n"/>
      <c r="J254" s="460" t="n"/>
      <c r="K254" s="460" t="n"/>
      <c r="L254" s="461" t="n"/>
      <c r="M254" s="460" t="n"/>
      <c r="N254" s="460" t="n"/>
      <c r="O254" s="460" t="n"/>
      <c r="P254" s="460" t="n"/>
      <c r="Q254" s="460" t="n"/>
      <c r="R254" s="432" t="n"/>
    </row>
    <row r="255" ht="24" customHeight="1" s="358">
      <c r="A255" s="462">
        <f>IF(COUNTA(B255:R255)=0,"",COUNTA($B$3:B255))</f>
        <v/>
      </c>
      <c r="B255" s="460" t="n"/>
      <c r="C255" s="460" t="n"/>
      <c r="D255" s="460" t="n"/>
      <c r="E255" s="460" t="n"/>
      <c r="F255" s="460" t="n"/>
      <c r="G255" s="461" t="n"/>
      <c r="H255" s="460" t="n"/>
      <c r="I255" s="460" t="n"/>
      <c r="J255" s="460" t="n"/>
      <c r="K255" s="460" t="n"/>
      <c r="L255" s="461" t="n"/>
      <c r="M255" s="460" t="n"/>
      <c r="N255" s="460" t="n"/>
      <c r="O255" s="460" t="n"/>
      <c r="P255" s="460" t="n"/>
      <c r="Q255" s="460" t="n"/>
      <c r="R255" s="432" t="n"/>
    </row>
    <row r="256" ht="24" customHeight="1" s="358">
      <c r="A256" s="462">
        <f>IF(COUNTA(B256:R256)=0,"",COUNTA($B$3:B256))</f>
        <v/>
      </c>
      <c r="B256" s="460" t="n"/>
      <c r="C256" s="460" t="n"/>
      <c r="D256" s="460" t="n"/>
      <c r="E256" s="460" t="n"/>
      <c r="F256" s="460" t="n"/>
      <c r="G256" s="461" t="n"/>
      <c r="H256" s="460" t="n"/>
      <c r="I256" s="460" t="n"/>
      <c r="J256" s="460" t="n"/>
      <c r="K256" s="460" t="n"/>
      <c r="L256" s="461" t="n"/>
      <c r="M256" s="460" t="n"/>
      <c r="N256" s="460" t="n"/>
      <c r="O256" s="460" t="n"/>
      <c r="P256" s="460" t="n"/>
      <c r="Q256" s="460" t="n"/>
      <c r="R256" s="432" t="n"/>
    </row>
    <row r="257" ht="24" customHeight="1" s="358">
      <c r="A257" s="462">
        <f>IF(COUNTA(B257:R257)=0,"",COUNTA($B$3:B257))</f>
        <v/>
      </c>
      <c r="B257" s="460" t="n"/>
      <c r="C257" s="460" t="n"/>
      <c r="D257" s="460" t="n"/>
      <c r="E257" s="460" t="n"/>
      <c r="F257" s="460" t="n"/>
      <c r="G257" s="461" t="n"/>
      <c r="H257" s="460" t="n"/>
      <c r="I257" s="460" t="n"/>
      <c r="J257" s="460" t="n"/>
      <c r="K257" s="460" t="n"/>
      <c r="L257" s="461" t="n"/>
      <c r="M257" s="460" t="n"/>
      <c r="N257" s="460" t="n"/>
      <c r="O257" s="460" t="n"/>
      <c r="P257" s="460" t="n"/>
      <c r="Q257" s="460" t="n"/>
      <c r="R257" s="432" t="n"/>
    </row>
    <row r="258" ht="24" customHeight="1" s="358">
      <c r="A258" s="462">
        <f>IF(COUNTA(B258:R258)=0,"",COUNTA($B$3:B258))</f>
        <v/>
      </c>
      <c r="B258" s="460" t="n"/>
      <c r="C258" s="460" t="n"/>
      <c r="D258" s="460" t="n"/>
      <c r="E258" s="460" t="n"/>
      <c r="F258" s="460" t="n"/>
      <c r="G258" s="461" t="n"/>
      <c r="H258" s="460" t="n"/>
      <c r="I258" s="460" t="n"/>
      <c r="J258" s="460" t="n"/>
      <c r="K258" s="460" t="n"/>
      <c r="L258" s="461" t="n"/>
      <c r="M258" s="460" t="n"/>
      <c r="N258" s="460" t="n"/>
      <c r="O258" s="460" t="n"/>
      <c r="P258" s="460" t="n"/>
      <c r="Q258" s="460" t="n"/>
      <c r="R258" s="432" t="n"/>
    </row>
    <row r="259" ht="24" customHeight="1" s="358">
      <c r="A259" s="462">
        <f>IF(COUNTA(B259:R259)=0,"",COUNTA($B$3:B259))</f>
        <v/>
      </c>
      <c r="B259" s="460" t="n"/>
      <c r="C259" s="460" t="n"/>
      <c r="D259" s="460" t="n"/>
      <c r="E259" s="460" t="n"/>
      <c r="F259" s="460" t="n"/>
      <c r="G259" s="461" t="n"/>
      <c r="H259" s="460" t="n"/>
      <c r="I259" s="460" t="n"/>
      <c r="J259" s="460" t="n"/>
      <c r="K259" s="460" t="n"/>
      <c r="L259" s="461" t="n"/>
      <c r="M259" s="460" t="n"/>
      <c r="N259" s="460" t="n"/>
      <c r="O259" s="460" t="n"/>
      <c r="P259" s="460" t="n"/>
      <c r="Q259" s="460" t="n"/>
      <c r="R259" s="432" t="n"/>
    </row>
    <row r="260" ht="24" customHeight="1" s="358">
      <c r="A260" s="462">
        <f>IF(COUNTA(B260:R260)=0,"",COUNTA($B$3:B260))</f>
        <v/>
      </c>
      <c r="B260" s="460" t="n"/>
      <c r="C260" s="460" t="n"/>
      <c r="D260" s="460" t="n"/>
      <c r="E260" s="460" t="n"/>
      <c r="F260" s="460" t="n"/>
      <c r="G260" s="461" t="n"/>
      <c r="H260" s="460" t="n"/>
      <c r="I260" s="460" t="n"/>
      <c r="J260" s="460" t="n"/>
      <c r="K260" s="460" t="n"/>
      <c r="L260" s="461" t="n"/>
      <c r="M260" s="460" t="n"/>
      <c r="N260" s="460" t="n"/>
      <c r="O260" s="460" t="n"/>
      <c r="P260" s="460" t="n"/>
      <c r="Q260" s="460" t="n"/>
      <c r="R260" s="432" t="n"/>
    </row>
    <row r="261" ht="24" customHeight="1" s="358">
      <c r="A261" s="462">
        <f>IF(COUNTA(B261:R261)=0,"",COUNTA($B$3:B261))</f>
        <v/>
      </c>
      <c r="B261" s="460" t="n"/>
      <c r="C261" s="460" t="n"/>
      <c r="D261" s="460" t="n"/>
      <c r="E261" s="460" t="n"/>
      <c r="F261" s="460" t="n"/>
      <c r="G261" s="461" t="n"/>
      <c r="H261" s="460" t="n"/>
      <c r="I261" s="460" t="n"/>
      <c r="J261" s="460" t="n"/>
      <c r="K261" s="460" t="n"/>
      <c r="L261" s="461" t="n"/>
      <c r="M261" s="460" t="n"/>
      <c r="N261" s="460" t="n"/>
      <c r="O261" s="460" t="n"/>
      <c r="P261" s="460" t="n"/>
      <c r="Q261" s="460" t="n"/>
      <c r="R261" s="432" t="n"/>
    </row>
    <row r="262" ht="24" customHeight="1" s="358">
      <c r="A262" s="462">
        <f>IF(COUNTA(B262:R262)=0,"",COUNTA($B$3:B262))</f>
        <v/>
      </c>
      <c r="B262" s="460" t="n"/>
      <c r="C262" s="460" t="n"/>
      <c r="D262" s="460" t="n"/>
      <c r="E262" s="460" t="n"/>
      <c r="F262" s="460" t="n"/>
      <c r="G262" s="461" t="n"/>
      <c r="H262" s="460" t="n"/>
      <c r="I262" s="460" t="n"/>
      <c r="J262" s="460" t="n"/>
      <c r="K262" s="460" t="n"/>
      <c r="L262" s="461" t="n"/>
      <c r="M262" s="460" t="n"/>
      <c r="N262" s="460" t="n"/>
      <c r="O262" s="460" t="n"/>
      <c r="P262" s="460" t="n"/>
      <c r="Q262" s="460" t="n"/>
      <c r="R262" s="432" t="n"/>
    </row>
    <row r="263" ht="24" customHeight="1" s="358">
      <c r="A263" s="462">
        <f>IF(COUNTA(B263:R263)=0,"",COUNTA($B$3:B263))</f>
        <v/>
      </c>
      <c r="B263" s="460" t="n"/>
      <c r="C263" s="460" t="n"/>
      <c r="D263" s="460" t="n"/>
      <c r="E263" s="460" t="n"/>
      <c r="F263" s="460" t="n"/>
      <c r="G263" s="461" t="n"/>
      <c r="H263" s="460" t="n"/>
      <c r="I263" s="460" t="n"/>
      <c r="J263" s="460" t="n"/>
      <c r="K263" s="460" t="n"/>
      <c r="L263" s="461" t="n"/>
      <c r="M263" s="460" t="n"/>
      <c r="N263" s="460" t="n"/>
      <c r="O263" s="460" t="n"/>
      <c r="P263" s="460" t="n"/>
      <c r="Q263" s="460" t="n"/>
      <c r="R263" s="432" t="n"/>
    </row>
    <row r="264" ht="24" customHeight="1" s="358">
      <c r="A264" s="462">
        <f>IF(COUNTA(B264:R264)=0,"",COUNTA($B$3:B264))</f>
        <v/>
      </c>
      <c r="B264" s="460" t="n"/>
      <c r="C264" s="460" t="n"/>
      <c r="D264" s="460" t="n"/>
      <c r="E264" s="460" t="n"/>
      <c r="F264" s="460" t="n"/>
      <c r="G264" s="461" t="n"/>
      <c r="H264" s="460" t="n"/>
      <c r="I264" s="460" t="n"/>
      <c r="J264" s="460" t="n"/>
      <c r="K264" s="460" t="n"/>
      <c r="L264" s="461" t="n"/>
      <c r="M264" s="460" t="n"/>
      <c r="N264" s="460" t="n"/>
      <c r="O264" s="460" t="n"/>
      <c r="P264" s="460" t="n"/>
      <c r="Q264" s="460" t="n"/>
      <c r="R264" s="432" t="n"/>
    </row>
    <row r="265" ht="24" customHeight="1" s="358">
      <c r="A265" s="462">
        <f>IF(COUNTA(B265:R265)=0,"",COUNTA($B$3:B265))</f>
        <v/>
      </c>
      <c r="B265" s="460" t="n"/>
      <c r="C265" s="460" t="n"/>
      <c r="D265" s="460" t="n"/>
      <c r="E265" s="460" t="n"/>
      <c r="F265" s="460" t="n"/>
      <c r="G265" s="461" t="n"/>
      <c r="H265" s="460" t="n"/>
      <c r="I265" s="460" t="n"/>
      <c r="J265" s="460" t="n"/>
      <c r="K265" s="460" t="n"/>
      <c r="L265" s="461" t="n"/>
      <c r="M265" s="460" t="n"/>
      <c r="N265" s="460" t="n"/>
      <c r="O265" s="460" t="n"/>
      <c r="P265" s="460" t="n"/>
      <c r="Q265" s="460" t="n"/>
      <c r="R265" s="432" t="n"/>
    </row>
    <row r="266" ht="24" customHeight="1" s="358">
      <c r="A266" s="462">
        <f>IF(COUNTA(B266:R266)=0,"",COUNTA($B$3:B266))</f>
        <v/>
      </c>
      <c r="B266" s="460" t="n"/>
      <c r="C266" s="460" t="n"/>
      <c r="D266" s="460" t="n"/>
      <c r="E266" s="460" t="n"/>
      <c r="F266" s="460" t="n"/>
      <c r="G266" s="461" t="n"/>
      <c r="H266" s="460" t="n"/>
      <c r="I266" s="460" t="n"/>
      <c r="J266" s="460" t="n"/>
      <c r="K266" s="460" t="n"/>
      <c r="L266" s="461" t="n"/>
      <c r="M266" s="460" t="n"/>
      <c r="N266" s="460" t="n"/>
      <c r="O266" s="460" t="n"/>
      <c r="P266" s="460" t="n"/>
      <c r="Q266" s="460" t="n"/>
      <c r="R266" s="432" t="n"/>
    </row>
    <row r="267" ht="24" customHeight="1" s="358">
      <c r="A267" s="462">
        <f>IF(COUNTA(B267:R267)=0,"",COUNTA($B$3:B267))</f>
        <v/>
      </c>
      <c r="B267" s="460" t="n"/>
      <c r="C267" s="460" t="n"/>
      <c r="D267" s="460" t="n"/>
      <c r="E267" s="460" t="n"/>
      <c r="F267" s="460" t="n"/>
      <c r="G267" s="461" t="n"/>
      <c r="H267" s="460" t="n"/>
      <c r="I267" s="460" t="n"/>
      <c r="J267" s="460" t="n"/>
      <c r="K267" s="460" t="n"/>
      <c r="L267" s="461" t="n"/>
      <c r="M267" s="460" t="n"/>
      <c r="N267" s="460" t="n"/>
      <c r="O267" s="460" t="n"/>
      <c r="P267" s="460" t="n"/>
      <c r="Q267" s="460" t="n"/>
      <c r="R267" s="432" t="n"/>
    </row>
    <row r="268" ht="24" customHeight="1" s="358">
      <c r="A268" s="462">
        <f>IF(COUNTA(B268:R268)=0,"",COUNTA($B$3:B268))</f>
        <v/>
      </c>
      <c r="B268" s="460" t="n"/>
      <c r="C268" s="460" t="n"/>
      <c r="D268" s="460" t="n"/>
      <c r="E268" s="460" t="n"/>
      <c r="F268" s="460" t="n"/>
      <c r="G268" s="461" t="n"/>
      <c r="H268" s="460" t="n"/>
      <c r="I268" s="460" t="n"/>
      <c r="J268" s="460" t="n"/>
      <c r="K268" s="460" t="n"/>
      <c r="L268" s="461" t="n"/>
      <c r="M268" s="460" t="n"/>
      <c r="N268" s="460" t="n"/>
      <c r="O268" s="460" t="n"/>
      <c r="P268" s="460" t="n"/>
      <c r="Q268" s="460" t="n"/>
      <c r="R268" s="432" t="n"/>
    </row>
    <row r="269" ht="24" customHeight="1" s="358">
      <c r="A269" s="462">
        <f>IF(COUNTA(B269:R269)=0,"",COUNTA($B$3:B269))</f>
        <v/>
      </c>
      <c r="B269" s="460" t="n"/>
      <c r="C269" s="460" t="n"/>
      <c r="D269" s="460" t="n"/>
      <c r="E269" s="460" t="n"/>
      <c r="F269" s="460" t="n"/>
      <c r="G269" s="461" t="n"/>
      <c r="H269" s="460" t="n"/>
      <c r="I269" s="460" t="n"/>
      <c r="J269" s="460" t="n"/>
      <c r="K269" s="460" t="n"/>
      <c r="L269" s="461" t="n"/>
      <c r="M269" s="460" t="n"/>
      <c r="N269" s="460" t="n"/>
      <c r="O269" s="460" t="n"/>
      <c r="P269" s="460" t="n"/>
      <c r="Q269" s="460" t="n"/>
      <c r="R269" s="432" t="n"/>
    </row>
    <row r="270" ht="24" customHeight="1" s="358">
      <c r="A270" s="462">
        <f>IF(COUNTA(B270:R270)=0,"",COUNTA($B$3:B270))</f>
        <v/>
      </c>
      <c r="B270" s="460" t="n"/>
      <c r="C270" s="460" t="n"/>
      <c r="D270" s="460" t="n"/>
      <c r="E270" s="460" t="n"/>
      <c r="F270" s="460" t="n"/>
      <c r="G270" s="461" t="n"/>
      <c r="H270" s="460" t="n"/>
      <c r="I270" s="460" t="n"/>
      <c r="J270" s="460" t="n"/>
      <c r="K270" s="460" t="n"/>
      <c r="L270" s="461" t="n"/>
      <c r="M270" s="460" t="n"/>
      <c r="N270" s="460" t="n"/>
      <c r="O270" s="460" t="n"/>
      <c r="P270" s="460" t="n"/>
      <c r="Q270" s="460" t="n"/>
      <c r="R270" s="432" t="n"/>
    </row>
    <row r="271" ht="24" customHeight="1" s="358">
      <c r="A271" s="462">
        <f>IF(COUNTA(B271:R271)=0,"",COUNTA($B$3:B271))</f>
        <v/>
      </c>
      <c r="B271" s="460" t="n"/>
      <c r="C271" s="460" t="n"/>
      <c r="D271" s="460" t="n"/>
      <c r="E271" s="460" t="n"/>
      <c r="F271" s="460" t="n"/>
      <c r="G271" s="461" t="n"/>
      <c r="H271" s="460" t="n"/>
      <c r="I271" s="460" t="n"/>
      <c r="J271" s="460" t="n"/>
      <c r="K271" s="460" t="n"/>
      <c r="L271" s="461" t="n"/>
      <c r="M271" s="460" t="n"/>
      <c r="N271" s="460" t="n"/>
      <c r="O271" s="460" t="n"/>
      <c r="P271" s="460" t="n"/>
      <c r="Q271" s="460" t="n"/>
      <c r="R271" s="432" t="n"/>
    </row>
    <row r="272" ht="24" customHeight="1" s="358">
      <c r="A272" s="462">
        <f>IF(COUNTA(B272:R272)=0,"",COUNTA($B$3:B272))</f>
        <v/>
      </c>
      <c r="B272" s="460" t="n"/>
      <c r="C272" s="460" t="n"/>
      <c r="D272" s="460" t="n"/>
      <c r="E272" s="460" t="n"/>
      <c r="F272" s="460" t="n"/>
      <c r="G272" s="461" t="n"/>
      <c r="H272" s="460" t="n"/>
      <c r="I272" s="460" t="n"/>
      <c r="J272" s="460" t="n"/>
      <c r="K272" s="460" t="n"/>
      <c r="L272" s="461" t="n"/>
      <c r="M272" s="460" t="n"/>
      <c r="N272" s="460" t="n"/>
      <c r="O272" s="460" t="n"/>
      <c r="P272" s="460" t="n"/>
      <c r="Q272" s="460" t="n"/>
      <c r="R272" s="432" t="n"/>
    </row>
    <row r="273" ht="24" customHeight="1" s="358">
      <c r="A273" s="462">
        <f>IF(COUNTA(B273:R273)=0,"",COUNTA($B$3:B273))</f>
        <v/>
      </c>
      <c r="B273" s="460" t="n"/>
      <c r="C273" s="460" t="n"/>
      <c r="D273" s="460" t="n"/>
      <c r="E273" s="460" t="n"/>
      <c r="F273" s="460" t="n"/>
      <c r="G273" s="461" t="n"/>
      <c r="H273" s="460" t="n"/>
      <c r="I273" s="460" t="n"/>
      <c r="J273" s="460" t="n"/>
      <c r="K273" s="460" t="n"/>
      <c r="L273" s="461" t="n"/>
      <c r="M273" s="460" t="n"/>
      <c r="N273" s="460" t="n"/>
      <c r="O273" s="460" t="n"/>
      <c r="P273" s="460" t="n"/>
      <c r="Q273" s="460" t="n"/>
      <c r="R273" s="432" t="n"/>
    </row>
    <row r="274" ht="24" customHeight="1" s="358">
      <c r="A274" s="462">
        <f>IF(COUNTA(B274:R274)=0,"",COUNTA($B$3:B274))</f>
        <v/>
      </c>
      <c r="B274" s="460" t="n"/>
      <c r="C274" s="460" t="n"/>
      <c r="D274" s="460" t="n"/>
      <c r="E274" s="460" t="n"/>
      <c r="F274" s="460" t="n"/>
      <c r="G274" s="461" t="n"/>
      <c r="H274" s="460" t="n"/>
      <c r="I274" s="460" t="n"/>
      <c r="J274" s="460" t="n"/>
      <c r="K274" s="460" t="n"/>
      <c r="L274" s="461" t="n"/>
      <c r="M274" s="460" t="n"/>
      <c r="N274" s="460" t="n"/>
      <c r="O274" s="460" t="n"/>
      <c r="P274" s="460" t="n"/>
      <c r="Q274" s="460" t="n"/>
      <c r="R274" s="432" t="n"/>
    </row>
    <row r="275" ht="24" customHeight="1" s="358">
      <c r="A275" s="462">
        <f>IF(COUNTA(B275:R275)=0,"",COUNTA($B$3:B275))</f>
        <v/>
      </c>
      <c r="B275" s="460" t="n"/>
      <c r="C275" s="460" t="n"/>
      <c r="D275" s="460" t="n"/>
      <c r="E275" s="460" t="n"/>
      <c r="F275" s="460" t="n"/>
      <c r="G275" s="461" t="n"/>
      <c r="H275" s="460" t="n"/>
      <c r="I275" s="460" t="n"/>
      <c r="J275" s="460" t="n"/>
      <c r="K275" s="460" t="n"/>
      <c r="L275" s="461" t="n"/>
      <c r="M275" s="460" t="n"/>
      <c r="N275" s="460" t="n"/>
      <c r="O275" s="460" t="n"/>
      <c r="P275" s="460" t="n"/>
      <c r="Q275" s="460" t="n"/>
      <c r="R275" s="432" t="n"/>
    </row>
    <row r="276" ht="24" customHeight="1" s="358">
      <c r="A276" s="462">
        <f>IF(COUNTA(B276:R276)=0,"",COUNTA($B$3:B276))</f>
        <v/>
      </c>
      <c r="B276" s="460" t="n"/>
      <c r="C276" s="460" t="n"/>
      <c r="D276" s="460" t="n"/>
      <c r="E276" s="460" t="n"/>
      <c r="F276" s="460" t="n"/>
      <c r="G276" s="461" t="n"/>
      <c r="H276" s="460" t="n"/>
      <c r="I276" s="460" t="n"/>
      <c r="J276" s="460" t="n"/>
      <c r="K276" s="460" t="n"/>
      <c r="L276" s="461" t="n"/>
      <c r="M276" s="460" t="n"/>
      <c r="N276" s="460" t="n"/>
      <c r="O276" s="460" t="n"/>
      <c r="P276" s="460" t="n"/>
      <c r="Q276" s="460" t="n"/>
      <c r="R276" s="432" t="n"/>
    </row>
    <row r="277" ht="24" customHeight="1" s="358">
      <c r="A277" s="462">
        <f>IF(COUNTA(B277:R277)=0,"",COUNTA($B$3:B277))</f>
        <v/>
      </c>
      <c r="B277" s="460" t="n"/>
      <c r="C277" s="460" t="n"/>
      <c r="D277" s="460" t="n"/>
      <c r="E277" s="460" t="n"/>
      <c r="F277" s="460" t="n"/>
      <c r="G277" s="461" t="n"/>
      <c r="H277" s="460" t="n"/>
      <c r="I277" s="460" t="n"/>
      <c r="J277" s="460" t="n"/>
      <c r="K277" s="460" t="n"/>
      <c r="L277" s="461" t="n"/>
      <c r="M277" s="460" t="n"/>
      <c r="N277" s="460" t="n"/>
      <c r="O277" s="460" t="n"/>
      <c r="P277" s="460" t="n"/>
      <c r="Q277" s="460" t="n"/>
      <c r="R277" s="432" t="n"/>
    </row>
    <row r="278" ht="24" customHeight="1" s="358">
      <c r="A278" s="462">
        <f>IF(COUNTA(B278:R278)=0,"",COUNTA($B$3:B278))</f>
        <v/>
      </c>
      <c r="B278" s="460" t="n"/>
      <c r="C278" s="460" t="n"/>
      <c r="D278" s="460" t="n"/>
      <c r="E278" s="460" t="n"/>
      <c r="F278" s="460" t="n"/>
      <c r="G278" s="461" t="n"/>
      <c r="H278" s="460" t="n"/>
      <c r="I278" s="460" t="n"/>
      <c r="J278" s="460" t="n"/>
      <c r="K278" s="460" t="n"/>
      <c r="L278" s="461" t="n"/>
      <c r="M278" s="460" t="n"/>
      <c r="N278" s="460" t="n"/>
      <c r="O278" s="460" t="n"/>
      <c r="P278" s="460" t="n"/>
      <c r="Q278" s="460" t="n"/>
      <c r="R278" s="432" t="n"/>
    </row>
    <row r="279" ht="24" customHeight="1" s="358">
      <c r="A279" s="462">
        <f>IF(COUNTA(B279:R279)=0,"",COUNTA($B$3:B279))</f>
        <v/>
      </c>
      <c r="B279" s="460" t="n"/>
      <c r="C279" s="460" t="n"/>
      <c r="D279" s="460" t="n"/>
      <c r="E279" s="460" t="n"/>
      <c r="F279" s="460" t="n"/>
      <c r="G279" s="461" t="n"/>
      <c r="H279" s="460" t="n"/>
      <c r="I279" s="460" t="n"/>
      <c r="J279" s="460" t="n"/>
      <c r="K279" s="460" t="n"/>
      <c r="L279" s="461" t="n"/>
      <c r="M279" s="460" t="n"/>
      <c r="N279" s="460" t="n"/>
      <c r="O279" s="460" t="n"/>
      <c r="P279" s="460" t="n"/>
      <c r="Q279" s="460" t="n"/>
      <c r="R279" s="432" t="n"/>
    </row>
    <row r="280" ht="24" customHeight="1" s="358">
      <c r="A280" s="462">
        <f>IF(COUNTA(B280:R280)=0,"",COUNTA($B$3:B280))</f>
        <v/>
      </c>
      <c r="B280" s="460" t="n"/>
      <c r="C280" s="460" t="n"/>
      <c r="D280" s="460" t="n"/>
      <c r="E280" s="460" t="n"/>
      <c r="F280" s="460" t="n"/>
      <c r="G280" s="461" t="n"/>
      <c r="H280" s="460" t="n"/>
      <c r="I280" s="460" t="n"/>
      <c r="J280" s="460" t="n"/>
      <c r="K280" s="460" t="n"/>
      <c r="L280" s="461" t="n"/>
      <c r="M280" s="460" t="n"/>
      <c r="N280" s="460" t="n"/>
      <c r="O280" s="460" t="n"/>
      <c r="P280" s="460" t="n"/>
      <c r="Q280" s="460" t="n"/>
      <c r="R280" s="432" t="n"/>
    </row>
    <row r="281" ht="24" customHeight="1" s="358">
      <c r="A281" s="462">
        <f>IF(COUNTA(B281:R281)=0,"",COUNTA($B$3:B281))</f>
        <v/>
      </c>
      <c r="B281" s="460" t="n"/>
      <c r="C281" s="460" t="n"/>
      <c r="D281" s="460" t="n"/>
      <c r="E281" s="460" t="n"/>
      <c r="F281" s="460" t="n"/>
      <c r="G281" s="461" t="n"/>
      <c r="H281" s="460" t="n"/>
      <c r="I281" s="460" t="n"/>
      <c r="J281" s="460" t="n"/>
      <c r="K281" s="460" t="n"/>
      <c r="L281" s="461" t="n"/>
      <c r="M281" s="460" t="n"/>
      <c r="N281" s="460" t="n"/>
      <c r="O281" s="460" t="n"/>
      <c r="P281" s="460" t="n"/>
      <c r="Q281" s="460" t="n"/>
      <c r="R281" s="432" t="n"/>
    </row>
    <row r="282" ht="24" customHeight="1" s="358">
      <c r="A282" s="462">
        <f>IF(COUNTA(B282:R282)=0,"",COUNTA($B$3:B282))</f>
        <v/>
      </c>
      <c r="B282" s="460" t="n"/>
      <c r="C282" s="460" t="n"/>
      <c r="D282" s="460" t="n"/>
      <c r="E282" s="460" t="n"/>
      <c r="F282" s="460" t="n"/>
      <c r="G282" s="461" t="n"/>
      <c r="H282" s="460" t="n"/>
      <c r="I282" s="460" t="n"/>
      <c r="J282" s="460" t="n"/>
      <c r="K282" s="460" t="n"/>
      <c r="L282" s="461" t="n"/>
      <c r="M282" s="460" t="n"/>
      <c r="N282" s="460" t="n"/>
      <c r="O282" s="460" t="n"/>
      <c r="P282" s="460" t="n"/>
      <c r="Q282" s="460" t="n"/>
      <c r="R282" s="432" t="n"/>
    </row>
    <row r="283" ht="24" customHeight="1" s="358">
      <c r="A283" s="462">
        <f>IF(COUNTA(B283:R283)=0,"",COUNTA($B$3:B283))</f>
        <v/>
      </c>
      <c r="B283" s="460" t="n"/>
      <c r="C283" s="460" t="n"/>
      <c r="D283" s="460" t="n"/>
      <c r="E283" s="460" t="n"/>
      <c r="F283" s="460" t="n"/>
      <c r="G283" s="461" t="n"/>
      <c r="H283" s="460" t="n"/>
      <c r="I283" s="460" t="n"/>
      <c r="J283" s="460" t="n"/>
      <c r="K283" s="460" t="n"/>
      <c r="L283" s="461" t="n"/>
      <c r="M283" s="460" t="n"/>
      <c r="N283" s="460" t="n"/>
      <c r="O283" s="460" t="n"/>
      <c r="P283" s="460" t="n"/>
      <c r="Q283" s="460" t="n"/>
      <c r="R283" s="432" t="n"/>
    </row>
    <row r="284" ht="24" customHeight="1" s="358">
      <c r="A284" s="462">
        <f>IF(COUNTA(B284:R284)=0,"",COUNTA($B$3:B284))</f>
        <v/>
      </c>
      <c r="B284" s="460" t="n"/>
      <c r="C284" s="460" t="n"/>
      <c r="D284" s="460" t="n"/>
      <c r="E284" s="460" t="n"/>
      <c r="F284" s="460" t="n"/>
      <c r="G284" s="461" t="n"/>
      <c r="H284" s="460" t="n"/>
      <c r="I284" s="460" t="n"/>
      <c r="J284" s="460" t="n"/>
      <c r="K284" s="460" t="n"/>
      <c r="L284" s="461" t="n"/>
      <c r="M284" s="460" t="n"/>
      <c r="N284" s="460" t="n"/>
      <c r="O284" s="460" t="n"/>
      <c r="P284" s="460" t="n"/>
      <c r="Q284" s="460" t="n"/>
      <c r="R284" s="432" t="n"/>
    </row>
    <row r="285" ht="24" customHeight="1" s="358">
      <c r="A285" s="462">
        <f>IF(COUNTA(B285:R285)=0,"",COUNTA($B$3:B285))</f>
        <v/>
      </c>
      <c r="B285" s="460" t="n"/>
      <c r="C285" s="460" t="n"/>
      <c r="D285" s="460" t="n"/>
      <c r="E285" s="460" t="n"/>
      <c r="F285" s="460" t="n"/>
      <c r="G285" s="461" t="n"/>
      <c r="H285" s="460" t="n"/>
      <c r="I285" s="460" t="n"/>
      <c r="J285" s="460" t="n"/>
      <c r="K285" s="460" t="n"/>
      <c r="L285" s="461" t="n"/>
      <c r="M285" s="460" t="n"/>
      <c r="N285" s="460" t="n"/>
      <c r="O285" s="460" t="n"/>
      <c r="P285" s="460" t="n"/>
      <c r="Q285" s="460" t="n"/>
      <c r="R285" s="432" t="n"/>
    </row>
    <row r="286" ht="24" customHeight="1" s="358">
      <c r="A286" s="462">
        <f>IF(COUNTA(B286:R286)=0,"",COUNTA($B$3:B286))</f>
        <v/>
      </c>
      <c r="B286" s="460" t="n"/>
      <c r="C286" s="460" t="n"/>
      <c r="D286" s="460" t="n"/>
      <c r="E286" s="460" t="n"/>
      <c r="F286" s="460" t="n"/>
      <c r="G286" s="461" t="n"/>
      <c r="H286" s="460" t="n"/>
      <c r="I286" s="460" t="n"/>
      <c r="J286" s="460" t="n"/>
      <c r="K286" s="460" t="n"/>
      <c r="L286" s="461" t="n"/>
      <c r="M286" s="460" t="n"/>
      <c r="N286" s="460" t="n"/>
      <c r="O286" s="460" t="n"/>
      <c r="P286" s="460" t="n"/>
      <c r="Q286" s="460" t="n"/>
      <c r="R286" s="432" t="n"/>
    </row>
    <row r="287" ht="24" customHeight="1" s="358">
      <c r="A287" s="462">
        <f>IF(COUNTA(B287:R287)=0,"",COUNTA($B$3:B287))</f>
        <v/>
      </c>
      <c r="B287" s="460" t="n"/>
      <c r="C287" s="460" t="n"/>
      <c r="D287" s="460" t="n"/>
      <c r="E287" s="460" t="n"/>
      <c r="F287" s="460" t="n"/>
      <c r="G287" s="461" t="n"/>
      <c r="H287" s="460" t="n"/>
      <c r="I287" s="460" t="n"/>
      <c r="J287" s="460" t="n"/>
      <c r="K287" s="460" t="n"/>
      <c r="L287" s="461" t="n"/>
      <c r="M287" s="460" t="n"/>
      <c r="N287" s="460" t="n"/>
      <c r="O287" s="460" t="n"/>
      <c r="P287" s="460" t="n"/>
      <c r="Q287" s="460" t="n"/>
      <c r="R287" s="432" t="n"/>
    </row>
    <row r="288" ht="24" customHeight="1" s="358">
      <c r="A288" s="462">
        <f>IF(COUNTA(B288:R288)=0,"",COUNTA($B$3:B288))</f>
        <v/>
      </c>
      <c r="B288" s="460" t="n"/>
      <c r="C288" s="460" t="n"/>
      <c r="D288" s="460" t="n"/>
      <c r="E288" s="460" t="n"/>
      <c r="F288" s="460" t="n"/>
      <c r="G288" s="461" t="n"/>
      <c r="H288" s="460" t="n"/>
      <c r="I288" s="460" t="n"/>
      <c r="J288" s="460" t="n"/>
      <c r="K288" s="460" t="n"/>
      <c r="L288" s="461" t="n"/>
      <c r="M288" s="460" t="n"/>
      <c r="N288" s="460" t="n"/>
      <c r="O288" s="460" t="n"/>
      <c r="P288" s="460" t="n"/>
      <c r="Q288" s="460" t="n"/>
      <c r="R288" s="432" t="n"/>
    </row>
    <row r="289" ht="24" customHeight="1" s="358">
      <c r="A289" s="462">
        <f>IF(COUNTA(B289:R289)=0,"",COUNTA($B$3:B289))</f>
        <v/>
      </c>
      <c r="B289" s="460" t="n"/>
      <c r="C289" s="460" t="n"/>
      <c r="D289" s="460" t="n"/>
      <c r="E289" s="460" t="n"/>
      <c r="F289" s="460" t="n"/>
      <c r="G289" s="461" t="n"/>
      <c r="H289" s="460" t="n"/>
      <c r="I289" s="460" t="n"/>
      <c r="J289" s="460" t="n"/>
      <c r="K289" s="460" t="n"/>
      <c r="L289" s="461" t="n"/>
      <c r="M289" s="460" t="n"/>
      <c r="N289" s="460" t="n"/>
      <c r="O289" s="460" t="n"/>
      <c r="P289" s="460" t="n"/>
      <c r="Q289" s="460" t="n"/>
      <c r="R289" s="432" t="n"/>
    </row>
    <row r="290" ht="24" customHeight="1" s="358">
      <c r="A290" s="462">
        <f>IF(COUNTA(B290:R290)=0,"",COUNTA($B$3:B290))</f>
        <v/>
      </c>
      <c r="B290" s="460" t="n"/>
      <c r="C290" s="460" t="n"/>
      <c r="D290" s="460" t="n"/>
      <c r="E290" s="460" t="n"/>
      <c r="F290" s="460" t="n"/>
      <c r="G290" s="461" t="n"/>
      <c r="H290" s="460" t="n"/>
      <c r="I290" s="460" t="n"/>
      <c r="J290" s="460" t="n"/>
      <c r="K290" s="460" t="n"/>
      <c r="L290" s="461" t="n"/>
      <c r="M290" s="460" t="n"/>
      <c r="N290" s="460" t="n"/>
      <c r="O290" s="460" t="n"/>
      <c r="P290" s="460" t="n"/>
      <c r="Q290" s="460" t="n"/>
      <c r="R290" s="432" t="n"/>
    </row>
    <row r="291" ht="24" customHeight="1" s="358">
      <c r="A291" s="462">
        <f>IF(COUNTA(B291:R291)=0,"",COUNTA($B$3:B291))</f>
        <v/>
      </c>
      <c r="B291" s="460" t="n"/>
      <c r="C291" s="460" t="n"/>
      <c r="D291" s="460" t="n"/>
      <c r="E291" s="460" t="n"/>
      <c r="F291" s="460" t="n"/>
      <c r="G291" s="461" t="n"/>
      <c r="H291" s="460" t="n"/>
      <c r="I291" s="460" t="n"/>
      <c r="J291" s="460" t="n"/>
      <c r="K291" s="460" t="n"/>
      <c r="L291" s="461" t="n"/>
      <c r="M291" s="460" t="n"/>
      <c r="N291" s="460" t="n"/>
      <c r="O291" s="460" t="n"/>
      <c r="P291" s="460" t="n"/>
      <c r="Q291" s="460" t="n"/>
      <c r="R291" s="432" t="n"/>
    </row>
    <row r="292" ht="24" customHeight="1" s="358">
      <c r="A292" s="462">
        <f>IF(COUNTA(B292:R292)=0,"",COUNTA($B$3:B292))</f>
        <v/>
      </c>
      <c r="B292" s="460" t="n"/>
      <c r="C292" s="460" t="n"/>
      <c r="D292" s="460" t="n"/>
      <c r="E292" s="460" t="n"/>
      <c r="F292" s="460" t="n"/>
      <c r="G292" s="461" t="n"/>
      <c r="H292" s="460" t="n"/>
      <c r="I292" s="460" t="n"/>
      <c r="J292" s="460" t="n"/>
      <c r="K292" s="460" t="n"/>
      <c r="L292" s="461" t="n"/>
      <c r="M292" s="460" t="n"/>
      <c r="N292" s="460" t="n"/>
      <c r="O292" s="460" t="n"/>
      <c r="P292" s="460" t="n"/>
      <c r="Q292" s="460" t="n"/>
      <c r="R292" s="432" t="n"/>
    </row>
    <row r="293" ht="24" customHeight="1" s="358">
      <c r="A293" s="462">
        <f>IF(COUNTA(B293:R293)=0,"",COUNTA($B$3:B293))</f>
        <v/>
      </c>
      <c r="B293" s="460" t="n"/>
      <c r="C293" s="460" t="n"/>
      <c r="D293" s="460" t="n"/>
      <c r="E293" s="460" t="n"/>
      <c r="F293" s="460" t="n"/>
      <c r="G293" s="461" t="n"/>
      <c r="H293" s="460" t="n"/>
      <c r="I293" s="460" t="n"/>
      <c r="J293" s="460" t="n"/>
      <c r="K293" s="460" t="n"/>
      <c r="L293" s="461" t="n"/>
      <c r="M293" s="460" t="n"/>
      <c r="N293" s="460" t="n"/>
      <c r="O293" s="460" t="n"/>
      <c r="P293" s="460" t="n"/>
      <c r="Q293" s="460" t="n"/>
      <c r="R293" s="432" t="n"/>
    </row>
    <row r="294" ht="24" customHeight="1" s="358">
      <c r="A294" s="462">
        <f>IF(COUNTA(B294:R294)=0,"",COUNTA($B$3:B294))</f>
        <v/>
      </c>
      <c r="B294" s="460" t="n"/>
      <c r="C294" s="460" t="n"/>
      <c r="D294" s="460" t="n"/>
      <c r="E294" s="460" t="n"/>
      <c r="F294" s="460" t="n"/>
      <c r="G294" s="461" t="n"/>
      <c r="H294" s="460" t="n"/>
      <c r="I294" s="460" t="n"/>
      <c r="J294" s="460" t="n"/>
      <c r="K294" s="460" t="n"/>
      <c r="L294" s="461" t="n"/>
      <c r="M294" s="460" t="n"/>
      <c r="N294" s="460" t="n"/>
      <c r="O294" s="460" t="n"/>
      <c r="P294" s="460" t="n"/>
      <c r="Q294" s="460" t="n"/>
      <c r="R294" s="432" t="n"/>
    </row>
    <row r="295" ht="24" customHeight="1" s="358">
      <c r="A295" s="462">
        <f>IF(COUNTA(B295:R295)=0,"",COUNTA($B$3:B295))</f>
        <v/>
      </c>
      <c r="B295" s="460" t="n"/>
      <c r="C295" s="460" t="n"/>
      <c r="D295" s="460" t="n"/>
      <c r="E295" s="460" t="n"/>
      <c r="F295" s="460" t="n"/>
      <c r="G295" s="461" t="n"/>
      <c r="H295" s="460" t="n"/>
      <c r="I295" s="460" t="n"/>
      <c r="J295" s="460" t="n"/>
      <c r="K295" s="460" t="n"/>
      <c r="L295" s="461" t="n"/>
      <c r="M295" s="460" t="n"/>
      <c r="N295" s="460" t="n"/>
      <c r="O295" s="460" t="n"/>
      <c r="P295" s="460" t="n"/>
      <c r="Q295" s="460" t="n"/>
      <c r="R295" s="432" t="n"/>
    </row>
    <row r="296" ht="24" customHeight="1" s="358">
      <c r="A296" s="462">
        <f>IF(COUNTA(B296:R296)=0,"",COUNTA($B$3:B296))</f>
        <v/>
      </c>
      <c r="B296" s="460" t="n"/>
      <c r="C296" s="460" t="n"/>
      <c r="D296" s="460" t="n"/>
      <c r="E296" s="460" t="n"/>
      <c r="F296" s="460" t="n"/>
      <c r="G296" s="461" t="n"/>
      <c r="H296" s="460" t="n"/>
      <c r="I296" s="460" t="n"/>
      <c r="J296" s="460" t="n"/>
      <c r="K296" s="460" t="n"/>
      <c r="L296" s="461" t="n"/>
      <c r="M296" s="460" t="n"/>
      <c r="N296" s="460" t="n"/>
      <c r="O296" s="460" t="n"/>
      <c r="P296" s="460" t="n"/>
      <c r="Q296" s="460" t="n"/>
      <c r="R296" s="432" t="n"/>
    </row>
    <row r="297" ht="24" customHeight="1" s="358">
      <c r="A297" s="462">
        <f>IF(COUNTA(B297:R297)=0,"",COUNTA($B$3:B297))</f>
        <v/>
      </c>
      <c r="B297" s="460" t="n"/>
      <c r="C297" s="460" t="n"/>
      <c r="D297" s="460" t="n"/>
      <c r="E297" s="460" t="n"/>
      <c r="F297" s="460" t="n"/>
      <c r="G297" s="461" t="n"/>
      <c r="H297" s="460" t="n"/>
      <c r="I297" s="460" t="n"/>
      <c r="J297" s="460" t="n"/>
      <c r="K297" s="460" t="n"/>
      <c r="L297" s="461" t="n"/>
      <c r="M297" s="460" t="n"/>
      <c r="N297" s="460" t="n"/>
      <c r="O297" s="460" t="n"/>
      <c r="P297" s="460" t="n"/>
      <c r="Q297" s="460" t="n"/>
      <c r="R297" s="432" t="n"/>
    </row>
    <row r="298" ht="24" customHeight="1" s="358">
      <c r="A298" s="462">
        <f>IF(COUNTA(B298:R298)=0,"",COUNTA($B$3:B298))</f>
        <v/>
      </c>
      <c r="B298" s="460" t="n"/>
      <c r="C298" s="460" t="n"/>
      <c r="D298" s="460" t="n"/>
      <c r="E298" s="460" t="n"/>
      <c r="F298" s="460" t="n"/>
      <c r="G298" s="461" t="n"/>
      <c r="H298" s="460" t="n"/>
      <c r="I298" s="460" t="n"/>
      <c r="J298" s="460" t="n"/>
      <c r="K298" s="460" t="n"/>
      <c r="L298" s="461" t="n"/>
      <c r="M298" s="460" t="n"/>
      <c r="N298" s="460" t="n"/>
      <c r="O298" s="460" t="n"/>
      <c r="P298" s="460" t="n"/>
      <c r="Q298" s="460" t="n"/>
      <c r="R298" s="432" t="n"/>
    </row>
    <row r="299" ht="24" customHeight="1" s="358">
      <c r="A299" s="462">
        <f>IF(COUNTA(B299:R299)=0,"",COUNTA($B$3:B299))</f>
        <v/>
      </c>
      <c r="B299" s="460" t="n"/>
      <c r="C299" s="460" t="n"/>
      <c r="D299" s="460" t="n"/>
      <c r="E299" s="460" t="n"/>
      <c r="F299" s="460" t="n"/>
      <c r="G299" s="461" t="n"/>
      <c r="H299" s="460" t="n"/>
      <c r="I299" s="460" t="n"/>
      <c r="J299" s="460" t="n"/>
      <c r="K299" s="460" t="n"/>
      <c r="L299" s="461" t="n"/>
      <c r="M299" s="460" t="n"/>
      <c r="N299" s="460" t="n"/>
      <c r="O299" s="460" t="n"/>
      <c r="P299" s="460" t="n"/>
      <c r="Q299" s="460" t="n"/>
      <c r="R299" s="432" t="n"/>
    </row>
    <row r="300" ht="24" customHeight="1" s="358">
      <c r="A300" s="462">
        <f>IF(COUNTA(B300:R300)=0,"",COUNTA($B$3:B300))</f>
        <v/>
      </c>
      <c r="B300" s="460" t="n"/>
      <c r="C300" s="460" t="n"/>
      <c r="D300" s="460" t="n"/>
      <c r="E300" s="460" t="n"/>
      <c r="F300" s="460" t="n"/>
      <c r="G300" s="461" t="n"/>
      <c r="H300" s="460" t="n"/>
      <c r="I300" s="460" t="n"/>
      <c r="J300" s="460" t="n"/>
      <c r="K300" s="460" t="n"/>
      <c r="L300" s="461" t="n"/>
      <c r="M300" s="460" t="n"/>
      <c r="N300" s="460" t="n"/>
      <c r="O300" s="460" t="n"/>
      <c r="P300" s="460" t="n"/>
      <c r="Q300" s="460" t="n"/>
      <c r="R300" s="432" t="n"/>
    </row>
    <row r="301" ht="24" customHeight="1" s="358">
      <c r="A301" s="462">
        <f>IF(COUNTA(B301:R301)=0,"",COUNTA($B$3:B301))</f>
        <v/>
      </c>
      <c r="B301" s="460" t="n"/>
      <c r="C301" s="460" t="n"/>
      <c r="D301" s="460" t="n"/>
      <c r="E301" s="460" t="n"/>
      <c r="F301" s="460" t="n"/>
      <c r="G301" s="461" t="n"/>
      <c r="H301" s="460" t="n"/>
      <c r="I301" s="460" t="n"/>
      <c r="J301" s="460" t="n"/>
      <c r="K301" s="460" t="n"/>
      <c r="L301" s="461" t="n"/>
      <c r="M301" s="460" t="n"/>
      <c r="N301" s="460" t="n"/>
      <c r="O301" s="460" t="n"/>
      <c r="P301" s="460" t="n"/>
      <c r="Q301" s="460" t="n"/>
      <c r="R301" s="432" t="n"/>
    </row>
    <row r="302" ht="24" customHeight="1" s="358">
      <c r="A302" s="462">
        <f>IF(COUNTA(B302:R302)=0,"",COUNTA($B$3:B302))</f>
        <v/>
      </c>
      <c r="B302" s="460" t="n"/>
      <c r="C302" s="460" t="n"/>
      <c r="D302" s="460" t="n"/>
      <c r="E302" s="460" t="n"/>
      <c r="F302" s="460" t="n"/>
      <c r="G302" s="461" t="n"/>
      <c r="H302" s="460" t="n"/>
      <c r="I302" s="460" t="n"/>
      <c r="J302" s="460" t="n"/>
      <c r="K302" s="460" t="n"/>
      <c r="L302" s="461" t="n"/>
      <c r="M302" s="460" t="n"/>
      <c r="N302" s="460" t="n"/>
      <c r="O302" s="460" t="n"/>
      <c r="P302" s="460" t="n"/>
      <c r="Q302" s="460" t="n"/>
      <c r="R302" s="432" t="n"/>
    </row>
    <row r="303" ht="24" customHeight="1" s="358">
      <c r="A303" s="462">
        <f>IF(COUNTA(B303:R303)=0,"",COUNTA($B$3:B303))</f>
        <v/>
      </c>
      <c r="B303" s="460" t="n"/>
      <c r="C303" s="460" t="n"/>
      <c r="D303" s="460" t="n"/>
      <c r="E303" s="460" t="n"/>
      <c r="F303" s="460" t="n"/>
      <c r="G303" s="461" t="n"/>
      <c r="H303" s="460" t="n"/>
      <c r="I303" s="460" t="n"/>
      <c r="J303" s="460" t="n"/>
      <c r="K303" s="460" t="n"/>
      <c r="L303" s="461" t="n"/>
      <c r="M303" s="460" t="n"/>
      <c r="N303" s="460" t="n"/>
      <c r="O303" s="460" t="n"/>
      <c r="P303" s="460" t="n"/>
      <c r="Q303" s="460" t="n"/>
      <c r="R303" s="432" t="n"/>
    </row>
    <row r="304" ht="24" customHeight="1" s="358">
      <c r="A304" s="462">
        <f>IF(COUNTA(B304:R304)=0,"",COUNTA($B$3:B304))</f>
        <v/>
      </c>
      <c r="B304" s="460" t="n"/>
      <c r="C304" s="460" t="n"/>
      <c r="D304" s="460" t="n"/>
      <c r="E304" s="460" t="n"/>
      <c r="F304" s="460" t="n"/>
      <c r="G304" s="461" t="n"/>
      <c r="H304" s="460" t="n"/>
      <c r="I304" s="460" t="n"/>
      <c r="J304" s="460" t="n"/>
      <c r="K304" s="460" t="n"/>
      <c r="L304" s="461" t="n"/>
      <c r="M304" s="460" t="n"/>
      <c r="N304" s="460" t="n"/>
      <c r="O304" s="460" t="n"/>
      <c r="P304" s="460" t="n"/>
      <c r="Q304" s="460" t="n"/>
      <c r="R304" s="432" t="n"/>
    </row>
    <row r="305" ht="24" customHeight="1" s="358">
      <c r="A305" s="462">
        <f>IF(COUNTA(B305:R305)=0,"",COUNTA($B$3:B305))</f>
        <v/>
      </c>
      <c r="B305" s="460" t="n"/>
      <c r="C305" s="460" t="n"/>
      <c r="D305" s="460" t="n"/>
      <c r="E305" s="460" t="n"/>
      <c r="F305" s="460" t="n"/>
      <c r="G305" s="461" t="n"/>
      <c r="H305" s="460" t="n"/>
      <c r="I305" s="460" t="n"/>
      <c r="J305" s="460" t="n"/>
      <c r="K305" s="460" t="n"/>
      <c r="L305" s="461" t="n"/>
      <c r="M305" s="460" t="n"/>
      <c r="N305" s="460" t="n"/>
      <c r="O305" s="460" t="n"/>
      <c r="P305" s="460" t="n"/>
      <c r="Q305" s="460" t="n"/>
      <c r="R305" s="432" t="n"/>
    </row>
    <row r="306" ht="24" customHeight="1" s="358">
      <c r="A306" s="462">
        <f>IF(COUNTA(B306:R306)=0,"",COUNTA($B$3:B306))</f>
        <v/>
      </c>
      <c r="B306" s="460" t="n"/>
      <c r="C306" s="460" t="n"/>
      <c r="D306" s="460" t="n"/>
      <c r="E306" s="460" t="n"/>
      <c r="F306" s="460" t="n"/>
      <c r="G306" s="461" t="n"/>
      <c r="H306" s="460" t="n"/>
      <c r="I306" s="460" t="n"/>
      <c r="J306" s="460" t="n"/>
      <c r="K306" s="460" t="n"/>
      <c r="L306" s="461" t="n"/>
      <c r="M306" s="460" t="n"/>
      <c r="N306" s="460" t="n"/>
      <c r="O306" s="460" t="n"/>
      <c r="P306" s="460" t="n"/>
      <c r="Q306" s="460" t="n"/>
      <c r="R306" s="432" t="n"/>
    </row>
    <row r="307" ht="24" customHeight="1" s="358">
      <c r="A307" s="462">
        <f>IF(COUNTA(B307:R307)=0,"",COUNTA($B$3:B307))</f>
        <v/>
      </c>
      <c r="B307" s="460" t="n"/>
      <c r="C307" s="460" t="n"/>
      <c r="D307" s="460" t="n"/>
      <c r="E307" s="460" t="n"/>
      <c r="F307" s="460" t="n"/>
      <c r="G307" s="461" t="n"/>
      <c r="H307" s="460" t="n"/>
      <c r="I307" s="460" t="n"/>
      <c r="J307" s="460" t="n"/>
      <c r="K307" s="460" t="n"/>
      <c r="L307" s="461" t="n"/>
      <c r="M307" s="460" t="n"/>
      <c r="N307" s="460" t="n"/>
      <c r="O307" s="460" t="n"/>
      <c r="P307" s="460" t="n"/>
      <c r="Q307" s="460" t="n"/>
      <c r="R307" s="432" t="n"/>
    </row>
    <row r="308" ht="24" customHeight="1" s="358">
      <c r="A308" s="462">
        <f>IF(COUNTA(B308:R308)=0,"",COUNTA($B$3:B308))</f>
        <v/>
      </c>
      <c r="B308" s="460" t="n"/>
      <c r="C308" s="460" t="n"/>
      <c r="D308" s="460" t="n"/>
      <c r="E308" s="460" t="n"/>
      <c r="F308" s="460" t="n"/>
      <c r="G308" s="461" t="n"/>
      <c r="H308" s="460" t="n"/>
      <c r="I308" s="460" t="n"/>
      <c r="J308" s="460" t="n"/>
      <c r="K308" s="460" t="n"/>
      <c r="L308" s="461" t="n"/>
      <c r="M308" s="460" t="n"/>
      <c r="N308" s="460" t="n"/>
      <c r="O308" s="460" t="n"/>
      <c r="P308" s="460" t="n"/>
      <c r="Q308" s="460" t="n"/>
      <c r="R308" s="432" t="n"/>
    </row>
    <row r="309" ht="24" customHeight="1" s="358">
      <c r="A309" s="462">
        <f>IF(COUNTA(B309:R309)=0,"",COUNTA($B$3:B309))</f>
        <v/>
      </c>
      <c r="B309" s="460" t="n"/>
      <c r="C309" s="460" t="n"/>
      <c r="D309" s="460" t="n"/>
      <c r="E309" s="460" t="n"/>
      <c r="F309" s="460" t="n"/>
      <c r="G309" s="461" t="n"/>
      <c r="H309" s="460" t="n"/>
      <c r="I309" s="460" t="n"/>
      <c r="J309" s="460" t="n"/>
      <c r="K309" s="460" t="n"/>
      <c r="L309" s="461" t="n"/>
      <c r="M309" s="460" t="n"/>
      <c r="N309" s="460" t="n"/>
      <c r="O309" s="460" t="n"/>
      <c r="P309" s="460" t="n"/>
      <c r="Q309" s="460" t="n"/>
      <c r="R309" s="432" t="n"/>
    </row>
    <row r="310" ht="24" customHeight="1" s="358">
      <c r="A310" s="462">
        <f>IF(COUNTA(B310:R310)=0,"",COUNTA($B$3:B310))</f>
        <v/>
      </c>
      <c r="B310" s="460" t="n"/>
      <c r="C310" s="460" t="n"/>
      <c r="D310" s="460" t="n"/>
      <c r="E310" s="460" t="n"/>
      <c r="F310" s="460" t="n"/>
      <c r="G310" s="461" t="n"/>
      <c r="H310" s="460" t="n"/>
      <c r="I310" s="460" t="n"/>
      <c r="J310" s="460" t="n"/>
      <c r="K310" s="460" t="n"/>
      <c r="L310" s="461" t="n"/>
      <c r="M310" s="460" t="n"/>
      <c r="N310" s="460" t="n"/>
      <c r="O310" s="460" t="n"/>
      <c r="P310" s="460" t="n"/>
      <c r="Q310" s="460" t="n"/>
      <c r="R310" s="432" t="n"/>
    </row>
    <row r="311" ht="24" customHeight="1" s="358">
      <c r="A311" s="462">
        <f>IF(COUNTA(B311:R311)=0,"",COUNTA($B$3:B311))</f>
        <v/>
      </c>
      <c r="B311" s="460" t="n"/>
      <c r="C311" s="460" t="n"/>
      <c r="D311" s="460" t="n"/>
      <c r="E311" s="460" t="n"/>
      <c r="F311" s="460" t="n"/>
      <c r="G311" s="461" t="n"/>
      <c r="H311" s="460" t="n"/>
      <c r="I311" s="460" t="n"/>
      <c r="J311" s="460" t="n"/>
      <c r="K311" s="460" t="n"/>
      <c r="L311" s="461" t="n"/>
      <c r="M311" s="460" t="n"/>
      <c r="N311" s="460" t="n"/>
      <c r="O311" s="460" t="n"/>
      <c r="P311" s="460" t="n"/>
      <c r="Q311" s="460" t="n"/>
      <c r="R311" s="432" t="n"/>
    </row>
    <row r="312" ht="24" customHeight="1" s="358">
      <c r="A312" s="462">
        <f>IF(COUNTA(B312:R312)=0,"",COUNTA($B$3:B312))</f>
        <v/>
      </c>
      <c r="B312" s="460" t="n"/>
      <c r="C312" s="460" t="n"/>
      <c r="D312" s="460" t="n"/>
      <c r="E312" s="460" t="n"/>
      <c r="F312" s="460" t="n"/>
      <c r="G312" s="461" t="n"/>
      <c r="H312" s="460" t="n"/>
      <c r="I312" s="460" t="n"/>
      <c r="J312" s="460" t="n"/>
      <c r="K312" s="460" t="n"/>
      <c r="L312" s="461" t="n"/>
      <c r="M312" s="460" t="n"/>
      <c r="N312" s="460" t="n"/>
      <c r="O312" s="460" t="n"/>
      <c r="P312" s="460" t="n"/>
      <c r="Q312" s="460" t="n"/>
      <c r="R312" s="432" t="n"/>
    </row>
    <row r="313" ht="24" customHeight="1" s="358">
      <c r="A313" s="462">
        <f>IF(COUNTA(B313:R313)=0,"",COUNTA($B$3:B313))</f>
        <v/>
      </c>
      <c r="B313" s="460" t="n"/>
      <c r="C313" s="460" t="n"/>
      <c r="D313" s="460" t="n"/>
      <c r="E313" s="460" t="n"/>
      <c r="F313" s="460" t="n"/>
      <c r="G313" s="461" t="n"/>
      <c r="H313" s="460" t="n"/>
      <c r="I313" s="460" t="n"/>
      <c r="J313" s="460" t="n"/>
      <c r="K313" s="460" t="n"/>
      <c r="L313" s="461" t="n"/>
      <c r="M313" s="460" t="n"/>
      <c r="N313" s="460" t="n"/>
      <c r="O313" s="460" t="n"/>
      <c r="P313" s="460" t="n"/>
      <c r="Q313" s="460" t="n"/>
      <c r="R313" s="432" t="n"/>
    </row>
    <row r="314" ht="24" customHeight="1" s="358">
      <c r="A314" s="462">
        <f>IF(COUNTA(B314:R314)=0,"",COUNTA($B$3:B314))</f>
        <v/>
      </c>
      <c r="B314" s="460" t="n"/>
      <c r="C314" s="460" t="n"/>
      <c r="D314" s="460" t="n"/>
      <c r="E314" s="460" t="n"/>
      <c r="F314" s="460" t="n"/>
      <c r="G314" s="461" t="n"/>
      <c r="H314" s="460" t="n"/>
      <c r="I314" s="460" t="n"/>
      <c r="J314" s="460" t="n"/>
      <c r="K314" s="460" t="n"/>
      <c r="L314" s="461" t="n"/>
      <c r="M314" s="460" t="n"/>
      <c r="N314" s="460" t="n"/>
      <c r="O314" s="460" t="n"/>
      <c r="P314" s="460" t="n"/>
      <c r="Q314" s="460" t="n"/>
      <c r="R314" s="432" t="n"/>
    </row>
    <row r="315" ht="24" customHeight="1" s="358">
      <c r="A315" s="462">
        <f>IF(COUNTA(B315:R315)=0,"",COUNTA($B$3:B315))</f>
        <v/>
      </c>
      <c r="B315" s="460" t="n"/>
      <c r="C315" s="460" t="n"/>
      <c r="D315" s="460" t="n"/>
      <c r="E315" s="460" t="n"/>
      <c r="F315" s="460" t="n"/>
      <c r="G315" s="461" t="n"/>
      <c r="H315" s="460" t="n"/>
      <c r="I315" s="460" t="n"/>
      <c r="J315" s="460" t="n"/>
      <c r="K315" s="460" t="n"/>
      <c r="L315" s="461" t="n"/>
      <c r="M315" s="460" t="n"/>
      <c r="N315" s="460" t="n"/>
      <c r="O315" s="460" t="n"/>
      <c r="P315" s="460" t="n"/>
      <c r="Q315" s="460" t="n"/>
      <c r="R315" s="432" t="n"/>
    </row>
    <row r="316" ht="24" customHeight="1" s="358">
      <c r="A316" s="462">
        <f>IF(COUNTA(B316:R316)=0,"",COUNTA($B$3:B316))</f>
        <v/>
      </c>
      <c r="B316" s="460" t="n"/>
      <c r="C316" s="460" t="n"/>
      <c r="D316" s="460" t="n"/>
      <c r="E316" s="460" t="n"/>
      <c r="F316" s="460" t="n"/>
      <c r="G316" s="461" t="n"/>
      <c r="H316" s="460" t="n"/>
      <c r="I316" s="460" t="n"/>
      <c r="J316" s="460" t="n"/>
      <c r="K316" s="460" t="n"/>
      <c r="L316" s="461" t="n"/>
      <c r="M316" s="460" t="n"/>
      <c r="N316" s="460" t="n"/>
      <c r="O316" s="460" t="n"/>
      <c r="P316" s="460" t="n"/>
      <c r="Q316" s="460" t="n"/>
      <c r="R316" s="432" t="n"/>
    </row>
    <row r="317" ht="24" customHeight="1" s="358">
      <c r="A317" s="462">
        <f>IF(COUNTA(B317:R317)=0,"",COUNTA($B$3:B317))</f>
        <v/>
      </c>
      <c r="B317" s="460" t="n"/>
      <c r="C317" s="460" t="n"/>
      <c r="D317" s="460" t="n"/>
      <c r="E317" s="460" t="n"/>
      <c r="F317" s="460" t="n"/>
      <c r="G317" s="461" t="n"/>
      <c r="H317" s="460" t="n"/>
      <c r="I317" s="460" t="n"/>
      <c r="J317" s="460" t="n"/>
      <c r="K317" s="460" t="n"/>
      <c r="L317" s="461" t="n"/>
      <c r="M317" s="460" t="n"/>
      <c r="N317" s="460" t="n"/>
      <c r="O317" s="460" t="n"/>
      <c r="P317" s="460" t="n"/>
      <c r="Q317" s="460" t="n"/>
      <c r="R317" s="432" t="n"/>
    </row>
    <row r="318" ht="24" customHeight="1" s="358">
      <c r="A318" s="462">
        <f>IF(COUNTA(B318:R318)=0,"",COUNTA($B$3:B318))</f>
        <v/>
      </c>
      <c r="B318" s="460" t="n"/>
      <c r="C318" s="460" t="n"/>
      <c r="D318" s="460" t="n"/>
      <c r="E318" s="460" t="n"/>
      <c r="F318" s="460" t="n"/>
      <c r="G318" s="461" t="n"/>
      <c r="H318" s="460" t="n"/>
      <c r="I318" s="460" t="n"/>
      <c r="J318" s="460" t="n"/>
      <c r="K318" s="460" t="n"/>
      <c r="L318" s="461" t="n"/>
      <c r="M318" s="460" t="n"/>
      <c r="N318" s="460" t="n"/>
      <c r="O318" s="460" t="n"/>
      <c r="P318" s="460" t="n"/>
      <c r="Q318" s="460" t="n"/>
      <c r="R318" s="432" t="n"/>
    </row>
    <row r="319" ht="24" customHeight="1" s="358">
      <c r="A319" s="462">
        <f>IF(COUNTA(B319:R319)=0,"",COUNTA($B$3:B319))</f>
        <v/>
      </c>
      <c r="B319" s="460" t="n"/>
      <c r="C319" s="460" t="n"/>
      <c r="D319" s="460" t="n"/>
      <c r="E319" s="460" t="n"/>
      <c r="F319" s="460" t="n"/>
      <c r="G319" s="461" t="n"/>
      <c r="H319" s="460" t="n"/>
      <c r="I319" s="460" t="n"/>
      <c r="J319" s="460" t="n"/>
      <c r="K319" s="460" t="n"/>
      <c r="L319" s="461" t="n"/>
      <c r="M319" s="460" t="n"/>
      <c r="N319" s="460" t="n"/>
      <c r="O319" s="460" t="n"/>
      <c r="P319" s="460" t="n"/>
      <c r="Q319" s="460" t="n"/>
      <c r="R319" s="432" t="n"/>
    </row>
    <row r="320" ht="24" customHeight="1" s="358">
      <c r="A320" s="462">
        <f>IF(COUNTA(B320:R320)=0,"",COUNTA($B$3:B320))</f>
        <v/>
      </c>
      <c r="B320" s="460" t="n"/>
      <c r="C320" s="460" t="n"/>
      <c r="D320" s="460" t="n"/>
      <c r="E320" s="460" t="n"/>
      <c r="F320" s="460" t="n"/>
      <c r="G320" s="461" t="n"/>
      <c r="H320" s="460" t="n"/>
      <c r="I320" s="460" t="n"/>
      <c r="J320" s="460" t="n"/>
      <c r="K320" s="460" t="n"/>
      <c r="L320" s="461" t="n"/>
      <c r="M320" s="460" t="n"/>
      <c r="N320" s="460" t="n"/>
      <c r="O320" s="460" t="n"/>
      <c r="P320" s="460" t="n"/>
      <c r="Q320" s="460" t="n"/>
      <c r="R320" s="432" t="n"/>
    </row>
    <row r="321" ht="24" customHeight="1" s="358">
      <c r="A321" s="462">
        <f>IF(COUNTA(B321:R321)=0,"",COUNTA($B$3:B321))</f>
        <v/>
      </c>
      <c r="B321" s="460" t="n"/>
      <c r="C321" s="460" t="n"/>
      <c r="D321" s="460" t="n"/>
      <c r="E321" s="460" t="n"/>
      <c r="F321" s="460" t="n"/>
      <c r="G321" s="461" t="n"/>
      <c r="H321" s="460" t="n"/>
      <c r="I321" s="460" t="n"/>
      <c r="J321" s="460" t="n"/>
      <c r="K321" s="460" t="n"/>
      <c r="L321" s="461" t="n"/>
      <c r="M321" s="460" t="n"/>
      <c r="N321" s="460" t="n"/>
      <c r="O321" s="460" t="n"/>
      <c r="P321" s="460" t="n"/>
      <c r="Q321" s="460" t="n"/>
      <c r="R321" s="432" t="n"/>
    </row>
    <row r="322" ht="24" customHeight="1" s="358">
      <c r="A322" s="462">
        <f>IF(COUNTA(B322:R322)=0,"",COUNTA($B$3:B322))</f>
        <v/>
      </c>
      <c r="B322" s="460" t="n"/>
      <c r="C322" s="460" t="n"/>
      <c r="D322" s="460" t="n"/>
      <c r="E322" s="460" t="n"/>
      <c r="F322" s="460" t="n"/>
      <c r="G322" s="461" t="n"/>
      <c r="H322" s="460" t="n"/>
      <c r="I322" s="460" t="n"/>
      <c r="J322" s="460" t="n"/>
      <c r="K322" s="460" t="n"/>
      <c r="L322" s="461" t="n"/>
      <c r="M322" s="460" t="n"/>
      <c r="N322" s="460" t="n"/>
      <c r="O322" s="460" t="n"/>
      <c r="P322" s="460" t="n"/>
      <c r="Q322" s="460" t="n"/>
      <c r="R322" s="432" t="n"/>
    </row>
    <row r="323" ht="24" customHeight="1" s="358">
      <c r="A323" s="462">
        <f>IF(COUNTA(B323:R323)=0,"",COUNTA($B$3:B323))</f>
        <v/>
      </c>
      <c r="B323" s="460" t="n"/>
      <c r="C323" s="460" t="n"/>
      <c r="D323" s="460" t="n"/>
      <c r="E323" s="460" t="n"/>
      <c r="F323" s="460" t="n"/>
      <c r="G323" s="461" t="n"/>
      <c r="H323" s="460" t="n"/>
      <c r="I323" s="460" t="n"/>
      <c r="J323" s="460" t="n"/>
      <c r="K323" s="460" t="n"/>
      <c r="L323" s="461" t="n"/>
      <c r="M323" s="460" t="n"/>
      <c r="N323" s="460" t="n"/>
      <c r="O323" s="460" t="n"/>
      <c r="P323" s="460" t="n"/>
      <c r="Q323" s="460" t="n"/>
      <c r="R323" s="432" t="n"/>
    </row>
    <row r="324" ht="24" customHeight="1" s="358">
      <c r="A324" s="462">
        <f>IF(COUNTA(B324:R324)=0,"",COUNTA($B$3:B324))</f>
        <v/>
      </c>
      <c r="B324" s="460" t="n"/>
      <c r="C324" s="460" t="n"/>
      <c r="D324" s="460" t="n"/>
      <c r="E324" s="460" t="n"/>
      <c r="F324" s="460" t="n"/>
      <c r="G324" s="461" t="n"/>
      <c r="H324" s="460" t="n"/>
      <c r="I324" s="460" t="n"/>
      <c r="J324" s="460" t="n"/>
      <c r="K324" s="460" t="n"/>
      <c r="L324" s="461" t="n"/>
      <c r="M324" s="460" t="n"/>
      <c r="N324" s="460" t="n"/>
      <c r="O324" s="460" t="n"/>
      <c r="P324" s="460" t="n"/>
      <c r="Q324" s="460" t="n"/>
      <c r="R324" s="432" t="n"/>
    </row>
    <row r="325" ht="24" customHeight="1" s="358">
      <c r="A325" s="462">
        <f>IF(COUNTA(B325:R325)=0,"",COUNTA($B$3:B325))</f>
        <v/>
      </c>
      <c r="B325" s="460" t="n"/>
      <c r="C325" s="460" t="n"/>
      <c r="D325" s="460" t="n"/>
      <c r="E325" s="460" t="n"/>
      <c r="F325" s="460" t="n"/>
      <c r="G325" s="461" t="n"/>
      <c r="H325" s="460" t="n"/>
      <c r="I325" s="460" t="n"/>
      <c r="J325" s="460" t="n"/>
      <c r="K325" s="460" t="n"/>
      <c r="L325" s="461" t="n"/>
      <c r="M325" s="460" t="n"/>
      <c r="N325" s="460" t="n"/>
      <c r="O325" s="460" t="n"/>
      <c r="P325" s="460" t="n"/>
      <c r="Q325" s="460" t="n"/>
      <c r="R325" s="432" t="n"/>
    </row>
    <row r="326" ht="24" customHeight="1" s="358">
      <c r="A326" s="462">
        <f>IF(COUNTA(B326:R326)=0,"",COUNTA($B$3:B326))</f>
        <v/>
      </c>
      <c r="B326" s="460" t="n"/>
      <c r="C326" s="460" t="n"/>
      <c r="D326" s="460" t="n"/>
      <c r="E326" s="460" t="n"/>
      <c r="F326" s="460" t="n"/>
      <c r="G326" s="461" t="n"/>
      <c r="H326" s="460" t="n"/>
      <c r="I326" s="460" t="n"/>
      <c r="J326" s="460" t="n"/>
      <c r="K326" s="460" t="n"/>
      <c r="L326" s="461" t="n"/>
      <c r="M326" s="460" t="n"/>
      <c r="N326" s="460" t="n"/>
      <c r="O326" s="460" t="n"/>
      <c r="P326" s="460" t="n"/>
      <c r="Q326" s="460" t="n"/>
      <c r="R326" s="432" t="n"/>
    </row>
    <row r="327" ht="24" customHeight="1" s="358">
      <c r="A327" s="462">
        <f>IF(COUNTA(B327:R327)=0,"",COUNTA($B$3:B327))</f>
        <v/>
      </c>
      <c r="B327" s="460" t="n"/>
      <c r="C327" s="460" t="n"/>
      <c r="D327" s="460" t="n"/>
      <c r="E327" s="460" t="n"/>
      <c r="F327" s="460" t="n"/>
      <c r="G327" s="461" t="n"/>
      <c r="H327" s="460" t="n"/>
      <c r="I327" s="460" t="n"/>
      <c r="J327" s="460" t="n"/>
      <c r="K327" s="460" t="n"/>
      <c r="L327" s="461" t="n"/>
      <c r="M327" s="460" t="n"/>
      <c r="N327" s="460" t="n"/>
      <c r="O327" s="460" t="n"/>
      <c r="P327" s="460" t="n"/>
      <c r="Q327" s="460" t="n"/>
      <c r="R327" s="432" t="n"/>
    </row>
    <row r="328" ht="24" customHeight="1" s="358">
      <c r="A328" s="462">
        <f>IF(COUNTA(B328:R328)=0,"",COUNTA($B$3:B328))</f>
        <v/>
      </c>
      <c r="B328" s="460" t="n"/>
      <c r="C328" s="460" t="n"/>
      <c r="D328" s="460" t="n"/>
      <c r="E328" s="460" t="n"/>
      <c r="F328" s="460" t="n"/>
      <c r="G328" s="461" t="n"/>
      <c r="H328" s="460" t="n"/>
      <c r="I328" s="460" t="n"/>
      <c r="J328" s="460" t="n"/>
      <c r="K328" s="460" t="n"/>
      <c r="L328" s="461" t="n"/>
      <c r="M328" s="460" t="n"/>
      <c r="N328" s="460" t="n"/>
      <c r="O328" s="460" t="n"/>
      <c r="P328" s="460" t="n"/>
      <c r="Q328" s="460" t="n"/>
      <c r="R328" s="432" t="n"/>
    </row>
    <row r="329" ht="24" customHeight="1" s="358">
      <c r="A329" s="462">
        <f>IF(COUNTA(B329:R329)=0,"",COUNTA($B$3:B329))</f>
        <v/>
      </c>
      <c r="B329" s="460" t="n"/>
      <c r="C329" s="460" t="n"/>
      <c r="D329" s="460" t="n"/>
      <c r="E329" s="460" t="n"/>
      <c r="F329" s="460" t="n"/>
      <c r="G329" s="461" t="n"/>
      <c r="H329" s="460" t="n"/>
      <c r="I329" s="460" t="n"/>
      <c r="J329" s="460" t="n"/>
      <c r="K329" s="460" t="n"/>
      <c r="L329" s="461" t="n"/>
      <c r="M329" s="460" t="n"/>
      <c r="N329" s="460" t="n"/>
      <c r="O329" s="460" t="n"/>
      <c r="P329" s="460" t="n"/>
      <c r="Q329" s="460" t="n"/>
      <c r="R329" s="432" t="n"/>
    </row>
    <row r="330" ht="24" customHeight="1" s="358">
      <c r="A330" s="462">
        <f>IF(COUNTA(B330:R330)=0,"",COUNTA($B$3:B330))</f>
        <v/>
      </c>
      <c r="B330" s="460" t="n"/>
      <c r="C330" s="460" t="n"/>
      <c r="D330" s="460" t="n"/>
      <c r="E330" s="460" t="n"/>
      <c r="F330" s="460" t="n"/>
      <c r="G330" s="461" t="n"/>
      <c r="H330" s="460" t="n"/>
      <c r="I330" s="460" t="n"/>
      <c r="J330" s="460" t="n"/>
      <c r="K330" s="460" t="n"/>
      <c r="L330" s="461" t="n"/>
      <c r="M330" s="460" t="n"/>
      <c r="N330" s="460" t="n"/>
      <c r="O330" s="460" t="n"/>
      <c r="P330" s="460" t="n"/>
      <c r="Q330" s="460" t="n"/>
      <c r="R330" s="432" t="n"/>
    </row>
    <row r="331" ht="24" customHeight="1" s="358">
      <c r="A331" s="462">
        <f>IF(COUNTA(B331:R331)=0,"",COUNTA($B$3:B331))</f>
        <v/>
      </c>
      <c r="B331" s="460" t="n"/>
      <c r="C331" s="460" t="n"/>
      <c r="D331" s="460" t="n"/>
      <c r="E331" s="460" t="n"/>
      <c r="F331" s="460" t="n"/>
      <c r="G331" s="461" t="n"/>
      <c r="H331" s="460" t="n"/>
      <c r="I331" s="460" t="n"/>
      <c r="J331" s="460" t="n"/>
      <c r="K331" s="460" t="n"/>
      <c r="L331" s="461" t="n"/>
      <c r="M331" s="460" t="n"/>
      <c r="N331" s="460" t="n"/>
      <c r="O331" s="460" t="n"/>
      <c r="P331" s="460" t="n"/>
      <c r="Q331" s="460" t="n"/>
      <c r="R331" s="432" t="n"/>
    </row>
    <row r="332" ht="24" customHeight="1" s="358">
      <c r="A332" s="462">
        <f>IF(COUNTA(B332:R332)=0,"",COUNTA($B$3:B332))</f>
        <v/>
      </c>
      <c r="B332" s="460" t="n"/>
      <c r="C332" s="460" t="n"/>
      <c r="D332" s="460" t="n"/>
      <c r="E332" s="460" t="n"/>
      <c r="F332" s="460" t="n"/>
      <c r="G332" s="461" t="n"/>
      <c r="H332" s="460" t="n"/>
      <c r="I332" s="460" t="n"/>
      <c r="J332" s="460" t="n"/>
      <c r="K332" s="460" t="n"/>
      <c r="L332" s="461" t="n"/>
      <c r="M332" s="460" t="n"/>
      <c r="N332" s="460" t="n"/>
      <c r="O332" s="460" t="n"/>
      <c r="P332" s="460" t="n"/>
      <c r="Q332" s="460" t="n"/>
      <c r="R332" s="432" t="n"/>
    </row>
    <row r="333" ht="24" customHeight="1" s="358">
      <c r="A333" s="462">
        <f>IF(COUNTA(B333:R333)=0,"",COUNTA($B$3:B333))</f>
        <v/>
      </c>
      <c r="B333" s="460" t="n"/>
      <c r="C333" s="460" t="n"/>
      <c r="D333" s="460" t="n"/>
      <c r="E333" s="460" t="n"/>
      <c r="F333" s="460" t="n"/>
      <c r="G333" s="461" t="n"/>
      <c r="H333" s="460" t="n"/>
      <c r="I333" s="460" t="n"/>
      <c r="J333" s="460" t="n"/>
      <c r="K333" s="460" t="n"/>
      <c r="L333" s="461" t="n"/>
      <c r="M333" s="460" t="n"/>
      <c r="N333" s="460" t="n"/>
      <c r="O333" s="460" t="n"/>
      <c r="P333" s="460" t="n"/>
      <c r="Q333" s="460" t="n"/>
      <c r="R333" s="432" t="n"/>
    </row>
    <row r="334" ht="24" customHeight="1" s="358">
      <c r="A334" s="462">
        <f>IF(COUNTA(B334:R334)=0,"",COUNTA($B$3:B334))</f>
        <v/>
      </c>
      <c r="B334" s="460" t="n"/>
      <c r="C334" s="460" t="n"/>
      <c r="D334" s="460" t="n"/>
      <c r="E334" s="460" t="n"/>
      <c r="F334" s="460" t="n"/>
      <c r="G334" s="461" t="n"/>
      <c r="H334" s="460" t="n"/>
      <c r="I334" s="460" t="n"/>
      <c r="J334" s="460" t="n"/>
      <c r="K334" s="460" t="n"/>
      <c r="L334" s="461" t="n"/>
      <c r="M334" s="460" t="n"/>
      <c r="N334" s="460" t="n"/>
      <c r="O334" s="460" t="n"/>
      <c r="P334" s="460" t="n"/>
      <c r="Q334" s="460" t="n"/>
      <c r="R334" s="432" t="n"/>
    </row>
    <row r="335" ht="24" customHeight="1" s="358">
      <c r="A335" s="462">
        <f>IF(COUNTA(B335:R335)=0,"",COUNTA($B$3:B335))</f>
        <v/>
      </c>
      <c r="B335" s="460" t="n"/>
      <c r="C335" s="460" t="n"/>
      <c r="D335" s="460" t="n"/>
      <c r="E335" s="460" t="n"/>
      <c r="F335" s="460" t="n"/>
      <c r="G335" s="461" t="n"/>
      <c r="H335" s="460" t="n"/>
      <c r="I335" s="460" t="n"/>
      <c r="J335" s="460" t="n"/>
      <c r="K335" s="460" t="n"/>
      <c r="L335" s="461" t="n"/>
      <c r="M335" s="460" t="n"/>
      <c r="N335" s="460" t="n"/>
      <c r="O335" s="460" t="n"/>
      <c r="P335" s="460" t="n"/>
      <c r="Q335" s="460" t="n"/>
      <c r="R335" s="432" t="n"/>
    </row>
    <row r="336" ht="24" customHeight="1" s="358">
      <c r="A336" s="462">
        <f>IF(COUNTA(B336:R336)=0,"",COUNTA($B$3:B336))</f>
        <v/>
      </c>
      <c r="B336" s="460" t="n"/>
      <c r="C336" s="460" t="n"/>
      <c r="D336" s="460" t="n"/>
      <c r="E336" s="460" t="n"/>
      <c r="F336" s="460" t="n"/>
      <c r="G336" s="461" t="n"/>
      <c r="H336" s="460" t="n"/>
      <c r="I336" s="460" t="n"/>
      <c r="J336" s="460" t="n"/>
      <c r="K336" s="460" t="n"/>
      <c r="L336" s="461" t="n"/>
      <c r="M336" s="460" t="n"/>
      <c r="N336" s="460" t="n"/>
      <c r="O336" s="460" t="n"/>
      <c r="P336" s="460" t="n"/>
      <c r="Q336" s="460" t="n"/>
      <c r="R336" s="432" t="n"/>
    </row>
    <row r="337" ht="24" customHeight="1" s="358">
      <c r="A337" s="462">
        <f>IF(COUNTA(B337:R337)=0,"",COUNTA($B$3:B337))</f>
        <v/>
      </c>
      <c r="B337" s="460" t="n"/>
      <c r="C337" s="460" t="n"/>
      <c r="D337" s="460" t="n"/>
      <c r="E337" s="460" t="n"/>
      <c r="F337" s="460" t="n"/>
      <c r="G337" s="461" t="n"/>
      <c r="H337" s="460" t="n"/>
      <c r="I337" s="460" t="n"/>
      <c r="J337" s="460" t="n"/>
      <c r="K337" s="460" t="n"/>
      <c r="L337" s="461" t="n"/>
      <c r="M337" s="460" t="n"/>
      <c r="N337" s="460" t="n"/>
      <c r="O337" s="460" t="n"/>
      <c r="P337" s="460" t="n"/>
      <c r="Q337" s="460" t="n"/>
      <c r="R337" s="432" t="n"/>
    </row>
    <row r="338" ht="24" customHeight="1" s="358">
      <c r="A338" s="462">
        <f>IF(COUNTA(B338:R338)=0,"",COUNTA($B$3:B338))</f>
        <v/>
      </c>
      <c r="B338" s="460" t="n"/>
      <c r="C338" s="460" t="n"/>
      <c r="D338" s="460" t="n"/>
      <c r="E338" s="460" t="n"/>
      <c r="F338" s="460" t="n"/>
      <c r="G338" s="461" t="n"/>
      <c r="H338" s="460" t="n"/>
      <c r="I338" s="460" t="n"/>
      <c r="J338" s="460" t="n"/>
      <c r="K338" s="460" t="n"/>
      <c r="L338" s="461" t="n"/>
      <c r="M338" s="460" t="n"/>
      <c r="N338" s="460" t="n"/>
      <c r="O338" s="460" t="n"/>
      <c r="P338" s="460" t="n"/>
      <c r="Q338" s="460" t="n"/>
      <c r="R338" s="432" t="n"/>
    </row>
    <row r="339" ht="24" customHeight="1" s="358">
      <c r="A339" s="462">
        <f>IF(COUNTA(B339:R339)=0,"",COUNTA($B$3:B339))</f>
        <v/>
      </c>
      <c r="B339" s="460" t="n"/>
      <c r="C339" s="460" t="n"/>
      <c r="D339" s="460" t="n"/>
      <c r="E339" s="460" t="n"/>
      <c r="F339" s="460" t="n"/>
      <c r="G339" s="461" t="n"/>
      <c r="H339" s="460" t="n"/>
      <c r="I339" s="460" t="n"/>
      <c r="J339" s="460" t="n"/>
      <c r="K339" s="460" t="n"/>
      <c r="L339" s="461" t="n"/>
      <c r="M339" s="460" t="n"/>
      <c r="N339" s="460" t="n"/>
      <c r="O339" s="460" t="n"/>
      <c r="P339" s="460" t="n"/>
      <c r="Q339" s="460" t="n"/>
      <c r="R339" s="432" t="n"/>
    </row>
    <row r="340" ht="24" customHeight="1" s="358">
      <c r="A340" s="462">
        <f>IF(COUNTA(B340:R340)=0,"",COUNTA($B$3:B340))</f>
        <v/>
      </c>
      <c r="B340" s="460" t="n"/>
      <c r="C340" s="460" t="n"/>
      <c r="D340" s="460" t="n"/>
      <c r="E340" s="460" t="n"/>
      <c r="F340" s="460" t="n"/>
      <c r="G340" s="461" t="n"/>
      <c r="H340" s="460" t="n"/>
      <c r="I340" s="460" t="n"/>
      <c r="J340" s="460" t="n"/>
      <c r="K340" s="460" t="n"/>
      <c r="L340" s="461" t="n"/>
      <c r="M340" s="460" t="n"/>
      <c r="N340" s="460" t="n"/>
      <c r="O340" s="460" t="n"/>
      <c r="P340" s="460" t="n"/>
      <c r="Q340" s="460" t="n"/>
      <c r="R340" s="432" t="n"/>
    </row>
    <row r="341" ht="24" customHeight="1" s="358">
      <c r="A341" s="462">
        <f>IF(COUNTA(B341:R341)=0,"",COUNTA($B$3:B341))</f>
        <v/>
      </c>
      <c r="B341" s="460" t="n"/>
      <c r="C341" s="460" t="n"/>
      <c r="D341" s="460" t="n"/>
      <c r="E341" s="460" t="n"/>
      <c r="F341" s="460" t="n"/>
      <c r="G341" s="461" t="n"/>
      <c r="H341" s="460" t="n"/>
      <c r="I341" s="460" t="n"/>
      <c r="J341" s="460" t="n"/>
      <c r="K341" s="460" t="n"/>
      <c r="L341" s="461" t="n"/>
      <c r="M341" s="460" t="n"/>
      <c r="N341" s="460" t="n"/>
      <c r="O341" s="460" t="n"/>
      <c r="P341" s="460" t="n"/>
      <c r="Q341" s="460" t="n"/>
      <c r="R341" s="432" t="n"/>
    </row>
    <row r="342" ht="24" customHeight="1" s="358">
      <c r="A342" s="462">
        <f>IF(COUNTA(B342:R342)=0,"",COUNTA($B$3:B342))</f>
        <v/>
      </c>
      <c r="B342" s="460" t="n"/>
      <c r="C342" s="460" t="n"/>
      <c r="D342" s="460" t="n"/>
      <c r="E342" s="460" t="n"/>
      <c r="F342" s="460" t="n"/>
      <c r="G342" s="461" t="n"/>
      <c r="H342" s="460" t="n"/>
      <c r="I342" s="460" t="n"/>
      <c r="J342" s="460" t="n"/>
      <c r="K342" s="460" t="n"/>
      <c r="L342" s="461" t="n"/>
      <c r="M342" s="460" t="n"/>
      <c r="N342" s="460" t="n"/>
      <c r="O342" s="460" t="n"/>
      <c r="P342" s="460" t="n"/>
      <c r="Q342" s="460" t="n"/>
      <c r="R342" s="432" t="n"/>
    </row>
    <row r="343" ht="24" customHeight="1" s="358">
      <c r="A343" s="462">
        <f>IF(COUNTA(B343:R343)=0,"",COUNTA($B$3:B343))</f>
        <v/>
      </c>
      <c r="B343" s="460" t="n"/>
      <c r="C343" s="460" t="n"/>
      <c r="D343" s="460" t="n"/>
      <c r="E343" s="460" t="n"/>
      <c r="F343" s="460" t="n"/>
      <c r="G343" s="461" t="n"/>
      <c r="H343" s="460" t="n"/>
      <c r="I343" s="460" t="n"/>
      <c r="J343" s="460" t="n"/>
      <c r="K343" s="460" t="n"/>
      <c r="L343" s="461" t="n"/>
      <c r="M343" s="460" t="n"/>
      <c r="N343" s="460" t="n"/>
      <c r="O343" s="460" t="n"/>
      <c r="P343" s="460" t="n"/>
      <c r="Q343" s="460" t="n"/>
      <c r="R343" s="432" t="n"/>
    </row>
    <row r="344" ht="24" customHeight="1" s="358">
      <c r="A344" s="462">
        <f>IF(COUNTA(B344:R344)=0,"",COUNTA($B$3:B344))</f>
        <v/>
      </c>
      <c r="B344" s="460" t="n"/>
      <c r="C344" s="460" t="n"/>
      <c r="D344" s="460" t="n"/>
      <c r="E344" s="460" t="n"/>
      <c r="F344" s="460" t="n"/>
      <c r="G344" s="461" t="n"/>
      <c r="H344" s="460" t="n"/>
      <c r="I344" s="460" t="n"/>
      <c r="J344" s="460" t="n"/>
      <c r="K344" s="460" t="n"/>
      <c r="L344" s="461" t="n"/>
      <c r="M344" s="460" t="n"/>
      <c r="N344" s="460" t="n"/>
      <c r="O344" s="460" t="n"/>
      <c r="P344" s="460" t="n"/>
      <c r="Q344" s="460" t="n"/>
      <c r="R344" s="432" t="n"/>
    </row>
    <row r="345" ht="24" customHeight="1" s="358">
      <c r="A345" s="462">
        <f>IF(COUNTA(B345:R345)=0,"",COUNTA($B$3:B345))</f>
        <v/>
      </c>
      <c r="B345" s="460" t="n"/>
      <c r="C345" s="460" t="n"/>
      <c r="D345" s="460" t="n"/>
      <c r="E345" s="460" t="n"/>
      <c r="F345" s="460" t="n"/>
      <c r="G345" s="461" t="n"/>
      <c r="H345" s="460" t="n"/>
      <c r="I345" s="460" t="n"/>
      <c r="J345" s="460" t="n"/>
      <c r="K345" s="460" t="n"/>
      <c r="L345" s="461" t="n"/>
      <c r="M345" s="460" t="n"/>
      <c r="N345" s="460" t="n"/>
      <c r="O345" s="460" t="n"/>
      <c r="P345" s="460" t="n"/>
      <c r="Q345" s="460" t="n"/>
      <c r="R345" s="432" t="n"/>
    </row>
    <row r="346" ht="24" customHeight="1" s="358">
      <c r="A346" s="462">
        <f>IF(COUNTA(B346:R346)=0,"",COUNTA($B$3:B346))</f>
        <v/>
      </c>
      <c r="B346" s="460" t="n"/>
      <c r="C346" s="460" t="n"/>
      <c r="D346" s="460" t="n"/>
      <c r="E346" s="460" t="n"/>
      <c r="F346" s="460" t="n"/>
      <c r="G346" s="461" t="n"/>
      <c r="H346" s="460" t="n"/>
      <c r="I346" s="460" t="n"/>
      <c r="J346" s="460" t="n"/>
      <c r="K346" s="460" t="n"/>
      <c r="L346" s="461" t="n"/>
      <c r="M346" s="460" t="n"/>
      <c r="N346" s="460" t="n"/>
      <c r="O346" s="460" t="n"/>
      <c r="P346" s="460" t="n"/>
      <c r="Q346" s="460" t="n"/>
      <c r="R346" s="432" t="n"/>
    </row>
    <row r="347" ht="24" customHeight="1" s="358">
      <c r="A347" s="462">
        <f>IF(COUNTA(B347:R347)=0,"",COUNTA($B$3:B347))</f>
        <v/>
      </c>
      <c r="B347" s="460" t="n"/>
      <c r="C347" s="460" t="n"/>
      <c r="D347" s="460" t="n"/>
      <c r="E347" s="460" t="n"/>
      <c r="F347" s="460" t="n"/>
      <c r="G347" s="461" t="n"/>
      <c r="H347" s="460" t="n"/>
      <c r="I347" s="460" t="n"/>
      <c r="J347" s="460" t="n"/>
      <c r="K347" s="460" t="n"/>
      <c r="L347" s="461" t="n"/>
      <c r="M347" s="460" t="n"/>
      <c r="N347" s="460" t="n"/>
      <c r="O347" s="460" t="n"/>
      <c r="P347" s="460" t="n"/>
      <c r="Q347" s="460" t="n"/>
      <c r="R347" s="432" t="n"/>
    </row>
    <row r="348" ht="24" customHeight="1" s="358">
      <c r="A348" s="462">
        <f>IF(COUNTA(B348:R348)=0,"",COUNTA($B$3:B348))</f>
        <v/>
      </c>
      <c r="B348" s="460" t="n"/>
      <c r="C348" s="460" t="n"/>
      <c r="D348" s="460" t="n"/>
      <c r="E348" s="460" t="n"/>
      <c r="F348" s="460" t="n"/>
      <c r="G348" s="461" t="n"/>
      <c r="H348" s="460" t="n"/>
      <c r="I348" s="460" t="n"/>
      <c r="J348" s="460" t="n"/>
      <c r="K348" s="460" t="n"/>
      <c r="L348" s="461" t="n"/>
      <c r="M348" s="460" t="n"/>
      <c r="N348" s="460" t="n"/>
      <c r="O348" s="460" t="n"/>
      <c r="P348" s="460" t="n"/>
      <c r="Q348" s="460" t="n"/>
      <c r="R348" s="432" t="n"/>
    </row>
    <row r="349" ht="24" customHeight="1" s="358">
      <c r="A349" s="462">
        <f>IF(COUNTA(B349:R349)=0,"",COUNTA($B$3:B349))</f>
        <v/>
      </c>
      <c r="B349" s="460" t="n"/>
      <c r="C349" s="460" t="n"/>
      <c r="D349" s="460" t="n"/>
      <c r="E349" s="460" t="n"/>
      <c r="F349" s="460" t="n"/>
      <c r="G349" s="461" t="n"/>
      <c r="H349" s="460" t="n"/>
      <c r="I349" s="460" t="n"/>
      <c r="J349" s="460" t="n"/>
      <c r="K349" s="460" t="n"/>
      <c r="L349" s="461" t="n"/>
      <c r="M349" s="460" t="n"/>
      <c r="N349" s="460" t="n"/>
      <c r="O349" s="460" t="n"/>
      <c r="P349" s="460" t="n"/>
      <c r="Q349" s="460" t="n"/>
      <c r="R349" s="432" t="n"/>
    </row>
    <row r="350" ht="24" customHeight="1" s="358">
      <c r="A350" s="462">
        <f>IF(COUNTA(B350:R350)=0,"",COUNTA($B$3:B350))</f>
        <v/>
      </c>
      <c r="B350" s="460" t="n"/>
      <c r="C350" s="460" t="n"/>
      <c r="D350" s="460" t="n"/>
      <c r="E350" s="460" t="n"/>
      <c r="F350" s="460" t="n"/>
      <c r="G350" s="461" t="n"/>
      <c r="H350" s="460" t="n"/>
      <c r="I350" s="460" t="n"/>
      <c r="J350" s="460" t="n"/>
      <c r="K350" s="460" t="n"/>
      <c r="L350" s="461" t="n"/>
      <c r="M350" s="460" t="n"/>
      <c r="N350" s="460" t="n"/>
      <c r="O350" s="460" t="n"/>
      <c r="P350" s="460" t="n"/>
      <c r="Q350" s="460" t="n"/>
      <c r="R350" s="432" t="n"/>
    </row>
    <row r="351" ht="24" customHeight="1" s="358">
      <c r="A351" s="462">
        <f>IF(COUNTA(B351:R351)=0,"",COUNTA($B$3:B351))</f>
        <v/>
      </c>
      <c r="B351" s="460" t="n"/>
      <c r="C351" s="460" t="n"/>
      <c r="D351" s="460" t="n"/>
      <c r="E351" s="460" t="n"/>
      <c r="F351" s="460" t="n"/>
      <c r="G351" s="461" t="n"/>
      <c r="H351" s="460" t="n"/>
      <c r="I351" s="460" t="n"/>
      <c r="J351" s="460" t="n"/>
      <c r="K351" s="460" t="n"/>
      <c r="L351" s="461" t="n"/>
      <c r="M351" s="460" t="n"/>
      <c r="N351" s="460" t="n"/>
      <c r="O351" s="460" t="n"/>
      <c r="P351" s="460" t="n"/>
      <c r="Q351" s="460" t="n"/>
      <c r="R351" s="432" t="n"/>
    </row>
    <row r="352" ht="24" customHeight="1" s="358">
      <c r="A352" s="462">
        <f>IF(COUNTA(B352:R352)=0,"",COUNTA($B$3:B352))</f>
        <v/>
      </c>
      <c r="B352" s="460" t="n"/>
      <c r="C352" s="460" t="n"/>
      <c r="D352" s="460" t="n"/>
      <c r="E352" s="460" t="n"/>
      <c r="F352" s="460" t="n"/>
      <c r="G352" s="461" t="n"/>
      <c r="H352" s="460" t="n"/>
      <c r="I352" s="460" t="n"/>
      <c r="J352" s="460" t="n"/>
      <c r="K352" s="460" t="n"/>
      <c r="L352" s="461" t="n"/>
      <c r="M352" s="460" t="n"/>
      <c r="N352" s="460" t="n"/>
      <c r="O352" s="460" t="n"/>
      <c r="P352" s="460" t="n"/>
      <c r="Q352" s="460" t="n"/>
      <c r="R352" s="432" t="n"/>
    </row>
    <row r="353" ht="24" customHeight="1" s="358">
      <c r="A353" s="462">
        <f>IF(COUNTA(B353:R353)=0,"",COUNTA($B$3:B353))</f>
        <v/>
      </c>
      <c r="B353" s="460" t="n"/>
      <c r="C353" s="460" t="n"/>
      <c r="D353" s="460" t="n"/>
      <c r="E353" s="460" t="n"/>
      <c r="F353" s="460" t="n"/>
      <c r="G353" s="461" t="n"/>
      <c r="H353" s="460" t="n"/>
      <c r="I353" s="460" t="n"/>
      <c r="J353" s="460" t="n"/>
      <c r="K353" s="460" t="n"/>
      <c r="L353" s="461" t="n"/>
      <c r="M353" s="460" t="n"/>
      <c r="N353" s="460" t="n"/>
      <c r="O353" s="460" t="n"/>
      <c r="P353" s="460" t="n"/>
      <c r="Q353" s="460" t="n"/>
      <c r="R353" s="432" t="n"/>
    </row>
    <row r="354" ht="24" customHeight="1" s="358">
      <c r="A354" s="462">
        <f>IF(COUNTA(B354:R354)=0,"",COUNTA($B$3:B354))</f>
        <v/>
      </c>
      <c r="B354" s="460" t="n"/>
      <c r="C354" s="460" t="n"/>
      <c r="D354" s="460" t="n"/>
      <c r="E354" s="460" t="n"/>
      <c r="F354" s="460" t="n"/>
      <c r="G354" s="461" t="n"/>
      <c r="H354" s="460" t="n"/>
      <c r="I354" s="460" t="n"/>
      <c r="J354" s="460" t="n"/>
      <c r="K354" s="460" t="n"/>
      <c r="L354" s="461" t="n"/>
      <c r="M354" s="460" t="n"/>
      <c r="N354" s="460" t="n"/>
      <c r="O354" s="460" t="n"/>
      <c r="P354" s="460" t="n"/>
      <c r="Q354" s="460" t="n"/>
      <c r="R354" s="432" t="n"/>
    </row>
    <row r="355" ht="24" customHeight="1" s="358">
      <c r="A355" s="462">
        <f>IF(COUNTA(B355:R355)=0,"",COUNTA($B$3:B355))</f>
        <v/>
      </c>
      <c r="B355" s="460" t="n"/>
      <c r="C355" s="460" t="n"/>
      <c r="D355" s="460" t="n"/>
      <c r="E355" s="460" t="n"/>
      <c r="F355" s="460" t="n"/>
      <c r="G355" s="461" t="n"/>
      <c r="H355" s="460" t="n"/>
      <c r="I355" s="460" t="n"/>
      <c r="J355" s="460" t="n"/>
      <c r="K355" s="460" t="n"/>
      <c r="L355" s="461" t="n"/>
      <c r="M355" s="460" t="n"/>
      <c r="N355" s="460" t="n"/>
      <c r="O355" s="460" t="n"/>
      <c r="P355" s="460" t="n"/>
      <c r="Q355" s="460" t="n"/>
      <c r="R355" s="432" t="n"/>
    </row>
    <row r="356" ht="24" customHeight="1" s="358">
      <c r="A356" s="462">
        <f>IF(COUNTA(B356:R356)=0,"",COUNTA($B$3:B356))</f>
        <v/>
      </c>
      <c r="B356" s="460" t="n"/>
      <c r="C356" s="460" t="n"/>
      <c r="D356" s="460" t="n"/>
      <c r="E356" s="460" t="n"/>
      <c r="F356" s="460" t="n"/>
      <c r="G356" s="461" t="n"/>
      <c r="H356" s="460" t="n"/>
      <c r="I356" s="460" t="n"/>
      <c r="J356" s="460" t="n"/>
      <c r="K356" s="460" t="n"/>
      <c r="L356" s="461" t="n"/>
      <c r="M356" s="460" t="n"/>
      <c r="N356" s="460" t="n"/>
      <c r="O356" s="460" t="n"/>
      <c r="P356" s="460" t="n"/>
      <c r="Q356" s="460" t="n"/>
      <c r="R356" s="432" t="n"/>
    </row>
    <row r="357" ht="24" customHeight="1" s="358">
      <c r="A357" s="462">
        <f>IF(COUNTA(B357:R357)=0,"",COUNTA($B$3:B357))</f>
        <v/>
      </c>
      <c r="B357" s="460" t="n"/>
      <c r="C357" s="460" t="n"/>
      <c r="D357" s="460" t="n"/>
      <c r="E357" s="460" t="n"/>
      <c r="F357" s="460" t="n"/>
      <c r="G357" s="461" t="n"/>
      <c r="H357" s="460" t="n"/>
      <c r="I357" s="460" t="n"/>
      <c r="J357" s="460" t="n"/>
      <c r="K357" s="460" t="n"/>
      <c r="L357" s="461" t="n"/>
      <c r="M357" s="460" t="n"/>
      <c r="N357" s="460" t="n"/>
      <c r="O357" s="460" t="n"/>
      <c r="P357" s="460" t="n"/>
      <c r="Q357" s="460" t="n"/>
      <c r="R357" s="432" t="n"/>
    </row>
    <row r="358" ht="24" customHeight="1" s="358">
      <c r="A358" s="462">
        <f>IF(COUNTA(B358:R358)=0,"",COUNTA($B$3:B358))</f>
        <v/>
      </c>
      <c r="B358" s="460" t="n"/>
      <c r="C358" s="460" t="n"/>
      <c r="D358" s="460" t="n"/>
      <c r="E358" s="460" t="n"/>
      <c r="F358" s="460" t="n"/>
      <c r="G358" s="461" t="n"/>
      <c r="H358" s="460" t="n"/>
      <c r="I358" s="460" t="n"/>
      <c r="J358" s="460" t="n"/>
      <c r="K358" s="460" t="n"/>
      <c r="L358" s="461" t="n"/>
      <c r="M358" s="460" t="n"/>
      <c r="N358" s="460" t="n"/>
      <c r="O358" s="460" t="n"/>
      <c r="P358" s="460" t="n"/>
      <c r="Q358" s="460" t="n"/>
      <c r="R358" s="432" t="n"/>
    </row>
    <row r="359" ht="24" customHeight="1" s="358">
      <c r="A359" s="462">
        <f>IF(COUNTA(B359:R359)=0,"",COUNTA($B$3:B359))</f>
        <v/>
      </c>
      <c r="B359" s="460" t="n"/>
      <c r="C359" s="460" t="n"/>
      <c r="D359" s="460" t="n"/>
      <c r="E359" s="460" t="n"/>
      <c r="F359" s="460" t="n"/>
      <c r="G359" s="461" t="n"/>
      <c r="H359" s="460" t="n"/>
      <c r="I359" s="460" t="n"/>
      <c r="J359" s="460" t="n"/>
      <c r="K359" s="460" t="n"/>
      <c r="L359" s="461" t="n"/>
      <c r="M359" s="460" t="n"/>
      <c r="N359" s="460" t="n"/>
      <c r="O359" s="460" t="n"/>
      <c r="P359" s="460" t="n"/>
      <c r="Q359" s="460" t="n"/>
      <c r="R359" s="432" t="n"/>
    </row>
    <row r="360" ht="24" customHeight="1" s="358">
      <c r="A360" s="462">
        <f>IF(COUNTA(B360:R360)=0,"",COUNTA($B$3:B360))</f>
        <v/>
      </c>
      <c r="B360" s="460" t="n"/>
      <c r="C360" s="460" t="n"/>
      <c r="D360" s="460" t="n"/>
      <c r="E360" s="460" t="n"/>
      <c r="F360" s="460" t="n"/>
      <c r="G360" s="461" t="n"/>
      <c r="H360" s="460" t="n"/>
      <c r="I360" s="460" t="n"/>
      <c r="J360" s="460" t="n"/>
      <c r="K360" s="460" t="n"/>
      <c r="L360" s="461" t="n"/>
      <c r="M360" s="460" t="n"/>
      <c r="N360" s="460" t="n"/>
      <c r="O360" s="460" t="n"/>
      <c r="P360" s="460" t="n"/>
      <c r="Q360" s="460" t="n"/>
      <c r="R360" s="432" t="n"/>
    </row>
    <row r="361" ht="24" customHeight="1" s="358">
      <c r="A361" s="462">
        <f>IF(COUNTA(B361:R361)=0,"",COUNTA($B$3:B361))</f>
        <v/>
      </c>
      <c r="B361" s="460" t="n"/>
      <c r="C361" s="460" t="n"/>
      <c r="D361" s="460" t="n"/>
      <c r="E361" s="460" t="n"/>
      <c r="F361" s="460" t="n"/>
      <c r="G361" s="461" t="n"/>
      <c r="H361" s="460" t="n"/>
      <c r="I361" s="460" t="n"/>
      <c r="J361" s="460" t="n"/>
      <c r="K361" s="460" t="n"/>
      <c r="L361" s="461" t="n"/>
      <c r="M361" s="460" t="n"/>
      <c r="N361" s="460" t="n"/>
      <c r="O361" s="460" t="n"/>
      <c r="P361" s="460" t="n"/>
      <c r="Q361" s="460" t="n"/>
      <c r="R361" s="432" t="n"/>
    </row>
    <row r="362" ht="24" customHeight="1" s="358">
      <c r="A362" s="462">
        <f>IF(COUNTA(B362:R362)=0,"",COUNTA($B$3:B362))</f>
        <v/>
      </c>
      <c r="B362" s="460" t="n"/>
      <c r="C362" s="460" t="n"/>
      <c r="D362" s="460" t="n"/>
      <c r="E362" s="460" t="n"/>
      <c r="F362" s="460" t="n"/>
      <c r="G362" s="461" t="n"/>
      <c r="H362" s="460" t="n"/>
      <c r="I362" s="460" t="n"/>
      <c r="J362" s="460" t="n"/>
      <c r="K362" s="460" t="n"/>
      <c r="L362" s="461" t="n"/>
      <c r="M362" s="460" t="n"/>
      <c r="N362" s="460" t="n"/>
      <c r="O362" s="460" t="n"/>
      <c r="P362" s="460" t="n"/>
      <c r="Q362" s="460" t="n"/>
      <c r="R362" s="432" t="n"/>
    </row>
    <row r="363" ht="24" customHeight="1" s="358">
      <c r="A363" s="462">
        <f>IF(COUNTA(B363:R363)=0,"",COUNTA($B$3:B363))</f>
        <v/>
      </c>
      <c r="B363" s="460" t="n"/>
      <c r="C363" s="460" t="n"/>
      <c r="D363" s="460" t="n"/>
      <c r="E363" s="460" t="n"/>
      <c r="F363" s="460" t="n"/>
      <c r="G363" s="461" t="n"/>
      <c r="H363" s="460" t="n"/>
      <c r="I363" s="460" t="n"/>
      <c r="J363" s="460" t="n"/>
      <c r="K363" s="460" t="n"/>
      <c r="L363" s="461" t="n"/>
      <c r="M363" s="460" t="n"/>
      <c r="N363" s="460" t="n"/>
      <c r="O363" s="460" t="n"/>
      <c r="P363" s="460" t="n"/>
      <c r="Q363" s="460" t="n"/>
      <c r="R363" s="432" t="n"/>
    </row>
    <row r="364" ht="24" customHeight="1" s="358">
      <c r="A364" s="462">
        <f>IF(COUNTA(B364:R364)=0,"",COUNTA($B$3:B364))</f>
        <v/>
      </c>
      <c r="B364" s="460" t="n"/>
      <c r="C364" s="460" t="n"/>
      <c r="D364" s="460" t="n"/>
      <c r="E364" s="460" t="n"/>
      <c r="F364" s="460" t="n"/>
      <c r="G364" s="461" t="n"/>
      <c r="H364" s="460" t="n"/>
      <c r="I364" s="460" t="n"/>
      <c r="J364" s="460" t="n"/>
      <c r="K364" s="460" t="n"/>
      <c r="L364" s="461" t="n"/>
      <c r="M364" s="460" t="n"/>
      <c r="N364" s="460" t="n"/>
      <c r="O364" s="460" t="n"/>
      <c r="P364" s="460" t="n"/>
      <c r="Q364" s="460" t="n"/>
      <c r="R364" s="432" t="n"/>
    </row>
    <row r="365" ht="24" customHeight="1" s="358">
      <c r="A365" s="462">
        <f>IF(COUNTA(B365:R365)=0,"",COUNTA($B$3:B365))</f>
        <v/>
      </c>
      <c r="B365" s="460" t="n"/>
      <c r="C365" s="460" t="n"/>
      <c r="D365" s="460" t="n"/>
      <c r="E365" s="460" t="n"/>
      <c r="F365" s="460" t="n"/>
      <c r="G365" s="461" t="n"/>
      <c r="H365" s="460" t="n"/>
      <c r="I365" s="460" t="n"/>
      <c r="J365" s="460" t="n"/>
      <c r="K365" s="460" t="n"/>
      <c r="L365" s="461" t="n"/>
      <c r="M365" s="460" t="n"/>
      <c r="N365" s="460" t="n"/>
      <c r="O365" s="460" t="n"/>
      <c r="P365" s="460" t="n"/>
      <c r="Q365" s="460" t="n"/>
      <c r="R365" s="432" t="n"/>
    </row>
    <row r="366" ht="24" customHeight="1" s="358">
      <c r="A366" s="462">
        <f>IF(COUNTA(B366:R366)=0,"",COUNTA($B$3:B366))</f>
        <v/>
      </c>
      <c r="B366" s="460" t="n"/>
      <c r="C366" s="460" t="n"/>
      <c r="D366" s="460" t="n"/>
      <c r="E366" s="460" t="n"/>
      <c r="F366" s="460" t="n"/>
      <c r="G366" s="461" t="n"/>
      <c r="H366" s="460" t="n"/>
      <c r="I366" s="460" t="n"/>
      <c r="J366" s="460" t="n"/>
      <c r="K366" s="460" t="n"/>
      <c r="L366" s="461" t="n"/>
      <c r="M366" s="460" t="n"/>
      <c r="N366" s="460" t="n"/>
      <c r="O366" s="460" t="n"/>
      <c r="P366" s="460" t="n"/>
      <c r="Q366" s="460" t="n"/>
      <c r="R366" s="432" t="n"/>
    </row>
    <row r="367" ht="24" customHeight="1" s="358">
      <c r="A367" s="462">
        <f>IF(COUNTA(B367:R367)=0,"",COUNTA($B$3:B367))</f>
        <v/>
      </c>
      <c r="B367" s="460" t="n"/>
      <c r="C367" s="460" t="n"/>
      <c r="D367" s="460" t="n"/>
      <c r="E367" s="460" t="n"/>
      <c r="F367" s="460" t="n"/>
      <c r="G367" s="461" t="n"/>
      <c r="H367" s="460" t="n"/>
      <c r="I367" s="460" t="n"/>
      <c r="J367" s="460" t="n"/>
      <c r="K367" s="460" t="n"/>
      <c r="L367" s="461" t="n"/>
      <c r="M367" s="460" t="n"/>
      <c r="N367" s="460" t="n"/>
      <c r="O367" s="460" t="n"/>
      <c r="P367" s="460" t="n"/>
      <c r="Q367" s="460" t="n"/>
      <c r="R367" s="432" t="n"/>
    </row>
    <row r="368" ht="24" customHeight="1" s="358">
      <c r="A368" s="462">
        <f>IF(COUNTA(B368:R368)=0,"",COUNTA($B$3:B368))</f>
        <v/>
      </c>
      <c r="B368" s="460" t="n"/>
      <c r="C368" s="460" t="n"/>
      <c r="D368" s="460" t="n"/>
      <c r="E368" s="460" t="n"/>
      <c r="F368" s="460" t="n"/>
      <c r="G368" s="461" t="n"/>
      <c r="H368" s="460" t="n"/>
      <c r="I368" s="460" t="n"/>
      <c r="J368" s="460" t="n"/>
      <c r="K368" s="460" t="n"/>
      <c r="L368" s="461" t="n"/>
      <c r="M368" s="460" t="n"/>
      <c r="N368" s="460" t="n"/>
      <c r="O368" s="460" t="n"/>
      <c r="P368" s="460" t="n"/>
      <c r="Q368" s="460" t="n"/>
      <c r="R368" s="432" t="n"/>
    </row>
    <row r="369" ht="24" customHeight="1" s="358">
      <c r="A369" s="462">
        <f>IF(COUNTA(B369:R369)=0,"",COUNTA($B$3:B369))</f>
        <v/>
      </c>
      <c r="B369" s="460" t="n"/>
      <c r="C369" s="460" t="n"/>
      <c r="D369" s="460" t="n"/>
      <c r="E369" s="460" t="n"/>
      <c r="F369" s="460" t="n"/>
      <c r="G369" s="461" t="n"/>
      <c r="H369" s="460" t="n"/>
      <c r="I369" s="460" t="n"/>
      <c r="J369" s="460" t="n"/>
      <c r="K369" s="460" t="n"/>
      <c r="L369" s="461" t="n"/>
      <c r="M369" s="460" t="n"/>
      <c r="N369" s="460" t="n"/>
      <c r="O369" s="460" t="n"/>
      <c r="P369" s="460" t="n"/>
      <c r="Q369" s="460" t="n"/>
      <c r="R369" s="432" t="n"/>
    </row>
    <row r="370" ht="24" customHeight="1" s="358">
      <c r="A370" s="462">
        <f>IF(COUNTA(B370:R370)=0,"",COUNTA($B$3:B370))</f>
        <v/>
      </c>
      <c r="B370" s="460" t="n"/>
      <c r="C370" s="460" t="n"/>
      <c r="D370" s="460" t="n"/>
      <c r="E370" s="460" t="n"/>
      <c r="F370" s="460" t="n"/>
      <c r="G370" s="461" t="n"/>
      <c r="H370" s="460" t="n"/>
      <c r="I370" s="460" t="n"/>
      <c r="J370" s="460" t="n"/>
      <c r="K370" s="460" t="n"/>
      <c r="L370" s="461" t="n"/>
      <c r="M370" s="460" t="n"/>
      <c r="N370" s="460" t="n"/>
      <c r="O370" s="460" t="n"/>
      <c r="P370" s="460" t="n"/>
      <c r="Q370" s="460" t="n"/>
      <c r="R370" s="432" t="n"/>
    </row>
    <row r="371" ht="24" customHeight="1" s="358">
      <c r="A371" s="462">
        <f>IF(COUNTA(B371:R371)=0,"",COUNTA($B$3:B371))</f>
        <v/>
      </c>
      <c r="B371" s="460" t="n"/>
      <c r="C371" s="460" t="n"/>
      <c r="D371" s="460" t="n"/>
      <c r="E371" s="460" t="n"/>
      <c r="F371" s="460" t="n"/>
      <c r="G371" s="461" t="n"/>
      <c r="H371" s="460" t="n"/>
      <c r="I371" s="460" t="n"/>
      <c r="J371" s="460" t="n"/>
      <c r="K371" s="460" t="n"/>
      <c r="L371" s="461" t="n"/>
      <c r="M371" s="460" t="n"/>
      <c r="N371" s="460" t="n"/>
      <c r="O371" s="460" t="n"/>
      <c r="P371" s="460" t="n"/>
      <c r="Q371" s="460" t="n"/>
      <c r="R371" s="432" t="n"/>
    </row>
    <row r="372" ht="24" customHeight="1" s="358">
      <c r="A372" s="462">
        <f>IF(COUNTA(B372:R372)=0,"",COUNTA($B$3:B372))</f>
        <v/>
      </c>
      <c r="B372" s="460" t="n"/>
      <c r="C372" s="460" t="n"/>
      <c r="D372" s="460" t="n"/>
      <c r="E372" s="460" t="n"/>
      <c r="F372" s="460" t="n"/>
      <c r="G372" s="461" t="n"/>
      <c r="H372" s="460" t="n"/>
      <c r="I372" s="460" t="n"/>
      <c r="J372" s="460" t="n"/>
      <c r="K372" s="460" t="n"/>
      <c r="L372" s="461" t="n"/>
      <c r="M372" s="460" t="n"/>
      <c r="N372" s="460" t="n"/>
      <c r="O372" s="460" t="n"/>
      <c r="P372" s="460" t="n"/>
      <c r="Q372" s="460" t="n"/>
      <c r="R372" s="432" t="n"/>
    </row>
    <row r="373" ht="24" customHeight="1" s="358">
      <c r="A373" s="462">
        <f>IF(COUNTA(B373:R373)=0,"",COUNTA($B$3:B373))</f>
        <v/>
      </c>
      <c r="B373" s="460" t="n"/>
      <c r="C373" s="460" t="n"/>
      <c r="D373" s="460" t="n"/>
      <c r="E373" s="460" t="n"/>
      <c r="F373" s="460" t="n"/>
      <c r="G373" s="461" t="n"/>
      <c r="H373" s="460" t="n"/>
      <c r="I373" s="460" t="n"/>
      <c r="J373" s="460" t="n"/>
      <c r="K373" s="460" t="n"/>
      <c r="L373" s="461" t="n"/>
      <c r="M373" s="460" t="n"/>
      <c r="N373" s="460" t="n"/>
      <c r="O373" s="460" t="n"/>
      <c r="P373" s="460" t="n"/>
      <c r="Q373" s="460" t="n"/>
      <c r="R373" s="432" t="n"/>
    </row>
    <row r="374" ht="24" customHeight="1" s="358">
      <c r="A374" s="462">
        <f>IF(COUNTA(B374:R374)=0,"",COUNTA($B$3:B374))</f>
        <v/>
      </c>
      <c r="B374" s="460" t="n"/>
      <c r="C374" s="460" t="n"/>
      <c r="D374" s="460" t="n"/>
      <c r="E374" s="460" t="n"/>
      <c r="F374" s="460" t="n"/>
      <c r="G374" s="461" t="n"/>
      <c r="H374" s="460" t="n"/>
      <c r="I374" s="460" t="n"/>
      <c r="J374" s="460" t="n"/>
      <c r="K374" s="460" t="n"/>
      <c r="L374" s="461" t="n"/>
      <c r="M374" s="460" t="n"/>
      <c r="N374" s="460" t="n"/>
      <c r="O374" s="460" t="n"/>
      <c r="P374" s="460" t="n"/>
      <c r="Q374" s="460" t="n"/>
      <c r="R374" s="432" t="n"/>
    </row>
    <row r="375" ht="24" customHeight="1" s="358">
      <c r="A375" s="462">
        <f>IF(COUNTA(B375:R375)=0,"",COUNTA($B$3:B375))</f>
        <v/>
      </c>
      <c r="B375" s="460" t="n"/>
      <c r="C375" s="460" t="n"/>
      <c r="D375" s="460" t="n"/>
      <c r="E375" s="460" t="n"/>
      <c r="F375" s="460" t="n"/>
      <c r="G375" s="461" t="n"/>
      <c r="H375" s="460" t="n"/>
      <c r="I375" s="460" t="n"/>
      <c r="J375" s="460" t="n"/>
      <c r="K375" s="460" t="n"/>
      <c r="L375" s="461" t="n"/>
      <c r="M375" s="460" t="n"/>
      <c r="N375" s="460" t="n"/>
      <c r="O375" s="460" t="n"/>
      <c r="P375" s="460" t="n"/>
      <c r="Q375" s="460" t="n"/>
      <c r="R375" s="432" t="n"/>
    </row>
    <row r="376" ht="24" customHeight="1" s="358">
      <c r="A376" s="462">
        <f>IF(COUNTA(B376:R376)=0,"",COUNTA($B$3:B376))</f>
        <v/>
      </c>
      <c r="B376" s="460" t="n"/>
      <c r="C376" s="460" t="n"/>
      <c r="D376" s="460" t="n"/>
      <c r="E376" s="460" t="n"/>
      <c r="F376" s="460" t="n"/>
      <c r="G376" s="461" t="n"/>
      <c r="H376" s="460" t="n"/>
      <c r="I376" s="460" t="n"/>
      <c r="J376" s="460" t="n"/>
      <c r="K376" s="460" t="n"/>
      <c r="L376" s="461" t="n"/>
      <c r="M376" s="460" t="n"/>
      <c r="N376" s="460" t="n"/>
      <c r="O376" s="460" t="n"/>
      <c r="P376" s="460" t="n"/>
      <c r="Q376" s="460" t="n"/>
      <c r="R376" s="432" t="n"/>
    </row>
    <row r="377" ht="24" customHeight="1" s="358">
      <c r="A377" s="462">
        <f>IF(COUNTA(B377:R377)=0,"",COUNTA($B$3:B377))</f>
        <v/>
      </c>
      <c r="B377" s="460" t="n"/>
      <c r="C377" s="460" t="n"/>
      <c r="D377" s="460" t="n"/>
      <c r="E377" s="460" t="n"/>
      <c r="F377" s="460" t="n"/>
      <c r="G377" s="461" t="n"/>
      <c r="H377" s="460" t="n"/>
      <c r="I377" s="460" t="n"/>
      <c r="J377" s="460" t="n"/>
      <c r="K377" s="460" t="n"/>
      <c r="L377" s="461" t="n"/>
      <c r="M377" s="460" t="n"/>
      <c r="N377" s="460" t="n"/>
      <c r="O377" s="460" t="n"/>
      <c r="P377" s="460" t="n"/>
      <c r="Q377" s="460" t="n"/>
      <c r="R377" s="432" t="n"/>
    </row>
    <row r="378" ht="24" customHeight="1" s="358">
      <c r="A378" s="462">
        <f>IF(COUNTA(B378:R378)=0,"",COUNTA($B$3:B378))</f>
        <v/>
      </c>
      <c r="B378" s="460" t="n"/>
      <c r="C378" s="460" t="n"/>
      <c r="D378" s="460" t="n"/>
      <c r="E378" s="460" t="n"/>
      <c r="F378" s="460" t="n"/>
      <c r="G378" s="461" t="n"/>
      <c r="H378" s="460" t="n"/>
      <c r="I378" s="460" t="n"/>
      <c r="J378" s="460" t="n"/>
      <c r="K378" s="460" t="n"/>
      <c r="L378" s="461" t="n"/>
      <c r="M378" s="460" t="n"/>
      <c r="N378" s="460" t="n"/>
      <c r="O378" s="460" t="n"/>
      <c r="P378" s="460" t="n"/>
      <c r="Q378" s="460" t="n"/>
      <c r="R378" s="432" t="n"/>
    </row>
    <row r="379" ht="24" customHeight="1" s="358">
      <c r="A379" s="462">
        <f>IF(COUNTA(B379:R379)=0,"",COUNTA($B$3:B379))</f>
        <v/>
      </c>
      <c r="B379" s="460" t="n"/>
      <c r="C379" s="460" t="n"/>
      <c r="D379" s="460" t="n"/>
      <c r="E379" s="460" t="n"/>
      <c r="F379" s="460" t="n"/>
      <c r="G379" s="461" t="n"/>
      <c r="H379" s="460" t="n"/>
      <c r="I379" s="460" t="n"/>
      <c r="J379" s="460" t="n"/>
      <c r="K379" s="460" t="n"/>
      <c r="L379" s="461" t="n"/>
      <c r="M379" s="460" t="n"/>
      <c r="N379" s="460" t="n"/>
      <c r="O379" s="460" t="n"/>
      <c r="P379" s="460" t="n"/>
      <c r="Q379" s="460" t="n"/>
      <c r="R379" s="432" t="n"/>
    </row>
    <row r="380" ht="24" customHeight="1" s="358">
      <c r="A380" s="462">
        <f>IF(COUNTA(B380:R380)=0,"",COUNTA($B$3:B380))</f>
        <v/>
      </c>
      <c r="B380" s="460" t="n"/>
      <c r="C380" s="460" t="n"/>
      <c r="D380" s="460" t="n"/>
      <c r="E380" s="460" t="n"/>
      <c r="F380" s="460" t="n"/>
      <c r="G380" s="461" t="n"/>
      <c r="H380" s="460" t="n"/>
      <c r="I380" s="460" t="n"/>
      <c r="J380" s="460" t="n"/>
      <c r="K380" s="460" t="n"/>
      <c r="L380" s="461" t="n"/>
      <c r="M380" s="460" t="n"/>
      <c r="N380" s="460" t="n"/>
      <c r="O380" s="460" t="n"/>
      <c r="P380" s="460" t="n"/>
      <c r="Q380" s="460" t="n"/>
      <c r="R380" s="432" t="n"/>
    </row>
    <row r="381" ht="24" customHeight="1" s="358">
      <c r="A381" s="462">
        <f>IF(COUNTA(B381:R381)=0,"",COUNTA($B$3:B381))</f>
        <v/>
      </c>
      <c r="B381" s="460" t="n"/>
      <c r="C381" s="460" t="n"/>
      <c r="D381" s="460" t="n"/>
      <c r="E381" s="460" t="n"/>
      <c r="F381" s="460" t="n"/>
      <c r="G381" s="461" t="n"/>
      <c r="H381" s="460" t="n"/>
      <c r="I381" s="460" t="n"/>
      <c r="J381" s="460" t="n"/>
      <c r="K381" s="460" t="n"/>
      <c r="L381" s="461" t="n"/>
      <c r="M381" s="460" t="n"/>
      <c r="N381" s="460" t="n"/>
      <c r="O381" s="460" t="n"/>
      <c r="P381" s="460" t="n"/>
      <c r="Q381" s="460" t="n"/>
      <c r="R381" s="432" t="n"/>
    </row>
    <row r="382" ht="24" customHeight="1" s="358">
      <c r="A382" s="462">
        <f>IF(COUNTA(B382:R382)=0,"",COUNTA($B$3:B382))</f>
        <v/>
      </c>
      <c r="B382" s="460" t="n"/>
      <c r="C382" s="460" t="n"/>
      <c r="D382" s="460" t="n"/>
      <c r="E382" s="460" t="n"/>
      <c r="F382" s="460" t="n"/>
      <c r="G382" s="461" t="n"/>
      <c r="H382" s="460" t="n"/>
      <c r="I382" s="460" t="n"/>
      <c r="J382" s="460" t="n"/>
      <c r="K382" s="460" t="n"/>
      <c r="L382" s="461" t="n"/>
      <c r="M382" s="460" t="n"/>
      <c r="N382" s="460" t="n"/>
      <c r="O382" s="460" t="n"/>
      <c r="P382" s="460" t="n"/>
      <c r="Q382" s="460" t="n"/>
      <c r="R382" s="432" t="n"/>
    </row>
    <row r="383" ht="24" customHeight="1" s="358">
      <c r="A383" s="462">
        <f>IF(COUNTA(B383:R383)=0,"",COUNTA($B$3:B383))</f>
        <v/>
      </c>
      <c r="B383" s="460" t="n"/>
      <c r="C383" s="460" t="n"/>
      <c r="D383" s="460" t="n"/>
      <c r="E383" s="460" t="n"/>
      <c r="F383" s="460" t="n"/>
      <c r="G383" s="461" t="n"/>
      <c r="H383" s="460" t="n"/>
      <c r="I383" s="460" t="n"/>
      <c r="J383" s="460" t="n"/>
      <c r="K383" s="460" t="n"/>
      <c r="L383" s="461" t="n"/>
      <c r="M383" s="460" t="n"/>
      <c r="N383" s="460" t="n"/>
      <c r="O383" s="460" t="n"/>
      <c r="P383" s="460" t="n"/>
      <c r="Q383" s="460" t="n"/>
      <c r="R383" s="432" t="n"/>
    </row>
    <row r="384" ht="24" customHeight="1" s="358">
      <c r="A384" s="462">
        <f>IF(COUNTA(B384:R384)=0,"",COUNTA($B$3:B384))</f>
        <v/>
      </c>
      <c r="B384" s="460" t="n"/>
      <c r="C384" s="460" t="n"/>
      <c r="D384" s="460" t="n"/>
      <c r="E384" s="460" t="n"/>
      <c r="F384" s="460" t="n"/>
      <c r="G384" s="461" t="n"/>
      <c r="H384" s="460" t="n"/>
      <c r="I384" s="460" t="n"/>
      <c r="J384" s="460" t="n"/>
      <c r="K384" s="460" t="n"/>
      <c r="L384" s="461" t="n"/>
      <c r="M384" s="460" t="n"/>
      <c r="N384" s="460" t="n"/>
      <c r="O384" s="460" t="n"/>
      <c r="P384" s="460" t="n"/>
      <c r="Q384" s="460" t="n"/>
      <c r="R384" s="432" t="n"/>
    </row>
    <row r="385" ht="24" customHeight="1" s="358">
      <c r="A385" s="462">
        <f>IF(COUNTA(B385:R385)=0,"",COUNTA($B$3:B385))</f>
        <v/>
      </c>
      <c r="B385" s="460" t="n"/>
      <c r="C385" s="460" t="n"/>
      <c r="D385" s="460" t="n"/>
      <c r="E385" s="460" t="n"/>
      <c r="F385" s="460" t="n"/>
      <c r="G385" s="461" t="n"/>
      <c r="H385" s="460" t="n"/>
      <c r="I385" s="460" t="n"/>
      <c r="J385" s="460" t="n"/>
      <c r="K385" s="460" t="n"/>
      <c r="L385" s="461" t="n"/>
      <c r="M385" s="460" t="n"/>
      <c r="N385" s="460" t="n"/>
      <c r="O385" s="460" t="n"/>
      <c r="P385" s="460" t="n"/>
      <c r="Q385" s="460" t="n"/>
      <c r="R385" s="432" t="n"/>
    </row>
    <row r="386" ht="24" customHeight="1" s="358">
      <c r="A386" s="462">
        <f>IF(COUNTA(B386:R386)=0,"",COUNTA($B$3:B386))</f>
        <v/>
      </c>
      <c r="B386" s="460" t="n"/>
      <c r="C386" s="460" t="n"/>
      <c r="D386" s="460" t="n"/>
      <c r="E386" s="460" t="n"/>
      <c r="F386" s="460" t="n"/>
      <c r="G386" s="461" t="n"/>
      <c r="H386" s="460" t="n"/>
      <c r="I386" s="460" t="n"/>
      <c r="J386" s="460" t="n"/>
      <c r="K386" s="460" t="n"/>
      <c r="L386" s="461" t="n"/>
      <c r="M386" s="460" t="n"/>
      <c r="N386" s="460" t="n"/>
      <c r="O386" s="460" t="n"/>
      <c r="P386" s="460" t="n"/>
      <c r="Q386" s="460" t="n"/>
      <c r="R386" s="432" t="n"/>
    </row>
    <row r="387" ht="24" customHeight="1" s="358">
      <c r="A387" s="462">
        <f>IF(COUNTA(B387:R387)=0,"",COUNTA($B$3:B387))</f>
        <v/>
      </c>
      <c r="B387" s="460" t="n"/>
      <c r="C387" s="460" t="n"/>
      <c r="D387" s="460" t="n"/>
      <c r="E387" s="460" t="n"/>
      <c r="F387" s="460" t="n"/>
      <c r="G387" s="461" t="n"/>
      <c r="H387" s="460" t="n"/>
      <c r="I387" s="460" t="n"/>
      <c r="J387" s="460" t="n"/>
      <c r="K387" s="460" t="n"/>
      <c r="L387" s="461" t="n"/>
      <c r="M387" s="460" t="n"/>
      <c r="N387" s="460" t="n"/>
      <c r="O387" s="460" t="n"/>
      <c r="P387" s="460" t="n"/>
      <c r="Q387" s="460" t="n"/>
      <c r="R387" s="432" t="n"/>
    </row>
    <row r="388" ht="24" customHeight="1" s="358">
      <c r="A388" s="462">
        <f>IF(COUNTA(B388:R388)=0,"",COUNTA($B$3:B388))</f>
        <v/>
      </c>
      <c r="B388" s="460" t="n"/>
      <c r="C388" s="460" t="n"/>
      <c r="D388" s="460" t="n"/>
      <c r="E388" s="460" t="n"/>
      <c r="F388" s="460" t="n"/>
      <c r="G388" s="461" t="n"/>
      <c r="H388" s="460" t="n"/>
      <c r="I388" s="460" t="n"/>
      <c r="J388" s="460" t="n"/>
      <c r="K388" s="460" t="n"/>
      <c r="L388" s="461" t="n"/>
      <c r="M388" s="460" t="n"/>
      <c r="N388" s="460" t="n"/>
      <c r="O388" s="460" t="n"/>
      <c r="P388" s="460" t="n"/>
      <c r="Q388" s="460" t="n"/>
      <c r="R388" s="432" t="n"/>
    </row>
    <row r="389" ht="24" customHeight="1" s="358">
      <c r="A389" s="462">
        <f>IF(COUNTA(B389:R389)=0,"",COUNTA($B$3:B389))</f>
        <v/>
      </c>
      <c r="B389" s="460" t="n"/>
      <c r="C389" s="460" t="n"/>
      <c r="D389" s="460" t="n"/>
      <c r="E389" s="460" t="n"/>
      <c r="F389" s="460" t="n"/>
      <c r="G389" s="461" t="n"/>
      <c r="H389" s="460" t="n"/>
      <c r="I389" s="460" t="n"/>
      <c r="J389" s="460" t="n"/>
      <c r="K389" s="460" t="n"/>
      <c r="L389" s="461" t="n"/>
      <c r="M389" s="460" t="n"/>
      <c r="N389" s="460" t="n"/>
      <c r="O389" s="460" t="n"/>
      <c r="P389" s="460" t="n"/>
      <c r="Q389" s="460" t="n"/>
      <c r="R389" s="432" t="n"/>
    </row>
    <row r="390" ht="24" customHeight="1" s="358">
      <c r="A390" s="462">
        <f>IF(COUNTA(B390:R390)=0,"",COUNTA($B$3:B390))</f>
        <v/>
      </c>
      <c r="B390" s="460" t="n"/>
      <c r="C390" s="460" t="n"/>
      <c r="D390" s="460" t="n"/>
      <c r="E390" s="460" t="n"/>
      <c r="F390" s="460" t="n"/>
      <c r="G390" s="461" t="n"/>
      <c r="H390" s="460" t="n"/>
      <c r="I390" s="460" t="n"/>
      <c r="J390" s="460" t="n"/>
      <c r="K390" s="460" t="n"/>
      <c r="L390" s="461" t="n"/>
      <c r="M390" s="460" t="n"/>
      <c r="N390" s="460" t="n"/>
      <c r="O390" s="460" t="n"/>
      <c r="P390" s="460" t="n"/>
      <c r="Q390" s="460" t="n"/>
      <c r="R390" s="432" t="n"/>
    </row>
    <row r="391" ht="24" customHeight="1" s="358">
      <c r="A391" s="462">
        <f>IF(COUNTA(B391:R391)=0,"",COUNTA($B$3:B391))</f>
        <v/>
      </c>
      <c r="B391" s="460" t="n"/>
      <c r="C391" s="460" t="n"/>
      <c r="D391" s="460" t="n"/>
      <c r="E391" s="460" t="n"/>
      <c r="F391" s="460" t="n"/>
      <c r="G391" s="461" t="n"/>
      <c r="H391" s="460" t="n"/>
      <c r="I391" s="460" t="n"/>
      <c r="J391" s="460" t="n"/>
      <c r="K391" s="460" t="n"/>
      <c r="L391" s="461" t="n"/>
      <c r="M391" s="460" t="n"/>
      <c r="N391" s="460" t="n"/>
      <c r="O391" s="460" t="n"/>
      <c r="P391" s="460" t="n"/>
      <c r="Q391" s="460" t="n"/>
      <c r="R391" s="432" t="n"/>
    </row>
    <row r="392" ht="24" customHeight="1" s="358">
      <c r="A392" s="462">
        <f>IF(COUNTA(B392:R392)=0,"",COUNTA($B$3:B392))</f>
        <v/>
      </c>
      <c r="B392" s="460" t="n"/>
      <c r="C392" s="460" t="n"/>
      <c r="D392" s="460" t="n"/>
      <c r="E392" s="460" t="n"/>
      <c r="F392" s="460" t="n"/>
      <c r="G392" s="461" t="n"/>
      <c r="H392" s="460" t="n"/>
      <c r="I392" s="460" t="n"/>
      <c r="J392" s="460" t="n"/>
      <c r="K392" s="460" t="n"/>
      <c r="L392" s="461" t="n"/>
      <c r="M392" s="460" t="n"/>
      <c r="N392" s="460" t="n"/>
      <c r="O392" s="460" t="n"/>
      <c r="P392" s="460" t="n"/>
      <c r="Q392" s="460" t="n"/>
      <c r="R392" s="432" t="n"/>
    </row>
    <row r="393" ht="24" customHeight="1" s="358">
      <c r="A393" s="462">
        <f>IF(COUNTA(B393:R393)=0,"",COUNTA($B$3:B393))</f>
        <v/>
      </c>
      <c r="B393" s="460" t="n"/>
      <c r="C393" s="460" t="n"/>
      <c r="D393" s="460" t="n"/>
      <c r="E393" s="460" t="n"/>
      <c r="F393" s="460" t="n"/>
      <c r="G393" s="461" t="n"/>
      <c r="H393" s="460" t="n"/>
      <c r="I393" s="460" t="n"/>
      <c r="J393" s="460" t="n"/>
      <c r="K393" s="460" t="n"/>
      <c r="L393" s="461" t="n"/>
      <c r="M393" s="460" t="n"/>
      <c r="N393" s="460" t="n"/>
      <c r="O393" s="460" t="n"/>
      <c r="P393" s="460" t="n"/>
      <c r="Q393" s="460" t="n"/>
      <c r="R393" s="432" t="n"/>
    </row>
    <row r="394" ht="24" customHeight="1" s="358">
      <c r="A394" s="462">
        <f>IF(COUNTA(B394:R394)=0,"",COUNTA($B$3:B394))</f>
        <v/>
      </c>
      <c r="B394" s="460" t="n"/>
      <c r="C394" s="460" t="n"/>
      <c r="D394" s="460" t="n"/>
      <c r="E394" s="460" t="n"/>
      <c r="F394" s="460" t="n"/>
      <c r="G394" s="461" t="n"/>
      <c r="H394" s="460" t="n"/>
      <c r="I394" s="460" t="n"/>
      <c r="J394" s="460" t="n"/>
      <c r="K394" s="460" t="n"/>
      <c r="L394" s="461" t="n"/>
      <c r="M394" s="460" t="n"/>
      <c r="N394" s="460" t="n"/>
      <c r="O394" s="460" t="n"/>
      <c r="P394" s="460" t="n"/>
      <c r="Q394" s="460" t="n"/>
      <c r="R394" s="432" t="n"/>
    </row>
    <row r="395" ht="24" customHeight="1" s="358">
      <c r="A395" s="462">
        <f>IF(COUNTA(B395:R395)=0,"",COUNTA($B$3:B395))</f>
        <v/>
      </c>
      <c r="B395" s="460" t="n"/>
      <c r="C395" s="460" t="n"/>
      <c r="D395" s="460" t="n"/>
      <c r="E395" s="460" t="n"/>
      <c r="F395" s="460" t="n"/>
      <c r="G395" s="461" t="n"/>
      <c r="H395" s="460" t="n"/>
      <c r="I395" s="460" t="n"/>
      <c r="J395" s="460" t="n"/>
      <c r="K395" s="460" t="n"/>
      <c r="L395" s="461" t="n"/>
      <c r="M395" s="460" t="n"/>
      <c r="N395" s="460" t="n"/>
      <c r="O395" s="460" t="n"/>
      <c r="P395" s="460" t="n"/>
      <c r="Q395" s="460" t="n"/>
      <c r="R395" s="432" t="n"/>
    </row>
    <row r="396" ht="24" customHeight="1" s="358">
      <c r="A396" s="462">
        <f>IF(COUNTA(B396:R396)=0,"",COUNTA($B$3:B396))</f>
        <v/>
      </c>
      <c r="B396" s="460" t="n"/>
      <c r="C396" s="460" t="n"/>
      <c r="D396" s="460" t="n"/>
      <c r="E396" s="460" t="n"/>
      <c r="F396" s="460" t="n"/>
      <c r="G396" s="461" t="n"/>
      <c r="H396" s="460" t="n"/>
      <c r="I396" s="460" t="n"/>
      <c r="J396" s="460" t="n"/>
      <c r="K396" s="460" t="n"/>
      <c r="L396" s="461" t="n"/>
      <c r="M396" s="460" t="n"/>
      <c r="N396" s="460" t="n"/>
      <c r="O396" s="460" t="n"/>
      <c r="P396" s="460" t="n"/>
      <c r="Q396" s="460" t="n"/>
      <c r="R396" s="432" t="n"/>
    </row>
    <row r="397" ht="24" customHeight="1" s="358">
      <c r="A397" s="462">
        <f>IF(COUNTA(B397:R397)=0,"",COUNTA($B$3:B397))</f>
        <v/>
      </c>
      <c r="B397" s="460" t="n"/>
      <c r="C397" s="460" t="n"/>
      <c r="D397" s="460" t="n"/>
      <c r="E397" s="460" t="n"/>
      <c r="F397" s="460" t="n"/>
      <c r="G397" s="461" t="n"/>
      <c r="H397" s="460" t="n"/>
      <c r="I397" s="460" t="n"/>
      <c r="J397" s="460" t="n"/>
      <c r="K397" s="460" t="n"/>
      <c r="L397" s="461" t="n"/>
      <c r="M397" s="460" t="n"/>
      <c r="N397" s="460" t="n"/>
      <c r="O397" s="460" t="n"/>
      <c r="P397" s="460" t="n"/>
      <c r="Q397" s="460" t="n"/>
      <c r="R397" s="432" t="n"/>
    </row>
    <row r="398" ht="24" customHeight="1" s="358">
      <c r="A398" s="462">
        <f>IF(COUNTA(B398:R398)=0,"",COUNTA($B$3:B398))</f>
        <v/>
      </c>
      <c r="B398" s="460" t="n"/>
      <c r="C398" s="460" t="n"/>
      <c r="D398" s="460" t="n"/>
      <c r="E398" s="460" t="n"/>
      <c r="F398" s="460" t="n"/>
      <c r="G398" s="461" t="n"/>
      <c r="H398" s="460" t="n"/>
      <c r="I398" s="460" t="n"/>
      <c r="J398" s="460" t="n"/>
      <c r="K398" s="460" t="n"/>
      <c r="L398" s="461" t="n"/>
      <c r="M398" s="460" t="n"/>
      <c r="N398" s="460" t="n"/>
      <c r="O398" s="460" t="n"/>
      <c r="P398" s="460" t="n"/>
      <c r="Q398" s="460" t="n"/>
      <c r="R398" s="432" t="n"/>
    </row>
    <row r="399" ht="24" customHeight="1" s="358">
      <c r="A399" s="462">
        <f>IF(COUNTA(B399:R399)=0,"",COUNTA($B$3:B399))</f>
        <v/>
      </c>
      <c r="B399" s="460" t="n"/>
      <c r="C399" s="460" t="n"/>
      <c r="D399" s="460" t="n"/>
      <c r="E399" s="460" t="n"/>
      <c r="F399" s="460" t="n"/>
      <c r="G399" s="461" t="n"/>
      <c r="H399" s="460" t="n"/>
      <c r="I399" s="460" t="n"/>
      <c r="J399" s="460" t="n"/>
      <c r="K399" s="460" t="n"/>
      <c r="L399" s="461" t="n"/>
      <c r="M399" s="460" t="n"/>
      <c r="N399" s="460" t="n"/>
      <c r="O399" s="460" t="n"/>
      <c r="P399" s="460" t="n"/>
      <c r="Q399" s="460" t="n"/>
      <c r="R399" s="432" t="n"/>
    </row>
    <row r="400" ht="24" customHeight="1" s="358">
      <c r="A400" s="462">
        <f>IF(COUNTA(B400:R400)=0,"",COUNTA($B$3:B400))</f>
        <v/>
      </c>
      <c r="B400" s="460" t="n"/>
      <c r="C400" s="460" t="n"/>
      <c r="D400" s="460" t="n"/>
      <c r="E400" s="460" t="n"/>
      <c r="F400" s="460" t="n"/>
      <c r="G400" s="461" t="n"/>
      <c r="H400" s="460" t="n"/>
      <c r="I400" s="460" t="n"/>
      <c r="J400" s="460" t="n"/>
      <c r="K400" s="460" t="n"/>
      <c r="L400" s="461" t="n"/>
      <c r="M400" s="460" t="n"/>
      <c r="N400" s="460" t="n"/>
      <c r="O400" s="460" t="n"/>
      <c r="P400" s="460" t="n"/>
      <c r="Q400" s="460" t="n"/>
      <c r="R400" s="432" t="n"/>
    </row>
    <row r="401" ht="24" customHeight="1" s="358">
      <c r="A401" s="462">
        <f>IF(COUNTA(B401:R401)=0,"",COUNTA($B$3:B401))</f>
        <v/>
      </c>
      <c r="B401" s="460" t="n"/>
      <c r="C401" s="460" t="n"/>
      <c r="D401" s="460" t="n"/>
      <c r="E401" s="460" t="n"/>
      <c r="F401" s="460" t="n"/>
      <c r="G401" s="461" t="n"/>
      <c r="H401" s="460" t="n"/>
      <c r="I401" s="460" t="n"/>
      <c r="J401" s="460" t="n"/>
      <c r="K401" s="460" t="n"/>
      <c r="L401" s="461" t="n"/>
      <c r="M401" s="460" t="n"/>
      <c r="N401" s="460" t="n"/>
      <c r="O401" s="460" t="n"/>
      <c r="P401" s="460" t="n"/>
      <c r="Q401" s="460" t="n"/>
      <c r="R401" s="432" t="n"/>
    </row>
    <row r="402" ht="24" customHeight="1" s="358">
      <c r="A402" s="462">
        <f>IF(COUNTA(B402:R402)=0,"",COUNTA($B$3:B402))</f>
        <v/>
      </c>
      <c r="B402" s="460" t="n"/>
      <c r="C402" s="460" t="n"/>
      <c r="D402" s="460" t="n"/>
      <c r="E402" s="460" t="n"/>
      <c r="F402" s="460" t="n"/>
      <c r="G402" s="461" t="n"/>
      <c r="H402" s="460" t="n"/>
      <c r="I402" s="460" t="n"/>
      <c r="J402" s="460" t="n"/>
      <c r="K402" s="460" t="n"/>
      <c r="L402" s="461" t="n"/>
      <c r="M402" s="460" t="n"/>
      <c r="N402" s="460" t="n"/>
      <c r="O402" s="460" t="n"/>
      <c r="P402" s="460" t="n"/>
      <c r="Q402" s="460" t="n"/>
      <c r="R402" s="432" t="n"/>
    </row>
    <row r="403" ht="24" customHeight="1" s="358">
      <c r="A403" s="462">
        <f>IF(COUNTA(B403:R403)=0,"",COUNTA($B$3:B403))</f>
        <v/>
      </c>
      <c r="B403" s="460" t="n"/>
      <c r="C403" s="460" t="n"/>
      <c r="D403" s="460" t="n"/>
      <c r="E403" s="460" t="n"/>
      <c r="F403" s="460" t="n"/>
      <c r="G403" s="461" t="n"/>
      <c r="H403" s="460" t="n"/>
      <c r="I403" s="460" t="n"/>
      <c r="J403" s="460" t="n"/>
      <c r="K403" s="460" t="n"/>
      <c r="L403" s="461" t="n"/>
      <c r="M403" s="460" t="n"/>
      <c r="N403" s="460" t="n"/>
      <c r="O403" s="460" t="n"/>
      <c r="P403" s="460" t="n"/>
      <c r="Q403" s="460" t="n"/>
      <c r="R403" s="432" t="n"/>
    </row>
    <row r="404" ht="24" customHeight="1" s="358">
      <c r="A404" s="462">
        <f>IF(COUNTA(B404:R404)=0,"",COUNTA($B$3:B404))</f>
        <v/>
      </c>
      <c r="B404" s="460" t="n"/>
      <c r="C404" s="460" t="n"/>
      <c r="D404" s="460" t="n"/>
      <c r="E404" s="460" t="n"/>
      <c r="F404" s="460" t="n"/>
      <c r="G404" s="461" t="n"/>
      <c r="H404" s="460" t="n"/>
      <c r="I404" s="460" t="n"/>
      <c r="J404" s="460" t="n"/>
      <c r="K404" s="460" t="n"/>
      <c r="L404" s="461" t="n"/>
      <c r="M404" s="460" t="n"/>
      <c r="N404" s="460" t="n"/>
      <c r="O404" s="460" t="n"/>
      <c r="P404" s="460" t="n"/>
      <c r="Q404" s="460" t="n"/>
      <c r="R404" s="432" t="n"/>
    </row>
    <row r="405" ht="24" customHeight="1" s="358">
      <c r="A405" s="462">
        <f>IF(COUNTA(B405:R405)=0,"",COUNTA($B$3:B405))</f>
        <v/>
      </c>
      <c r="B405" s="460" t="n"/>
      <c r="C405" s="460" t="n"/>
      <c r="D405" s="460" t="n"/>
      <c r="E405" s="460" t="n"/>
      <c r="F405" s="460" t="n"/>
      <c r="G405" s="461" t="n"/>
      <c r="H405" s="460" t="n"/>
      <c r="I405" s="460" t="n"/>
      <c r="J405" s="460" t="n"/>
      <c r="K405" s="460" t="n"/>
      <c r="L405" s="461" t="n"/>
      <c r="M405" s="460" t="n"/>
      <c r="N405" s="460" t="n"/>
      <c r="O405" s="460" t="n"/>
      <c r="P405" s="460" t="n"/>
      <c r="Q405" s="460" t="n"/>
      <c r="R405" s="432" t="n"/>
    </row>
    <row r="406" ht="24" customHeight="1" s="358">
      <c r="A406" s="462">
        <f>IF(COUNTA(B406:R406)=0,"",COUNTA($B$3:B406))</f>
        <v/>
      </c>
      <c r="B406" s="460" t="n"/>
      <c r="C406" s="460" t="n"/>
      <c r="D406" s="460" t="n"/>
      <c r="E406" s="460" t="n"/>
      <c r="F406" s="460" t="n"/>
      <c r="G406" s="461" t="n"/>
      <c r="H406" s="460" t="n"/>
      <c r="I406" s="460" t="n"/>
      <c r="J406" s="460" t="n"/>
      <c r="K406" s="460" t="n"/>
      <c r="L406" s="461" t="n"/>
      <c r="M406" s="460" t="n"/>
      <c r="N406" s="460" t="n"/>
      <c r="O406" s="460" t="n"/>
      <c r="P406" s="460" t="n"/>
      <c r="Q406" s="460" t="n"/>
      <c r="R406" s="432" t="n"/>
    </row>
    <row r="407" ht="24" customHeight="1" s="358">
      <c r="A407" s="462">
        <f>IF(COUNTA(B407:R407)=0,"",COUNTA($B$3:B407))</f>
        <v/>
      </c>
      <c r="B407" s="460" t="n"/>
      <c r="C407" s="460" t="n"/>
      <c r="D407" s="460" t="n"/>
      <c r="E407" s="460" t="n"/>
      <c r="F407" s="460" t="n"/>
      <c r="G407" s="461" t="n"/>
      <c r="H407" s="460" t="n"/>
      <c r="I407" s="460" t="n"/>
      <c r="J407" s="460" t="n"/>
      <c r="K407" s="460" t="n"/>
      <c r="L407" s="461" t="n"/>
      <c r="M407" s="460" t="n"/>
      <c r="N407" s="460" t="n"/>
      <c r="O407" s="460" t="n"/>
      <c r="P407" s="460" t="n"/>
      <c r="Q407" s="460" t="n"/>
      <c r="R407" s="432" t="n"/>
    </row>
    <row r="408" ht="24" customHeight="1" s="358">
      <c r="A408" s="462">
        <f>IF(COUNTA(B408:R408)=0,"",COUNTA($B$3:B408))</f>
        <v/>
      </c>
      <c r="B408" s="460" t="n"/>
      <c r="C408" s="460" t="n"/>
      <c r="D408" s="460" t="n"/>
      <c r="E408" s="460" t="n"/>
      <c r="F408" s="460" t="n"/>
      <c r="G408" s="461" t="n"/>
      <c r="H408" s="460" t="n"/>
      <c r="I408" s="460" t="n"/>
      <c r="J408" s="460" t="n"/>
      <c r="K408" s="460" t="n"/>
      <c r="L408" s="461" t="n"/>
      <c r="M408" s="460" t="n"/>
      <c r="N408" s="460" t="n"/>
      <c r="O408" s="460" t="n"/>
      <c r="P408" s="460" t="n"/>
      <c r="Q408" s="460" t="n"/>
      <c r="R408" s="432" t="n"/>
    </row>
    <row r="409" ht="24" customHeight="1" s="358">
      <c r="A409" s="462">
        <f>IF(COUNTA(B409:R409)=0,"",COUNTA($B$3:B409))</f>
        <v/>
      </c>
      <c r="B409" s="460" t="n"/>
      <c r="C409" s="460" t="n"/>
      <c r="D409" s="460" t="n"/>
      <c r="E409" s="460" t="n"/>
      <c r="F409" s="460" t="n"/>
      <c r="G409" s="461" t="n"/>
      <c r="H409" s="460" t="n"/>
      <c r="I409" s="460" t="n"/>
      <c r="J409" s="460" t="n"/>
      <c r="K409" s="460" t="n"/>
      <c r="L409" s="461" t="n"/>
      <c r="M409" s="460" t="n"/>
      <c r="N409" s="460" t="n"/>
      <c r="O409" s="460" t="n"/>
      <c r="P409" s="460" t="n"/>
      <c r="Q409" s="460" t="n"/>
      <c r="R409" s="432" t="n"/>
    </row>
    <row r="410" ht="24" customHeight="1" s="358">
      <c r="A410" s="462">
        <f>IF(COUNTA(B410:R410)=0,"",COUNTA($B$3:B410))</f>
        <v/>
      </c>
      <c r="B410" s="460" t="n"/>
      <c r="C410" s="460" t="n"/>
      <c r="D410" s="460" t="n"/>
      <c r="E410" s="460" t="n"/>
      <c r="F410" s="460" t="n"/>
      <c r="G410" s="461" t="n"/>
      <c r="H410" s="460" t="n"/>
      <c r="I410" s="460" t="n"/>
      <c r="J410" s="460" t="n"/>
      <c r="K410" s="460" t="n"/>
      <c r="L410" s="461" t="n"/>
      <c r="M410" s="460" t="n"/>
      <c r="N410" s="460" t="n"/>
      <c r="O410" s="460" t="n"/>
      <c r="P410" s="460" t="n"/>
      <c r="Q410" s="460" t="n"/>
      <c r="R410" s="432" t="n"/>
    </row>
    <row r="411" ht="24" customHeight="1" s="358">
      <c r="A411" s="462">
        <f>IF(COUNTA(B411:R411)=0,"",COUNTA($B$3:B411))</f>
        <v/>
      </c>
      <c r="B411" s="460" t="n"/>
      <c r="C411" s="460" t="n"/>
      <c r="D411" s="460" t="n"/>
      <c r="E411" s="460" t="n"/>
      <c r="F411" s="460" t="n"/>
      <c r="G411" s="461" t="n"/>
      <c r="H411" s="460" t="n"/>
      <c r="I411" s="460" t="n"/>
      <c r="J411" s="460" t="n"/>
      <c r="K411" s="460" t="n"/>
      <c r="L411" s="461" t="n"/>
      <c r="M411" s="460" t="n"/>
      <c r="N411" s="460" t="n"/>
      <c r="O411" s="460" t="n"/>
      <c r="P411" s="460" t="n"/>
      <c r="Q411" s="460" t="n"/>
      <c r="R411" s="432" t="n"/>
    </row>
    <row r="412" ht="24" customHeight="1" s="358">
      <c r="A412" s="462">
        <f>IF(COUNTA(B412:R412)=0,"",COUNTA($B$3:B412))</f>
        <v/>
      </c>
      <c r="B412" s="460" t="n"/>
      <c r="C412" s="460" t="n"/>
      <c r="D412" s="460" t="n"/>
      <c r="E412" s="460" t="n"/>
      <c r="F412" s="460" t="n"/>
      <c r="G412" s="461" t="n"/>
      <c r="H412" s="460" t="n"/>
      <c r="I412" s="460" t="n"/>
      <c r="J412" s="460" t="n"/>
      <c r="K412" s="460" t="n"/>
      <c r="L412" s="461" t="n"/>
      <c r="M412" s="460" t="n"/>
      <c r="N412" s="460" t="n"/>
      <c r="O412" s="460" t="n"/>
      <c r="P412" s="460" t="n"/>
      <c r="Q412" s="460" t="n"/>
      <c r="R412" s="432" t="n"/>
    </row>
    <row r="413" ht="24" customHeight="1" s="358">
      <c r="A413" s="462">
        <f>IF(COUNTA(B413:R413)=0,"",COUNTA($B$3:B413))</f>
        <v/>
      </c>
      <c r="B413" s="460" t="n"/>
      <c r="C413" s="460" t="n"/>
      <c r="D413" s="460" t="n"/>
      <c r="E413" s="460" t="n"/>
      <c r="F413" s="460" t="n"/>
      <c r="G413" s="461" t="n"/>
      <c r="H413" s="460" t="n"/>
      <c r="I413" s="460" t="n"/>
      <c r="J413" s="460" t="n"/>
      <c r="K413" s="460" t="n"/>
      <c r="L413" s="461" t="n"/>
      <c r="M413" s="460" t="n"/>
      <c r="N413" s="460" t="n"/>
      <c r="O413" s="460" t="n"/>
      <c r="P413" s="460" t="n"/>
      <c r="Q413" s="460" t="n"/>
      <c r="R413" s="432" t="n"/>
    </row>
    <row r="414" ht="24" customHeight="1" s="358">
      <c r="A414" s="462">
        <f>IF(COUNTA(B414:R414)=0,"",COUNTA($B$3:B414))</f>
        <v/>
      </c>
      <c r="B414" s="460" t="n"/>
      <c r="C414" s="460" t="n"/>
      <c r="D414" s="460" t="n"/>
      <c r="E414" s="460" t="n"/>
      <c r="F414" s="460" t="n"/>
      <c r="G414" s="461" t="n"/>
      <c r="H414" s="460" t="n"/>
      <c r="I414" s="460" t="n"/>
      <c r="J414" s="460" t="n"/>
      <c r="K414" s="460" t="n"/>
      <c r="L414" s="461" t="n"/>
      <c r="M414" s="460" t="n"/>
      <c r="N414" s="460" t="n"/>
      <c r="O414" s="460" t="n"/>
      <c r="P414" s="460" t="n"/>
      <c r="Q414" s="460" t="n"/>
      <c r="R414" s="432" t="n"/>
    </row>
    <row r="415" ht="24" customHeight="1" s="358">
      <c r="A415" s="462">
        <f>IF(COUNTA(B415:R415)=0,"",COUNTA($B$3:B415))</f>
        <v/>
      </c>
      <c r="B415" s="460" t="n"/>
      <c r="C415" s="460" t="n"/>
      <c r="D415" s="460" t="n"/>
      <c r="E415" s="460" t="n"/>
      <c r="F415" s="460" t="n"/>
      <c r="G415" s="461" t="n"/>
      <c r="H415" s="460" t="n"/>
      <c r="I415" s="460" t="n"/>
      <c r="J415" s="460" t="n"/>
      <c r="K415" s="460" t="n"/>
      <c r="L415" s="461" t="n"/>
      <c r="M415" s="460" t="n"/>
      <c r="N415" s="460" t="n"/>
      <c r="O415" s="460" t="n"/>
      <c r="P415" s="460" t="n"/>
      <c r="Q415" s="460" t="n"/>
      <c r="R415" s="432" t="n"/>
    </row>
    <row r="416" ht="24" customHeight="1" s="358">
      <c r="A416" s="462">
        <f>IF(COUNTA(B416:R416)=0,"",COUNTA($B$3:B416))</f>
        <v/>
      </c>
      <c r="B416" s="460" t="n"/>
      <c r="C416" s="460" t="n"/>
      <c r="D416" s="460" t="n"/>
      <c r="E416" s="460" t="n"/>
      <c r="F416" s="460" t="n"/>
      <c r="G416" s="461" t="n"/>
      <c r="H416" s="460" t="n"/>
      <c r="I416" s="460" t="n"/>
      <c r="J416" s="460" t="n"/>
      <c r="K416" s="460" t="n"/>
      <c r="L416" s="461" t="n"/>
      <c r="M416" s="460" t="n"/>
      <c r="N416" s="460" t="n"/>
      <c r="O416" s="460" t="n"/>
      <c r="P416" s="460" t="n"/>
      <c r="Q416" s="460" t="n"/>
      <c r="R416" s="432" t="n"/>
    </row>
    <row r="417" ht="24" customHeight="1" s="358">
      <c r="A417" s="462">
        <f>IF(COUNTA(B417:R417)=0,"",COUNTA($B$3:B417))</f>
        <v/>
      </c>
      <c r="B417" s="460" t="n"/>
      <c r="C417" s="460" t="n"/>
      <c r="D417" s="460" t="n"/>
      <c r="E417" s="460" t="n"/>
      <c r="F417" s="460" t="n"/>
      <c r="G417" s="461" t="n"/>
      <c r="H417" s="460" t="n"/>
      <c r="I417" s="460" t="n"/>
      <c r="J417" s="460" t="n"/>
      <c r="K417" s="460" t="n"/>
      <c r="L417" s="461" t="n"/>
      <c r="M417" s="460" t="n"/>
      <c r="N417" s="460" t="n"/>
      <c r="O417" s="460" t="n"/>
      <c r="P417" s="460" t="n"/>
      <c r="Q417" s="460" t="n"/>
      <c r="R417" s="432" t="n"/>
    </row>
    <row r="418" ht="24" customHeight="1" s="358">
      <c r="A418" s="462">
        <f>IF(COUNTA(B418:R418)=0,"",COUNTA($B$3:B418))</f>
        <v/>
      </c>
      <c r="B418" s="460" t="n"/>
      <c r="C418" s="460" t="n"/>
      <c r="D418" s="460" t="n"/>
      <c r="E418" s="460" t="n"/>
      <c r="F418" s="460" t="n"/>
      <c r="G418" s="461" t="n"/>
      <c r="H418" s="460" t="n"/>
      <c r="I418" s="460" t="n"/>
      <c r="J418" s="460" t="n"/>
      <c r="K418" s="460" t="n"/>
      <c r="L418" s="461" t="n"/>
      <c r="M418" s="460" t="n"/>
      <c r="N418" s="460" t="n"/>
      <c r="O418" s="460" t="n"/>
      <c r="P418" s="460" t="n"/>
      <c r="Q418" s="460" t="n"/>
      <c r="R418" s="432" t="n"/>
    </row>
    <row r="419" ht="24" customHeight="1" s="358">
      <c r="A419" s="462">
        <f>IF(COUNTA(B419:R419)=0,"",COUNTA($B$3:B419))</f>
        <v/>
      </c>
      <c r="B419" s="460" t="n"/>
      <c r="C419" s="460" t="n"/>
      <c r="D419" s="460" t="n"/>
      <c r="E419" s="460" t="n"/>
      <c r="F419" s="460" t="n"/>
      <c r="G419" s="461" t="n"/>
      <c r="H419" s="460" t="n"/>
      <c r="I419" s="460" t="n"/>
      <c r="J419" s="460" t="n"/>
      <c r="K419" s="460" t="n"/>
      <c r="L419" s="461" t="n"/>
      <c r="M419" s="460" t="n"/>
      <c r="N419" s="460" t="n"/>
      <c r="O419" s="460" t="n"/>
      <c r="P419" s="460" t="n"/>
      <c r="Q419" s="460" t="n"/>
      <c r="R419" s="432" t="n"/>
    </row>
    <row r="420" ht="24" customHeight="1" s="358">
      <c r="A420" s="462">
        <f>IF(COUNTA(B420:R420)=0,"",COUNTA($B$3:B420))</f>
        <v/>
      </c>
      <c r="B420" s="460" t="n"/>
      <c r="C420" s="460" t="n"/>
      <c r="D420" s="460" t="n"/>
      <c r="E420" s="460" t="n"/>
      <c r="F420" s="460" t="n"/>
      <c r="G420" s="461" t="n"/>
      <c r="H420" s="460" t="n"/>
      <c r="I420" s="460" t="n"/>
      <c r="J420" s="460" t="n"/>
      <c r="K420" s="460" t="n"/>
      <c r="L420" s="461" t="n"/>
      <c r="M420" s="460" t="n"/>
      <c r="N420" s="460" t="n"/>
      <c r="O420" s="460" t="n"/>
      <c r="P420" s="460" t="n"/>
      <c r="Q420" s="460" t="n"/>
      <c r="R420" s="432" t="n"/>
    </row>
    <row r="421" ht="24" customHeight="1" s="358">
      <c r="A421" s="462">
        <f>IF(COUNTA(B421:R421)=0,"",COUNTA($B$3:B421))</f>
        <v/>
      </c>
      <c r="B421" s="460" t="n"/>
      <c r="C421" s="460" t="n"/>
      <c r="D421" s="460" t="n"/>
      <c r="E421" s="460" t="n"/>
      <c r="F421" s="460" t="n"/>
      <c r="G421" s="461" t="n"/>
      <c r="H421" s="460" t="n"/>
      <c r="I421" s="460" t="n"/>
      <c r="J421" s="460" t="n"/>
      <c r="K421" s="460" t="n"/>
      <c r="L421" s="461" t="n"/>
      <c r="M421" s="460" t="n"/>
      <c r="N421" s="460" t="n"/>
      <c r="O421" s="460" t="n"/>
      <c r="P421" s="460" t="n"/>
      <c r="Q421" s="460" t="n"/>
      <c r="R421" s="432" t="n"/>
    </row>
    <row r="422" ht="24" customHeight="1" s="358">
      <c r="A422" s="462">
        <f>IF(COUNTA(B422:R422)=0,"",COUNTA($B$3:B422))</f>
        <v/>
      </c>
      <c r="B422" s="460" t="n"/>
      <c r="C422" s="460" t="n"/>
      <c r="D422" s="460" t="n"/>
      <c r="E422" s="460" t="n"/>
      <c r="F422" s="460" t="n"/>
      <c r="G422" s="461" t="n"/>
      <c r="H422" s="460" t="n"/>
      <c r="I422" s="460" t="n"/>
      <c r="J422" s="460" t="n"/>
      <c r="K422" s="460" t="n"/>
      <c r="L422" s="461" t="n"/>
      <c r="M422" s="460" t="n"/>
      <c r="N422" s="460" t="n"/>
      <c r="O422" s="460" t="n"/>
      <c r="P422" s="460" t="n"/>
      <c r="Q422" s="460" t="n"/>
      <c r="R422" s="432" t="n"/>
    </row>
    <row r="423" ht="24" customHeight="1" s="358">
      <c r="A423" s="462">
        <f>IF(COUNTA(B423:R423)=0,"",COUNTA($B$3:B423))</f>
        <v/>
      </c>
      <c r="B423" s="460" t="n"/>
      <c r="C423" s="460" t="n"/>
      <c r="D423" s="460" t="n"/>
      <c r="E423" s="460" t="n"/>
      <c r="F423" s="460" t="n"/>
      <c r="G423" s="461" t="n"/>
      <c r="H423" s="460" t="n"/>
      <c r="I423" s="460" t="n"/>
      <c r="J423" s="460" t="n"/>
      <c r="K423" s="460" t="n"/>
      <c r="L423" s="461" t="n"/>
      <c r="M423" s="460" t="n"/>
      <c r="N423" s="460" t="n"/>
      <c r="O423" s="460" t="n"/>
      <c r="P423" s="460" t="n"/>
      <c r="Q423" s="460" t="n"/>
      <c r="R423" s="432" t="n"/>
    </row>
    <row r="424" ht="24" customHeight="1" s="358">
      <c r="A424" s="462">
        <f>IF(COUNTA(B424:R424)=0,"",COUNTA($B$3:B424))</f>
        <v/>
      </c>
      <c r="B424" s="460" t="n"/>
      <c r="C424" s="460" t="n"/>
      <c r="D424" s="460" t="n"/>
      <c r="E424" s="460" t="n"/>
      <c r="F424" s="460" t="n"/>
      <c r="G424" s="461" t="n"/>
      <c r="H424" s="460" t="n"/>
      <c r="I424" s="460" t="n"/>
      <c r="J424" s="460" t="n"/>
      <c r="K424" s="460" t="n"/>
      <c r="L424" s="461" t="n"/>
      <c r="M424" s="460" t="n"/>
      <c r="N424" s="460" t="n"/>
      <c r="O424" s="460" t="n"/>
      <c r="P424" s="460" t="n"/>
      <c r="Q424" s="460" t="n"/>
      <c r="R424" s="432" t="n"/>
    </row>
    <row r="425" ht="24" customHeight="1" s="358">
      <c r="A425" s="462">
        <f>IF(COUNTA(B425:R425)=0,"",COUNTA($B$3:B425))</f>
        <v/>
      </c>
      <c r="B425" s="460" t="n"/>
      <c r="C425" s="460" t="n"/>
      <c r="D425" s="460" t="n"/>
      <c r="E425" s="460" t="n"/>
      <c r="F425" s="460" t="n"/>
      <c r="G425" s="461" t="n"/>
      <c r="H425" s="460" t="n"/>
      <c r="I425" s="460" t="n"/>
      <c r="J425" s="460" t="n"/>
      <c r="K425" s="460" t="n"/>
      <c r="L425" s="461" t="n"/>
      <c r="M425" s="460" t="n"/>
      <c r="N425" s="460" t="n"/>
      <c r="O425" s="460" t="n"/>
      <c r="P425" s="460" t="n"/>
      <c r="Q425" s="460" t="n"/>
      <c r="R425" s="432" t="n"/>
    </row>
    <row r="426" ht="24" customHeight="1" s="358">
      <c r="A426" s="462">
        <f>IF(COUNTA(B426:R426)=0,"",COUNTA($B$3:B426))</f>
        <v/>
      </c>
      <c r="B426" s="460" t="n"/>
      <c r="C426" s="460" t="n"/>
      <c r="D426" s="460" t="n"/>
      <c r="E426" s="460" t="n"/>
      <c r="F426" s="460" t="n"/>
      <c r="G426" s="461" t="n"/>
      <c r="H426" s="460" t="n"/>
      <c r="I426" s="460" t="n"/>
      <c r="J426" s="460" t="n"/>
      <c r="K426" s="460" t="n"/>
      <c r="L426" s="461" t="n"/>
      <c r="M426" s="460" t="n"/>
      <c r="N426" s="460" t="n"/>
      <c r="O426" s="460" t="n"/>
      <c r="P426" s="460" t="n"/>
      <c r="Q426" s="460" t="n"/>
      <c r="R426" s="432" t="n"/>
    </row>
    <row r="427" ht="24" customHeight="1" s="358">
      <c r="A427" s="462">
        <f>IF(COUNTA(B427:R427)=0,"",COUNTA($B$3:B427))</f>
        <v/>
      </c>
      <c r="B427" s="460" t="n"/>
      <c r="C427" s="460" t="n"/>
      <c r="D427" s="460" t="n"/>
      <c r="E427" s="460" t="n"/>
      <c r="F427" s="460" t="n"/>
      <c r="G427" s="461" t="n"/>
      <c r="H427" s="460" t="n"/>
      <c r="I427" s="460" t="n"/>
      <c r="J427" s="460" t="n"/>
      <c r="K427" s="460" t="n"/>
      <c r="L427" s="461" t="n"/>
      <c r="M427" s="460" t="n"/>
      <c r="N427" s="460" t="n"/>
      <c r="O427" s="460" t="n"/>
      <c r="P427" s="460" t="n"/>
      <c r="Q427" s="460" t="n"/>
      <c r="R427" s="432" t="n"/>
    </row>
    <row r="428" ht="24" customHeight="1" s="358">
      <c r="A428" s="462">
        <f>IF(COUNTA(B428:R428)=0,"",COUNTA($B$3:B428))</f>
        <v/>
      </c>
      <c r="B428" s="460" t="n"/>
      <c r="C428" s="460" t="n"/>
      <c r="D428" s="460" t="n"/>
      <c r="E428" s="460" t="n"/>
      <c r="F428" s="460" t="n"/>
      <c r="G428" s="461" t="n"/>
      <c r="H428" s="460" t="n"/>
      <c r="I428" s="460" t="n"/>
      <c r="J428" s="460" t="n"/>
      <c r="K428" s="460" t="n"/>
      <c r="L428" s="461" t="n"/>
      <c r="M428" s="460" t="n"/>
      <c r="N428" s="460" t="n"/>
      <c r="O428" s="460" t="n"/>
      <c r="P428" s="460" t="n"/>
      <c r="Q428" s="460" t="n"/>
      <c r="R428" s="432" t="n"/>
    </row>
    <row r="429" ht="24" customHeight="1" s="358">
      <c r="A429" s="462">
        <f>IF(COUNTA(B429:R429)=0,"",COUNTA($B$3:B429))</f>
        <v/>
      </c>
      <c r="B429" s="460" t="n"/>
      <c r="C429" s="460" t="n"/>
      <c r="D429" s="460" t="n"/>
      <c r="E429" s="460" t="n"/>
      <c r="F429" s="460" t="n"/>
      <c r="G429" s="461" t="n"/>
      <c r="H429" s="460" t="n"/>
      <c r="I429" s="460" t="n"/>
      <c r="J429" s="460" t="n"/>
      <c r="K429" s="460" t="n"/>
      <c r="L429" s="461" t="n"/>
      <c r="M429" s="460" t="n"/>
      <c r="N429" s="460" t="n"/>
      <c r="O429" s="460" t="n"/>
      <c r="P429" s="460" t="n"/>
      <c r="Q429" s="460" t="n"/>
      <c r="R429" s="432" t="n"/>
    </row>
    <row r="430" ht="24" customHeight="1" s="358">
      <c r="A430" s="462">
        <f>IF(COUNTA(B430:R430)=0,"",COUNTA($B$3:B430))</f>
        <v/>
      </c>
      <c r="B430" s="460" t="n"/>
      <c r="C430" s="460" t="n"/>
      <c r="D430" s="460" t="n"/>
      <c r="E430" s="460" t="n"/>
      <c r="F430" s="460" t="n"/>
      <c r="G430" s="461" t="n"/>
      <c r="H430" s="460" t="n"/>
      <c r="I430" s="460" t="n"/>
      <c r="J430" s="460" t="n"/>
      <c r="K430" s="460" t="n"/>
      <c r="L430" s="461" t="n"/>
      <c r="M430" s="460" t="n"/>
      <c r="N430" s="460" t="n"/>
      <c r="O430" s="460" t="n"/>
      <c r="P430" s="460" t="n"/>
      <c r="Q430" s="460" t="n"/>
      <c r="R430" s="432" t="n"/>
    </row>
    <row r="431" ht="24" customHeight="1" s="358">
      <c r="A431" s="462">
        <f>IF(COUNTA(B431:R431)=0,"",COUNTA($B$3:B431))</f>
        <v/>
      </c>
      <c r="B431" s="460" t="n"/>
      <c r="C431" s="460" t="n"/>
      <c r="D431" s="460" t="n"/>
      <c r="E431" s="460" t="n"/>
      <c r="F431" s="460" t="n"/>
      <c r="G431" s="461" t="n"/>
      <c r="H431" s="460" t="n"/>
      <c r="I431" s="460" t="n"/>
      <c r="J431" s="460" t="n"/>
      <c r="K431" s="460" t="n"/>
      <c r="L431" s="461" t="n"/>
      <c r="M431" s="460" t="n"/>
      <c r="N431" s="460" t="n"/>
      <c r="O431" s="460" t="n"/>
      <c r="P431" s="460" t="n"/>
      <c r="Q431" s="460" t="n"/>
      <c r="R431" s="432" t="n"/>
    </row>
    <row r="432" ht="24" customHeight="1" s="358">
      <c r="A432" s="462">
        <f>IF(COUNTA(B432:R432)=0,"",COUNTA($B$3:B432))</f>
        <v/>
      </c>
      <c r="B432" s="460" t="n"/>
      <c r="C432" s="460" t="n"/>
      <c r="D432" s="460" t="n"/>
      <c r="E432" s="460" t="n"/>
      <c r="F432" s="460" t="n"/>
      <c r="G432" s="461" t="n"/>
      <c r="H432" s="460" t="n"/>
      <c r="I432" s="460" t="n"/>
      <c r="J432" s="460" t="n"/>
      <c r="K432" s="460" t="n"/>
      <c r="L432" s="461" t="n"/>
      <c r="M432" s="460" t="n"/>
      <c r="N432" s="460" t="n"/>
      <c r="O432" s="460" t="n"/>
      <c r="P432" s="460" t="n"/>
      <c r="Q432" s="460" t="n"/>
      <c r="R432" s="432" t="n"/>
    </row>
    <row r="433" ht="24" customHeight="1" s="358">
      <c r="A433" s="462">
        <f>IF(COUNTA(B433:R433)=0,"",COUNTA($B$3:B433))</f>
        <v/>
      </c>
      <c r="B433" s="460" t="n"/>
      <c r="C433" s="460" t="n"/>
      <c r="D433" s="460" t="n"/>
      <c r="E433" s="460" t="n"/>
      <c r="F433" s="460" t="n"/>
      <c r="G433" s="461" t="n"/>
      <c r="H433" s="460" t="n"/>
      <c r="I433" s="460" t="n"/>
      <c r="J433" s="460" t="n"/>
      <c r="K433" s="460" t="n"/>
      <c r="L433" s="461" t="n"/>
      <c r="M433" s="460" t="n"/>
      <c r="N433" s="460" t="n"/>
      <c r="O433" s="460" t="n"/>
      <c r="P433" s="460" t="n"/>
      <c r="Q433" s="460" t="n"/>
      <c r="R433" s="432" t="n"/>
    </row>
    <row r="434" ht="24" customHeight="1" s="358">
      <c r="A434" s="462">
        <f>IF(COUNTA(B434:R434)=0,"",COUNTA($B$3:B434))</f>
        <v/>
      </c>
      <c r="B434" s="460" t="n"/>
      <c r="C434" s="460" t="n"/>
      <c r="D434" s="460" t="n"/>
      <c r="E434" s="460" t="n"/>
      <c r="F434" s="460" t="n"/>
      <c r="G434" s="461" t="n"/>
      <c r="H434" s="460" t="n"/>
      <c r="I434" s="460" t="n"/>
      <c r="J434" s="460" t="n"/>
      <c r="K434" s="460" t="n"/>
      <c r="L434" s="461" t="n"/>
      <c r="M434" s="460" t="n"/>
      <c r="N434" s="460" t="n"/>
      <c r="O434" s="460" t="n"/>
      <c r="P434" s="460" t="n"/>
      <c r="Q434" s="460" t="n"/>
      <c r="R434" s="432" t="n"/>
    </row>
    <row r="435" ht="24" customHeight="1" s="358">
      <c r="A435" s="462">
        <f>IF(COUNTA(B435:R435)=0,"",COUNTA($B$3:B435))</f>
        <v/>
      </c>
      <c r="B435" s="460" t="n"/>
      <c r="C435" s="460" t="n"/>
      <c r="D435" s="460" t="n"/>
      <c r="E435" s="460" t="n"/>
      <c r="F435" s="460" t="n"/>
      <c r="G435" s="461" t="n"/>
      <c r="H435" s="460" t="n"/>
      <c r="I435" s="460" t="n"/>
      <c r="J435" s="460" t="n"/>
      <c r="K435" s="460" t="n"/>
      <c r="L435" s="461" t="n"/>
      <c r="M435" s="460" t="n"/>
      <c r="N435" s="460" t="n"/>
      <c r="O435" s="460" t="n"/>
      <c r="P435" s="460" t="n"/>
      <c r="Q435" s="460" t="n"/>
      <c r="R435" s="432" t="n"/>
    </row>
    <row r="436" ht="24" customHeight="1" s="358">
      <c r="A436" s="462">
        <f>IF(COUNTA(B436:R436)=0,"",COUNTA($B$3:B436))</f>
        <v/>
      </c>
      <c r="B436" s="460" t="n"/>
      <c r="C436" s="460" t="n"/>
      <c r="D436" s="460" t="n"/>
      <c r="E436" s="460" t="n"/>
      <c r="F436" s="460" t="n"/>
      <c r="G436" s="461" t="n"/>
      <c r="H436" s="460" t="n"/>
      <c r="I436" s="460" t="n"/>
      <c r="J436" s="460" t="n"/>
      <c r="K436" s="460" t="n"/>
      <c r="L436" s="461" t="n"/>
      <c r="M436" s="460" t="n"/>
      <c r="N436" s="460" t="n"/>
      <c r="O436" s="460" t="n"/>
      <c r="P436" s="460" t="n"/>
      <c r="Q436" s="460" t="n"/>
      <c r="R436" s="432" t="n"/>
    </row>
    <row r="437" ht="24" customHeight="1" s="358">
      <c r="A437" s="462">
        <f>IF(COUNTA(B437:R437)=0,"",COUNTA($B$3:B437))</f>
        <v/>
      </c>
      <c r="B437" s="460" t="n"/>
      <c r="C437" s="460" t="n"/>
      <c r="D437" s="460" t="n"/>
      <c r="E437" s="460" t="n"/>
      <c r="F437" s="460" t="n"/>
      <c r="G437" s="461" t="n"/>
      <c r="H437" s="460" t="n"/>
      <c r="I437" s="460" t="n"/>
      <c r="J437" s="460" t="n"/>
      <c r="K437" s="460" t="n"/>
      <c r="L437" s="461" t="n"/>
      <c r="M437" s="460" t="n"/>
      <c r="N437" s="460" t="n"/>
      <c r="O437" s="460" t="n"/>
      <c r="P437" s="460" t="n"/>
      <c r="Q437" s="460" t="n"/>
      <c r="R437" s="432" t="n"/>
    </row>
    <row r="438" ht="24" customHeight="1" s="358">
      <c r="A438" s="462">
        <f>IF(COUNTA(B438:R438)=0,"",COUNTA($B$3:B438))</f>
        <v/>
      </c>
      <c r="B438" s="460" t="n"/>
      <c r="C438" s="460" t="n"/>
      <c r="D438" s="460" t="n"/>
      <c r="E438" s="460" t="n"/>
      <c r="F438" s="460" t="n"/>
      <c r="G438" s="461" t="n"/>
      <c r="H438" s="460" t="n"/>
      <c r="I438" s="460" t="n"/>
      <c r="J438" s="460" t="n"/>
      <c r="K438" s="460" t="n"/>
      <c r="L438" s="461" t="n"/>
      <c r="M438" s="460" t="n"/>
      <c r="N438" s="460" t="n"/>
      <c r="O438" s="460" t="n"/>
      <c r="P438" s="460" t="n"/>
      <c r="Q438" s="460" t="n"/>
      <c r="R438" s="432" t="n"/>
    </row>
    <row r="439" ht="24" customHeight="1" s="358">
      <c r="A439" s="462">
        <f>IF(COUNTA(B439:R439)=0,"",COUNTA($B$3:B439))</f>
        <v/>
      </c>
      <c r="B439" s="460" t="n"/>
      <c r="C439" s="460" t="n"/>
      <c r="D439" s="460" t="n"/>
      <c r="E439" s="460" t="n"/>
      <c r="F439" s="460" t="n"/>
      <c r="G439" s="461" t="n"/>
      <c r="H439" s="460" t="n"/>
      <c r="I439" s="460" t="n"/>
      <c r="J439" s="460" t="n"/>
      <c r="K439" s="460" t="n"/>
      <c r="L439" s="461" t="n"/>
      <c r="M439" s="460" t="n"/>
      <c r="N439" s="460" t="n"/>
      <c r="O439" s="460" t="n"/>
      <c r="P439" s="460" t="n"/>
      <c r="Q439" s="460" t="n"/>
      <c r="R439" s="432" t="n"/>
    </row>
    <row r="440" ht="24" customHeight="1" s="358">
      <c r="A440" s="462">
        <f>IF(COUNTA(B440:R440)=0,"",COUNTA($B$3:B440))</f>
        <v/>
      </c>
      <c r="B440" s="460" t="n"/>
      <c r="C440" s="460" t="n"/>
      <c r="D440" s="460" t="n"/>
      <c r="E440" s="460" t="n"/>
      <c r="F440" s="460" t="n"/>
      <c r="G440" s="461" t="n"/>
      <c r="H440" s="460" t="n"/>
      <c r="I440" s="460" t="n"/>
      <c r="J440" s="460" t="n"/>
      <c r="K440" s="460" t="n"/>
      <c r="L440" s="461" t="n"/>
      <c r="M440" s="460" t="n"/>
      <c r="N440" s="460" t="n"/>
      <c r="O440" s="460" t="n"/>
      <c r="P440" s="460" t="n"/>
      <c r="Q440" s="460" t="n"/>
      <c r="R440" s="432" t="n"/>
    </row>
    <row r="441" ht="24" customHeight="1" s="358">
      <c r="A441" s="462">
        <f>IF(COUNTA(B441:R441)=0,"",COUNTA($B$3:B441))</f>
        <v/>
      </c>
      <c r="B441" s="460" t="n"/>
      <c r="C441" s="460" t="n"/>
      <c r="D441" s="460" t="n"/>
      <c r="E441" s="460" t="n"/>
      <c r="F441" s="460" t="n"/>
      <c r="G441" s="461" t="n"/>
      <c r="H441" s="460" t="n"/>
      <c r="I441" s="460" t="n"/>
      <c r="J441" s="460" t="n"/>
      <c r="K441" s="460" t="n"/>
      <c r="L441" s="461" t="n"/>
      <c r="M441" s="460" t="n"/>
      <c r="N441" s="460" t="n"/>
      <c r="O441" s="460" t="n"/>
      <c r="P441" s="460" t="n"/>
      <c r="Q441" s="460" t="n"/>
      <c r="R441" s="432" t="n"/>
    </row>
    <row r="442" ht="24" customHeight="1" s="358">
      <c r="A442" s="462">
        <f>IF(COUNTA(B442:R442)=0,"",COUNTA($B$3:B442))</f>
        <v/>
      </c>
      <c r="B442" s="460" t="n"/>
      <c r="C442" s="460" t="n"/>
      <c r="D442" s="460" t="n"/>
      <c r="E442" s="460" t="n"/>
      <c r="F442" s="460" t="n"/>
      <c r="G442" s="461" t="n"/>
      <c r="H442" s="460" t="n"/>
      <c r="I442" s="460" t="n"/>
      <c r="J442" s="460" t="n"/>
      <c r="K442" s="460" t="n"/>
      <c r="L442" s="461" t="n"/>
      <c r="M442" s="460" t="n"/>
      <c r="N442" s="460" t="n"/>
      <c r="O442" s="460" t="n"/>
      <c r="P442" s="460" t="n"/>
      <c r="Q442" s="460" t="n"/>
      <c r="R442" s="432" t="n"/>
    </row>
    <row r="443" ht="24" customHeight="1" s="358">
      <c r="A443" s="462">
        <f>IF(COUNTA(B443:R443)=0,"",COUNTA($B$3:B443))</f>
        <v/>
      </c>
      <c r="B443" s="460" t="n"/>
      <c r="C443" s="460" t="n"/>
      <c r="D443" s="460" t="n"/>
      <c r="E443" s="460" t="n"/>
      <c r="F443" s="460" t="n"/>
      <c r="G443" s="461" t="n"/>
      <c r="H443" s="460" t="n"/>
      <c r="I443" s="460" t="n"/>
      <c r="J443" s="460" t="n"/>
      <c r="K443" s="460" t="n"/>
      <c r="L443" s="461" t="n"/>
      <c r="M443" s="460" t="n"/>
      <c r="N443" s="460" t="n"/>
      <c r="O443" s="460" t="n"/>
      <c r="P443" s="460" t="n"/>
      <c r="Q443" s="460" t="n"/>
      <c r="R443" s="432" t="n"/>
    </row>
    <row r="444" ht="24" customHeight="1" s="358">
      <c r="A444" s="462">
        <f>IF(COUNTA(B444:R444)=0,"",COUNTA($B$3:B444))</f>
        <v/>
      </c>
      <c r="B444" s="460" t="n"/>
      <c r="C444" s="460" t="n"/>
      <c r="D444" s="460" t="n"/>
      <c r="E444" s="460" t="n"/>
      <c r="F444" s="460" t="n"/>
      <c r="G444" s="461" t="n"/>
      <c r="H444" s="460" t="n"/>
      <c r="I444" s="460" t="n"/>
      <c r="J444" s="460" t="n"/>
      <c r="K444" s="460" t="n"/>
      <c r="L444" s="461" t="n"/>
      <c r="M444" s="460" t="n"/>
      <c r="N444" s="460" t="n"/>
      <c r="O444" s="460" t="n"/>
      <c r="P444" s="460" t="n"/>
      <c r="Q444" s="460" t="n"/>
      <c r="R444" s="432" t="n"/>
    </row>
    <row r="445" ht="24" customHeight="1" s="358">
      <c r="A445" s="462">
        <f>IF(COUNTA(B445:R445)=0,"",COUNTA($B$3:B445))</f>
        <v/>
      </c>
      <c r="B445" s="460" t="n"/>
      <c r="C445" s="460" t="n"/>
      <c r="D445" s="460" t="n"/>
      <c r="E445" s="460" t="n"/>
      <c r="F445" s="460" t="n"/>
      <c r="G445" s="461" t="n"/>
      <c r="H445" s="460" t="n"/>
      <c r="I445" s="460" t="n"/>
      <c r="J445" s="460" t="n"/>
      <c r="K445" s="460" t="n"/>
      <c r="L445" s="461" t="n"/>
      <c r="M445" s="460" t="n"/>
      <c r="N445" s="460" t="n"/>
      <c r="O445" s="460" t="n"/>
      <c r="P445" s="460" t="n"/>
      <c r="Q445" s="460" t="n"/>
      <c r="R445" s="432" t="n"/>
    </row>
    <row r="446" ht="24" customHeight="1" s="358">
      <c r="A446" s="462">
        <f>IF(COUNTA(B446:R446)=0,"",COUNTA($B$3:B446))</f>
        <v/>
      </c>
      <c r="B446" s="460" t="n"/>
      <c r="C446" s="460" t="n"/>
      <c r="D446" s="460" t="n"/>
      <c r="E446" s="460" t="n"/>
      <c r="F446" s="460" t="n"/>
      <c r="G446" s="461" t="n"/>
      <c r="H446" s="460" t="n"/>
      <c r="I446" s="460" t="n"/>
      <c r="J446" s="460" t="n"/>
      <c r="K446" s="460" t="n"/>
      <c r="L446" s="461" t="n"/>
      <c r="M446" s="460" t="n"/>
      <c r="N446" s="460" t="n"/>
      <c r="O446" s="460" t="n"/>
      <c r="P446" s="460" t="n"/>
      <c r="Q446" s="460" t="n"/>
      <c r="R446" s="432" t="n"/>
    </row>
    <row r="447" ht="24" customHeight="1" s="358">
      <c r="A447" s="462">
        <f>IF(COUNTA(B447:R447)=0,"",COUNTA($B$3:B447))</f>
        <v/>
      </c>
      <c r="B447" s="460" t="n"/>
      <c r="C447" s="460" t="n"/>
      <c r="D447" s="460" t="n"/>
      <c r="E447" s="460" t="n"/>
      <c r="F447" s="460" t="n"/>
      <c r="G447" s="461" t="n"/>
      <c r="H447" s="460" t="n"/>
      <c r="I447" s="460" t="n"/>
      <c r="J447" s="460" t="n"/>
      <c r="K447" s="460" t="n"/>
      <c r="L447" s="461" t="n"/>
      <c r="M447" s="460" t="n"/>
      <c r="N447" s="460" t="n"/>
      <c r="O447" s="460" t="n"/>
      <c r="P447" s="460" t="n"/>
      <c r="Q447" s="460" t="n"/>
      <c r="R447" s="432" t="n"/>
    </row>
    <row r="448" ht="24" customHeight="1" s="358">
      <c r="A448" s="462">
        <f>IF(COUNTA(B448:R448)=0,"",COUNTA($B$3:B448))</f>
        <v/>
      </c>
      <c r="B448" s="460" t="n"/>
      <c r="C448" s="460" t="n"/>
      <c r="D448" s="460" t="n"/>
      <c r="E448" s="460" t="n"/>
      <c r="F448" s="460" t="n"/>
      <c r="G448" s="461" t="n"/>
      <c r="H448" s="460" t="n"/>
      <c r="I448" s="460" t="n"/>
      <c r="J448" s="460" t="n"/>
      <c r="K448" s="460" t="n"/>
      <c r="L448" s="461" t="n"/>
      <c r="M448" s="460" t="n"/>
      <c r="N448" s="460" t="n"/>
      <c r="O448" s="460" t="n"/>
      <c r="P448" s="460" t="n"/>
      <c r="Q448" s="460" t="n"/>
      <c r="R448" s="432" t="n"/>
    </row>
    <row r="449" ht="24" customHeight="1" s="358">
      <c r="A449" s="462">
        <f>IF(COUNTA(B449:R449)=0,"",COUNTA($B$3:B449))</f>
        <v/>
      </c>
      <c r="B449" s="460" t="n"/>
      <c r="C449" s="460" t="n"/>
      <c r="D449" s="460" t="n"/>
      <c r="E449" s="460" t="n"/>
      <c r="F449" s="460" t="n"/>
      <c r="G449" s="461" t="n"/>
      <c r="H449" s="460" t="n"/>
      <c r="I449" s="460" t="n"/>
      <c r="J449" s="460" t="n"/>
      <c r="K449" s="460" t="n"/>
      <c r="L449" s="461" t="n"/>
      <c r="M449" s="460" t="n"/>
      <c r="N449" s="460" t="n"/>
      <c r="O449" s="460" t="n"/>
      <c r="P449" s="460" t="n"/>
      <c r="Q449" s="460" t="n"/>
      <c r="R449" s="432" t="n"/>
    </row>
    <row r="450" ht="24" customHeight="1" s="358">
      <c r="A450" s="462">
        <f>IF(COUNTA(B450:R450)=0,"",COUNTA($B$3:B450))</f>
        <v/>
      </c>
      <c r="B450" s="460" t="n"/>
      <c r="C450" s="460" t="n"/>
      <c r="D450" s="460" t="n"/>
      <c r="E450" s="460" t="n"/>
      <c r="F450" s="460" t="n"/>
      <c r="G450" s="461" t="n"/>
      <c r="H450" s="460" t="n"/>
      <c r="I450" s="460" t="n"/>
      <c r="J450" s="460" t="n"/>
      <c r="K450" s="460" t="n"/>
      <c r="L450" s="461" t="n"/>
      <c r="M450" s="460" t="n"/>
      <c r="N450" s="460" t="n"/>
      <c r="O450" s="460" t="n"/>
      <c r="P450" s="460" t="n"/>
      <c r="Q450" s="460" t="n"/>
      <c r="R450" s="432" t="n"/>
    </row>
    <row r="451" ht="24" customHeight="1" s="358">
      <c r="A451" s="462">
        <f>IF(COUNTA(B451:R451)=0,"",COUNTA($B$3:B451))</f>
        <v/>
      </c>
      <c r="B451" s="460" t="n"/>
      <c r="C451" s="460" t="n"/>
      <c r="D451" s="460" t="n"/>
      <c r="E451" s="460" t="n"/>
      <c r="F451" s="460" t="n"/>
      <c r="G451" s="461" t="n"/>
      <c r="H451" s="460" t="n"/>
      <c r="I451" s="460" t="n"/>
      <c r="J451" s="460" t="n"/>
      <c r="K451" s="460" t="n"/>
      <c r="L451" s="461" t="n"/>
      <c r="M451" s="460" t="n"/>
      <c r="N451" s="460" t="n"/>
      <c r="O451" s="460" t="n"/>
      <c r="P451" s="460" t="n"/>
      <c r="Q451" s="460" t="n"/>
      <c r="R451" s="432" t="n"/>
    </row>
    <row r="452" ht="24" customHeight="1" s="358">
      <c r="A452" s="462">
        <f>IF(COUNTA(B452:R452)=0,"",COUNTA($B$3:B452))</f>
        <v/>
      </c>
      <c r="B452" s="460" t="n"/>
      <c r="C452" s="460" t="n"/>
      <c r="D452" s="460" t="n"/>
      <c r="E452" s="460" t="n"/>
      <c r="F452" s="460" t="n"/>
      <c r="G452" s="461" t="n"/>
      <c r="H452" s="460" t="n"/>
      <c r="I452" s="460" t="n"/>
      <c r="J452" s="460" t="n"/>
      <c r="K452" s="460" t="n"/>
      <c r="L452" s="461" t="n"/>
      <c r="M452" s="460" t="n"/>
      <c r="N452" s="460" t="n"/>
      <c r="O452" s="460" t="n"/>
      <c r="P452" s="460" t="n"/>
      <c r="Q452" s="460" t="n"/>
      <c r="R452" s="432" t="n"/>
    </row>
    <row r="453" ht="24" customHeight="1" s="358">
      <c r="A453" s="462">
        <f>IF(COUNTA(B453:R453)=0,"",COUNTA($B$3:B453))</f>
        <v/>
      </c>
      <c r="B453" s="460" t="n"/>
      <c r="C453" s="460" t="n"/>
      <c r="D453" s="460" t="n"/>
      <c r="E453" s="460" t="n"/>
      <c r="F453" s="460" t="n"/>
      <c r="G453" s="461" t="n"/>
      <c r="H453" s="460" t="n"/>
      <c r="I453" s="460" t="n"/>
      <c r="J453" s="460" t="n"/>
      <c r="K453" s="460" t="n"/>
      <c r="L453" s="461" t="n"/>
      <c r="M453" s="460" t="n"/>
      <c r="N453" s="460" t="n"/>
      <c r="O453" s="460" t="n"/>
      <c r="P453" s="460" t="n"/>
      <c r="Q453" s="460" t="n"/>
      <c r="R453" s="432" t="n"/>
    </row>
    <row r="454" ht="24" customHeight="1" s="358">
      <c r="A454" s="462">
        <f>IF(COUNTA(B454:R454)=0,"",COUNTA($B$3:B454))</f>
        <v/>
      </c>
      <c r="B454" s="460" t="n"/>
      <c r="C454" s="460" t="n"/>
      <c r="D454" s="460" t="n"/>
      <c r="E454" s="460" t="n"/>
      <c r="F454" s="460" t="n"/>
      <c r="G454" s="461" t="n"/>
      <c r="H454" s="460" t="n"/>
      <c r="I454" s="460" t="n"/>
      <c r="J454" s="460" t="n"/>
      <c r="K454" s="460" t="n"/>
      <c r="L454" s="461" t="n"/>
      <c r="M454" s="460" t="n"/>
      <c r="N454" s="460" t="n"/>
      <c r="O454" s="460" t="n"/>
      <c r="P454" s="460" t="n"/>
      <c r="Q454" s="460" t="n"/>
      <c r="R454" s="432" t="n"/>
    </row>
    <row r="455" ht="24" customHeight="1" s="358">
      <c r="A455" s="462">
        <f>IF(COUNTA(B455:R455)=0,"",COUNTA($B$3:B455))</f>
        <v/>
      </c>
      <c r="B455" s="460" t="n"/>
      <c r="C455" s="460" t="n"/>
      <c r="D455" s="460" t="n"/>
      <c r="E455" s="460" t="n"/>
      <c r="F455" s="460" t="n"/>
      <c r="G455" s="461" t="n"/>
      <c r="H455" s="460" t="n"/>
      <c r="I455" s="460" t="n"/>
      <c r="J455" s="460" t="n"/>
      <c r="K455" s="460" t="n"/>
      <c r="L455" s="461" t="n"/>
      <c r="M455" s="460" t="n"/>
      <c r="N455" s="460" t="n"/>
      <c r="O455" s="460" t="n"/>
      <c r="P455" s="460" t="n"/>
      <c r="Q455" s="460" t="n"/>
      <c r="R455" s="432" t="n"/>
    </row>
    <row r="456" ht="24" customHeight="1" s="358">
      <c r="A456" s="462">
        <f>IF(COUNTA(B456:R456)=0,"",COUNTA($B$3:B456))</f>
        <v/>
      </c>
      <c r="B456" s="460" t="n"/>
      <c r="C456" s="460" t="n"/>
      <c r="D456" s="460" t="n"/>
      <c r="E456" s="460" t="n"/>
      <c r="F456" s="460" t="n"/>
      <c r="G456" s="461" t="n"/>
      <c r="H456" s="460" t="n"/>
      <c r="I456" s="460" t="n"/>
      <c r="J456" s="460" t="n"/>
      <c r="K456" s="460" t="n"/>
      <c r="L456" s="461" t="n"/>
      <c r="M456" s="460" t="n"/>
      <c r="N456" s="460" t="n"/>
      <c r="O456" s="460" t="n"/>
      <c r="P456" s="460" t="n"/>
      <c r="Q456" s="460" t="n"/>
      <c r="R456" s="432" t="n"/>
    </row>
    <row r="457" ht="24" customHeight="1" s="358">
      <c r="A457" s="462">
        <f>IF(COUNTA(B457:R457)=0,"",COUNTA($B$3:B457))</f>
        <v/>
      </c>
      <c r="B457" s="460" t="n"/>
      <c r="C457" s="460" t="n"/>
      <c r="D457" s="460" t="n"/>
      <c r="E457" s="460" t="n"/>
      <c r="F457" s="460" t="n"/>
      <c r="G457" s="461" t="n"/>
      <c r="H457" s="460" t="n"/>
      <c r="I457" s="460" t="n"/>
      <c r="J457" s="460" t="n"/>
      <c r="K457" s="460" t="n"/>
      <c r="L457" s="461" t="n"/>
      <c r="M457" s="460" t="n"/>
      <c r="N457" s="460" t="n"/>
      <c r="O457" s="460" t="n"/>
      <c r="P457" s="460" t="n"/>
      <c r="Q457" s="460" t="n"/>
      <c r="R457" s="432" t="n"/>
    </row>
    <row r="458" ht="24" customHeight="1" s="358">
      <c r="A458" s="462">
        <f>IF(COUNTA(B458:R458)=0,"",COUNTA($B$3:B458))</f>
        <v/>
      </c>
      <c r="B458" s="460" t="n"/>
      <c r="C458" s="460" t="n"/>
      <c r="D458" s="460" t="n"/>
      <c r="E458" s="460" t="n"/>
      <c r="F458" s="460" t="n"/>
      <c r="G458" s="461" t="n"/>
      <c r="H458" s="460" t="n"/>
      <c r="I458" s="460" t="n"/>
      <c r="J458" s="460" t="n"/>
      <c r="K458" s="460" t="n"/>
      <c r="L458" s="461" t="n"/>
      <c r="M458" s="460" t="n"/>
      <c r="N458" s="460" t="n"/>
      <c r="O458" s="460" t="n"/>
      <c r="P458" s="460" t="n"/>
      <c r="Q458" s="460" t="n"/>
      <c r="R458" s="432" t="n"/>
    </row>
    <row r="459" ht="24" customHeight="1" s="358">
      <c r="A459" s="462">
        <f>IF(COUNTA(B459:R459)=0,"",COUNTA($B$3:B459))</f>
        <v/>
      </c>
      <c r="B459" s="460" t="n"/>
      <c r="C459" s="460" t="n"/>
      <c r="D459" s="460" t="n"/>
      <c r="E459" s="460" t="n"/>
      <c r="F459" s="460" t="n"/>
      <c r="G459" s="461" t="n"/>
      <c r="H459" s="460" t="n"/>
      <c r="I459" s="460" t="n"/>
      <c r="J459" s="460" t="n"/>
      <c r="K459" s="460" t="n"/>
      <c r="L459" s="461" t="n"/>
      <c r="M459" s="460" t="n"/>
      <c r="N459" s="460" t="n"/>
      <c r="O459" s="460" t="n"/>
      <c r="P459" s="460" t="n"/>
      <c r="Q459" s="460" t="n"/>
      <c r="R459" s="432" t="n"/>
    </row>
    <row r="460" ht="24" customHeight="1" s="358">
      <c r="A460" s="462">
        <f>IF(COUNTA(B460:R460)=0,"",COUNTA($B$3:B460))</f>
        <v/>
      </c>
      <c r="B460" s="460" t="n"/>
      <c r="C460" s="460" t="n"/>
      <c r="D460" s="460" t="n"/>
      <c r="E460" s="460" t="n"/>
      <c r="F460" s="460" t="n"/>
      <c r="G460" s="461" t="n"/>
      <c r="H460" s="460" t="n"/>
      <c r="I460" s="460" t="n"/>
      <c r="J460" s="460" t="n"/>
      <c r="K460" s="460" t="n"/>
      <c r="L460" s="461" t="n"/>
      <c r="M460" s="460" t="n"/>
      <c r="N460" s="460" t="n"/>
      <c r="O460" s="460" t="n"/>
      <c r="P460" s="460" t="n"/>
      <c r="Q460" s="460" t="n"/>
      <c r="R460" s="432" t="n"/>
    </row>
    <row r="461" ht="24" customHeight="1" s="358">
      <c r="A461" s="462">
        <f>IF(COUNTA(B461:R461)=0,"",COUNTA($B$3:B461))</f>
        <v/>
      </c>
      <c r="B461" s="460" t="n"/>
      <c r="C461" s="460" t="n"/>
      <c r="D461" s="460" t="n"/>
      <c r="E461" s="460" t="n"/>
      <c r="F461" s="460" t="n"/>
      <c r="G461" s="461" t="n"/>
      <c r="H461" s="460" t="n"/>
      <c r="I461" s="460" t="n"/>
      <c r="J461" s="460" t="n"/>
      <c r="K461" s="460" t="n"/>
      <c r="L461" s="461" t="n"/>
      <c r="M461" s="460" t="n"/>
      <c r="N461" s="460" t="n"/>
      <c r="O461" s="460" t="n"/>
      <c r="P461" s="460" t="n"/>
      <c r="Q461" s="460" t="n"/>
      <c r="R461" s="432" t="n"/>
    </row>
    <row r="462" ht="24" customHeight="1" s="358">
      <c r="A462" s="462">
        <f>IF(COUNTA(B462:R462)=0,"",COUNTA($B$3:B462))</f>
        <v/>
      </c>
      <c r="B462" s="460" t="n"/>
      <c r="C462" s="460" t="n"/>
      <c r="D462" s="460" t="n"/>
      <c r="E462" s="460" t="n"/>
      <c r="F462" s="460" t="n"/>
      <c r="G462" s="461" t="n"/>
      <c r="H462" s="460" t="n"/>
      <c r="I462" s="460" t="n"/>
      <c r="J462" s="460" t="n"/>
      <c r="K462" s="460" t="n"/>
      <c r="L462" s="461" t="n"/>
      <c r="M462" s="460" t="n"/>
      <c r="N462" s="460" t="n"/>
      <c r="O462" s="460" t="n"/>
      <c r="P462" s="460" t="n"/>
      <c r="Q462" s="460" t="n"/>
      <c r="R462" s="432" t="n"/>
    </row>
    <row r="463" ht="24" customHeight="1" s="358">
      <c r="A463" s="462">
        <f>IF(COUNTA(B463:R463)=0,"",COUNTA($B$3:B463))</f>
        <v/>
      </c>
      <c r="B463" s="460" t="n"/>
      <c r="C463" s="460" t="n"/>
      <c r="D463" s="460" t="n"/>
      <c r="E463" s="460" t="n"/>
      <c r="F463" s="460" t="n"/>
      <c r="G463" s="461" t="n"/>
      <c r="H463" s="460" t="n"/>
      <c r="I463" s="460" t="n"/>
      <c r="J463" s="460" t="n"/>
      <c r="K463" s="460" t="n"/>
      <c r="L463" s="461" t="n"/>
      <c r="M463" s="460" t="n"/>
      <c r="N463" s="460" t="n"/>
      <c r="O463" s="460" t="n"/>
      <c r="P463" s="460" t="n"/>
      <c r="Q463" s="460" t="n"/>
      <c r="R463" s="432" t="n"/>
    </row>
    <row r="464" ht="24" customHeight="1" s="358">
      <c r="A464" s="462">
        <f>IF(COUNTA(B464:R464)=0,"",COUNTA($B$3:B464))</f>
        <v/>
      </c>
      <c r="B464" s="460" t="n"/>
      <c r="C464" s="460" t="n"/>
      <c r="D464" s="460" t="n"/>
      <c r="E464" s="460" t="n"/>
      <c r="F464" s="460" t="n"/>
      <c r="G464" s="461" t="n"/>
      <c r="H464" s="460" t="n"/>
      <c r="I464" s="460" t="n"/>
      <c r="J464" s="460" t="n"/>
      <c r="K464" s="460" t="n"/>
      <c r="L464" s="461" t="n"/>
      <c r="M464" s="460" t="n"/>
      <c r="N464" s="460" t="n"/>
      <c r="O464" s="460" t="n"/>
      <c r="P464" s="460" t="n"/>
      <c r="Q464" s="460" t="n"/>
      <c r="R464" s="432" t="n"/>
    </row>
    <row r="465" ht="24" customHeight="1" s="358">
      <c r="A465" s="462">
        <f>IF(COUNTA(B465:R465)=0,"",COUNTA($B$3:B465))</f>
        <v/>
      </c>
      <c r="B465" s="460" t="n"/>
      <c r="C465" s="460" t="n"/>
      <c r="D465" s="460" t="n"/>
      <c r="E465" s="460" t="n"/>
      <c r="F465" s="460" t="n"/>
      <c r="G465" s="461" t="n"/>
      <c r="H465" s="460" t="n"/>
      <c r="I465" s="460" t="n"/>
      <c r="J465" s="460" t="n"/>
      <c r="K465" s="460" t="n"/>
      <c r="L465" s="461" t="n"/>
      <c r="M465" s="460" t="n"/>
      <c r="N465" s="460" t="n"/>
      <c r="O465" s="460" t="n"/>
      <c r="P465" s="460" t="n"/>
      <c r="Q465" s="460" t="n"/>
      <c r="R465" s="432" t="n"/>
    </row>
    <row r="466" ht="24" customHeight="1" s="358">
      <c r="A466" s="462">
        <f>IF(COUNTA(B466:R466)=0,"",COUNTA($B$3:B466))</f>
        <v/>
      </c>
      <c r="B466" s="460" t="n"/>
      <c r="C466" s="460" t="n"/>
      <c r="D466" s="460" t="n"/>
      <c r="E466" s="460" t="n"/>
      <c r="F466" s="460" t="n"/>
      <c r="G466" s="461" t="n"/>
      <c r="H466" s="460" t="n"/>
      <c r="I466" s="460" t="n"/>
      <c r="J466" s="460" t="n"/>
      <c r="K466" s="460" t="n"/>
      <c r="L466" s="461" t="n"/>
      <c r="M466" s="460" t="n"/>
      <c r="N466" s="460" t="n"/>
      <c r="O466" s="460" t="n"/>
      <c r="P466" s="460" t="n"/>
      <c r="Q466" s="460" t="n"/>
      <c r="R466" s="432" t="n"/>
    </row>
    <row r="467" ht="24" customHeight="1" s="358">
      <c r="A467" s="462">
        <f>IF(COUNTA(B467:R467)=0,"",COUNTA($B$3:B467))</f>
        <v/>
      </c>
      <c r="B467" s="460" t="n"/>
      <c r="C467" s="460" t="n"/>
      <c r="D467" s="460" t="n"/>
      <c r="E467" s="460" t="n"/>
      <c r="F467" s="460" t="n"/>
      <c r="G467" s="461" t="n"/>
      <c r="H467" s="460" t="n"/>
      <c r="I467" s="460" t="n"/>
      <c r="J467" s="460" t="n"/>
      <c r="K467" s="460" t="n"/>
      <c r="L467" s="461" t="n"/>
      <c r="M467" s="460" t="n"/>
      <c r="N467" s="460" t="n"/>
      <c r="O467" s="460" t="n"/>
      <c r="P467" s="460" t="n"/>
      <c r="Q467" s="460" t="n"/>
      <c r="R467" s="432" t="n"/>
    </row>
    <row r="468" ht="24" customHeight="1" s="358">
      <c r="A468" s="462">
        <f>IF(COUNTA(B468:R468)=0,"",COUNTA($B$3:B468))</f>
        <v/>
      </c>
      <c r="B468" s="460" t="n"/>
      <c r="C468" s="460" t="n"/>
      <c r="D468" s="460" t="n"/>
      <c r="E468" s="460" t="n"/>
      <c r="F468" s="460" t="n"/>
      <c r="G468" s="461" t="n"/>
      <c r="H468" s="460" t="n"/>
      <c r="I468" s="460" t="n"/>
      <c r="J468" s="460" t="n"/>
      <c r="K468" s="460" t="n"/>
      <c r="L468" s="461" t="n"/>
      <c r="M468" s="460" t="n"/>
      <c r="N468" s="460" t="n"/>
      <c r="O468" s="460" t="n"/>
      <c r="P468" s="460" t="n"/>
      <c r="Q468" s="460" t="n"/>
      <c r="R468" s="432" t="n"/>
    </row>
    <row r="469" ht="24" customHeight="1" s="358">
      <c r="A469" s="462">
        <f>IF(COUNTA(B469:R469)=0,"",COUNTA($B$3:B469))</f>
        <v/>
      </c>
      <c r="B469" s="460" t="n"/>
      <c r="C469" s="460" t="n"/>
      <c r="D469" s="460" t="n"/>
      <c r="E469" s="460" t="n"/>
      <c r="F469" s="460" t="n"/>
      <c r="G469" s="461" t="n"/>
      <c r="H469" s="460" t="n"/>
      <c r="I469" s="460" t="n"/>
      <c r="J469" s="460" t="n"/>
      <c r="K469" s="460" t="n"/>
      <c r="L469" s="461" t="n"/>
      <c r="M469" s="460" t="n"/>
      <c r="N469" s="460" t="n"/>
      <c r="O469" s="460" t="n"/>
      <c r="P469" s="460" t="n"/>
      <c r="Q469" s="460" t="n"/>
      <c r="R469" s="432" t="n"/>
    </row>
    <row r="470" ht="24" customHeight="1" s="358">
      <c r="A470" s="462">
        <f>IF(COUNTA(B470:R470)=0,"",COUNTA($B$3:B470))</f>
        <v/>
      </c>
      <c r="B470" s="460" t="n"/>
      <c r="C470" s="460" t="n"/>
      <c r="D470" s="460" t="n"/>
      <c r="E470" s="460" t="n"/>
      <c r="F470" s="460" t="n"/>
      <c r="G470" s="461" t="n"/>
      <c r="H470" s="460" t="n"/>
      <c r="I470" s="460" t="n"/>
      <c r="J470" s="460" t="n"/>
      <c r="K470" s="460" t="n"/>
      <c r="L470" s="461" t="n"/>
      <c r="M470" s="460" t="n"/>
      <c r="N470" s="460" t="n"/>
      <c r="O470" s="460" t="n"/>
      <c r="P470" s="460" t="n"/>
      <c r="Q470" s="460" t="n"/>
      <c r="R470" s="432" t="n"/>
    </row>
    <row r="471" ht="24" customHeight="1" s="358">
      <c r="A471" s="462">
        <f>IF(COUNTA(B471:R471)=0,"",COUNTA($B$3:B471))</f>
        <v/>
      </c>
      <c r="B471" s="460" t="n"/>
      <c r="C471" s="460" t="n"/>
      <c r="D471" s="460" t="n"/>
      <c r="E471" s="460" t="n"/>
      <c r="F471" s="460" t="n"/>
      <c r="G471" s="461" t="n"/>
      <c r="H471" s="460" t="n"/>
      <c r="I471" s="460" t="n"/>
      <c r="J471" s="460" t="n"/>
      <c r="K471" s="460" t="n"/>
      <c r="L471" s="461" t="n"/>
      <c r="M471" s="460" t="n"/>
      <c r="N471" s="460" t="n"/>
      <c r="O471" s="460" t="n"/>
      <c r="P471" s="460" t="n"/>
      <c r="Q471" s="460" t="n"/>
      <c r="R471" s="432" t="n"/>
    </row>
    <row r="472" ht="24" customHeight="1" s="358">
      <c r="A472" s="462">
        <f>IF(COUNTA(B472:R472)=0,"",COUNTA($B$3:B472))</f>
        <v/>
      </c>
      <c r="B472" s="460" t="n"/>
      <c r="C472" s="460" t="n"/>
      <c r="D472" s="460" t="n"/>
      <c r="E472" s="460" t="n"/>
      <c r="F472" s="460" t="n"/>
      <c r="G472" s="461" t="n"/>
      <c r="H472" s="460" t="n"/>
      <c r="I472" s="460" t="n"/>
      <c r="J472" s="460" t="n"/>
      <c r="K472" s="460" t="n"/>
      <c r="L472" s="461" t="n"/>
      <c r="M472" s="460" t="n"/>
      <c r="N472" s="460" t="n"/>
      <c r="O472" s="460" t="n"/>
      <c r="P472" s="460" t="n"/>
      <c r="Q472" s="460" t="n"/>
      <c r="R472" s="432" t="n"/>
    </row>
    <row r="473" ht="24" customHeight="1" s="358">
      <c r="A473" s="462">
        <f>IF(COUNTA(B473:R473)=0,"",COUNTA($B$3:B473))</f>
        <v/>
      </c>
      <c r="B473" s="460" t="n"/>
      <c r="C473" s="460" t="n"/>
      <c r="D473" s="460" t="n"/>
      <c r="E473" s="460" t="n"/>
      <c r="F473" s="460" t="n"/>
      <c r="G473" s="461" t="n"/>
      <c r="H473" s="460" t="n"/>
      <c r="I473" s="460" t="n"/>
      <c r="J473" s="460" t="n"/>
      <c r="K473" s="460" t="n"/>
      <c r="L473" s="461" t="n"/>
      <c r="M473" s="460" t="n"/>
      <c r="N473" s="460" t="n"/>
      <c r="O473" s="460" t="n"/>
      <c r="P473" s="460" t="n"/>
      <c r="Q473" s="460" t="n"/>
      <c r="R473" s="432" t="n"/>
    </row>
    <row r="474" ht="24" customHeight="1" s="358">
      <c r="A474" s="462">
        <f>IF(COUNTA(B474:R474)=0,"",COUNTA($B$3:B474))</f>
        <v/>
      </c>
      <c r="B474" s="460" t="n"/>
      <c r="C474" s="460" t="n"/>
      <c r="D474" s="460" t="n"/>
      <c r="E474" s="460" t="n"/>
      <c r="F474" s="460" t="n"/>
      <c r="G474" s="461" t="n"/>
      <c r="H474" s="460" t="n"/>
      <c r="I474" s="460" t="n"/>
      <c r="J474" s="460" t="n"/>
      <c r="K474" s="460" t="n"/>
      <c r="L474" s="461" t="n"/>
      <c r="M474" s="460" t="n"/>
      <c r="N474" s="460" t="n"/>
      <c r="O474" s="460" t="n"/>
      <c r="P474" s="460" t="n"/>
      <c r="Q474" s="460" t="n"/>
      <c r="R474" s="432" t="n"/>
    </row>
    <row r="475" ht="24" customHeight="1" s="358">
      <c r="A475" s="462">
        <f>IF(COUNTA(B475:R475)=0,"",COUNTA($B$3:B475))</f>
        <v/>
      </c>
      <c r="B475" s="460" t="n"/>
      <c r="C475" s="460" t="n"/>
      <c r="D475" s="460" t="n"/>
      <c r="E475" s="460" t="n"/>
      <c r="F475" s="460" t="n"/>
      <c r="G475" s="461" t="n"/>
      <c r="H475" s="460" t="n"/>
      <c r="I475" s="460" t="n"/>
      <c r="J475" s="460" t="n"/>
      <c r="K475" s="460" t="n"/>
      <c r="L475" s="461" t="n"/>
      <c r="M475" s="460" t="n"/>
      <c r="N475" s="460" t="n"/>
      <c r="O475" s="460" t="n"/>
      <c r="P475" s="460" t="n"/>
      <c r="Q475" s="460" t="n"/>
      <c r="R475" s="432" t="n"/>
    </row>
    <row r="476" ht="24" customHeight="1" s="358">
      <c r="A476" s="462">
        <f>IF(COUNTA(B476:R476)=0,"",COUNTA($B$3:B476))</f>
        <v/>
      </c>
      <c r="B476" s="460" t="n"/>
      <c r="C476" s="460" t="n"/>
      <c r="D476" s="460" t="n"/>
      <c r="E476" s="460" t="n"/>
      <c r="F476" s="460" t="n"/>
      <c r="G476" s="461" t="n"/>
      <c r="H476" s="460" t="n"/>
      <c r="I476" s="460" t="n"/>
      <c r="J476" s="460" t="n"/>
      <c r="K476" s="460" t="n"/>
      <c r="L476" s="461" t="n"/>
      <c r="M476" s="460" t="n"/>
      <c r="N476" s="460" t="n"/>
      <c r="O476" s="460" t="n"/>
      <c r="P476" s="460" t="n"/>
      <c r="Q476" s="460" t="n"/>
      <c r="R476" s="432" t="n"/>
    </row>
    <row r="477" ht="24" customHeight="1" s="358">
      <c r="A477" s="462">
        <f>IF(COUNTA(B477:R477)=0,"",COUNTA($B$3:B477))</f>
        <v/>
      </c>
      <c r="B477" s="460" t="n"/>
      <c r="C477" s="460" t="n"/>
      <c r="D477" s="460" t="n"/>
      <c r="E477" s="460" t="n"/>
      <c r="F477" s="460" t="n"/>
      <c r="G477" s="461" t="n"/>
      <c r="H477" s="460" t="n"/>
      <c r="I477" s="460" t="n"/>
      <c r="J477" s="460" t="n"/>
      <c r="K477" s="460" t="n"/>
      <c r="L477" s="461" t="n"/>
      <c r="M477" s="460" t="n"/>
      <c r="N477" s="460" t="n"/>
      <c r="O477" s="460" t="n"/>
      <c r="P477" s="460" t="n"/>
      <c r="Q477" s="460" t="n"/>
      <c r="R477" s="432" t="n"/>
    </row>
    <row r="478" ht="24" customHeight="1" s="358">
      <c r="A478" s="462">
        <f>IF(COUNTA(B478:R478)=0,"",COUNTA($B$3:B478))</f>
        <v/>
      </c>
      <c r="B478" s="460" t="n"/>
      <c r="C478" s="460" t="n"/>
      <c r="D478" s="460" t="n"/>
      <c r="E478" s="460" t="n"/>
      <c r="F478" s="460" t="n"/>
      <c r="G478" s="461" t="n"/>
      <c r="H478" s="460" t="n"/>
      <c r="I478" s="460" t="n"/>
      <c r="J478" s="460" t="n"/>
      <c r="K478" s="460" t="n"/>
      <c r="L478" s="461" t="n"/>
      <c r="M478" s="460" t="n"/>
      <c r="N478" s="460" t="n"/>
      <c r="O478" s="460" t="n"/>
      <c r="P478" s="460" t="n"/>
      <c r="Q478" s="460" t="n"/>
      <c r="R478" s="432" t="n"/>
    </row>
    <row r="479" ht="24" customHeight="1" s="358">
      <c r="A479" s="462">
        <f>IF(COUNTA(B479:R479)=0,"",COUNTA($B$3:B479))</f>
        <v/>
      </c>
      <c r="B479" s="460" t="n"/>
      <c r="C479" s="460" t="n"/>
      <c r="D479" s="460" t="n"/>
      <c r="E479" s="460" t="n"/>
      <c r="F479" s="460" t="n"/>
      <c r="G479" s="461" t="n"/>
      <c r="H479" s="460" t="n"/>
      <c r="I479" s="460" t="n"/>
      <c r="J479" s="460" t="n"/>
      <c r="K479" s="460" t="n"/>
      <c r="L479" s="461" t="n"/>
      <c r="M479" s="460" t="n"/>
      <c r="N479" s="460" t="n"/>
      <c r="O479" s="460" t="n"/>
      <c r="P479" s="460" t="n"/>
      <c r="Q479" s="460" t="n"/>
      <c r="R479" s="432" t="n"/>
    </row>
    <row r="480" ht="24" customHeight="1" s="358">
      <c r="A480" s="462">
        <f>IF(COUNTA(B480:R480)=0,"",COUNTA($B$3:B480))</f>
        <v/>
      </c>
      <c r="B480" s="460" t="n"/>
      <c r="C480" s="460" t="n"/>
      <c r="D480" s="460" t="n"/>
      <c r="E480" s="460" t="n"/>
      <c r="F480" s="460" t="n"/>
      <c r="G480" s="461" t="n"/>
      <c r="H480" s="460" t="n"/>
      <c r="I480" s="460" t="n"/>
      <c r="J480" s="460" t="n"/>
      <c r="K480" s="460" t="n"/>
      <c r="L480" s="461" t="n"/>
      <c r="M480" s="460" t="n"/>
      <c r="N480" s="460" t="n"/>
      <c r="O480" s="460" t="n"/>
      <c r="P480" s="460" t="n"/>
      <c r="Q480" s="460" t="n"/>
      <c r="R480" s="432" t="n"/>
    </row>
    <row r="481" ht="24" customHeight="1" s="358">
      <c r="A481" s="462">
        <f>IF(COUNTA(B481:R481)=0,"",COUNTA($B$3:B481))</f>
        <v/>
      </c>
      <c r="B481" s="460" t="n"/>
      <c r="C481" s="460" t="n"/>
      <c r="D481" s="460" t="n"/>
      <c r="E481" s="460" t="n"/>
      <c r="F481" s="460" t="n"/>
      <c r="G481" s="461" t="n"/>
      <c r="H481" s="460" t="n"/>
      <c r="I481" s="460" t="n"/>
      <c r="J481" s="460" t="n"/>
      <c r="K481" s="460" t="n"/>
      <c r="L481" s="461" t="n"/>
      <c r="M481" s="460" t="n"/>
      <c r="N481" s="460" t="n"/>
      <c r="O481" s="460" t="n"/>
      <c r="P481" s="460" t="n"/>
      <c r="Q481" s="460" t="n"/>
      <c r="R481" s="432" t="n"/>
    </row>
    <row r="482" ht="24" customHeight="1" s="358">
      <c r="A482" s="462">
        <f>IF(COUNTA(B482:R482)=0,"",COUNTA($B$3:B482))</f>
        <v/>
      </c>
      <c r="B482" s="460" t="n"/>
      <c r="C482" s="460" t="n"/>
      <c r="D482" s="460" t="n"/>
      <c r="E482" s="460" t="n"/>
      <c r="F482" s="460" t="n"/>
      <c r="G482" s="461" t="n"/>
      <c r="H482" s="460" t="n"/>
      <c r="I482" s="460" t="n"/>
      <c r="J482" s="460" t="n"/>
      <c r="K482" s="460" t="n"/>
      <c r="L482" s="461" t="n"/>
      <c r="M482" s="460" t="n"/>
      <c r="N482" s="460" t="n"/>
      <c r="O482" s="460" t="n"/>
      <c r="P482" s="460" t="n"/>
      <c r="Q482" s="460" t="n"/>
      <c r="R482" s="432" t="n"/>
    </row>
    <row r="483" ht="24" customHeight="1" s="358">
      <c r="A483" s="462">
        <f>IF(COUNTA(B483:R483)=0,"",COUNTA($B$3:B483))</f>
        <v/>
      </c>
      <c r="B483" s="460" t="n"/>
      <c r="C483" s="460" t="n"/>
      <c r="D483" s="460" t="n"/>
      <c r="E483" s="460" t="n"/>
      <c r="F483" s="460" t="n"/>
      <c r="G483" s="461" t="n"/>
      <c r="H483" s="460" t="n"/>
      <c r="I483" s="460" t="n"/>
      <c r="J483" s="460" t="n"/>
      <c r="K483" s="460" t="n"/>
      <c r="L483" s="461" t="n"/>
      <c r="M483" s="460" t="n"/>
      <c r="N483" s="460" t="n"/>
      <c r="O483" s="460" t="n"/>
      <c r="P483" s="460" t="n"/>
      <c r="Q483" s="460" t="n"/>
      <c r="R483" s="432" t="n"/>
    </row>
    <row r="484" ht="24" customHeight="1" s="358">
      <c r="A484" s="462">
        <f>IF(COUNTA(B484:R484)=0,"",COUNTA($B$3:B484))</f>
        <v/>
      </c>
      <c r="B484" s="460" t="n"/>
      <c r="C484" s="460" t="n"/>
      <c r="D484" s="460" t="n"/>
      <c r="E484" s="460" t="n"/>
      <c r="F484" s="460" t="n"/>
      <c r="G484" s="461" t="n"/>
      <c r="H484" s="460" t="n"/>
      <c r="I484" s="460" t="n"/>
      <c r="J484" s="460" t="n"/>
      <c r="K484" s="460" t="n"/>
      <c r="L484" s="461" t="n"/>
      <c r="M484" s="460" t="n"/>
      <c r="N484" s="460" t="n"/>
      <c r="O484" s="460" t="n"/>
      <c r="P484" s="460" t="n"/>
      <c r="Q484" s="460" t="n"/>
      <c r="R484" s="432" t="n"/>
    </row>
    <row r="485" ht="24" customHeight="1" s="358">
      <c r="A485" s="462">
        <f>IF(COUNTA(B485:R485)=0,"",COUNTA($B$3:B485))</f>
        <v/>
      </c>
      <c r="B485" s="460" t="n"/>
      <c r="C485" s="460" t="n"/>
      <c r="D485" s="460" t="n"/>
      <c r="E485" s="460" t="n"/>
      <c r="F485" s="460" t="n"/>
      <c r="G485" s="461" t="n"/>
      <c r="H485" s="460" t="n"/>
      <c r="I485" s="460" t="n"/>
      <c r="J485" s="460" t="n"/>
      <c r="K485" s="460" t="n"/>
      <c r="L485" s="461" t="n"/>
      <c r="M485" s="460" t="n"/>
      <c r="N485" s="460" t="n"/>
      <c r="O485" s="460" t="n"/>
      <c r="P485" s="460" t="n"/>
      <c r="Q485" s="460" t="n"/>
      <c r="R485" s="432" t="n"/>
    </row>
    <row r="486" ht="24" customHeight="1" s="358">
      <c r="A486" s="462">
        <f>IF(COUNTA(B486:R486)=0,"",COUNTA($B$3:B486))</f>
        <v/>
      </c>
      <c r="B486" s="460" t="n"/>
      <c r="C486" s="460" t="n"/>
      <c r="D486" s="460" t="n"/>
      <c r="E486" s="460" t="n"/>
      <c r="F486" s="460" t="n"/>
      <c r="G486" s="461" t="n"/>
      <c r="H486" s="460" t="n"/>
      <c r="I486" s="460" t="n"/>
      <c r="J486" s="460" t="n"/>
      <c r="K486" s="460" t="n"/>
      <c r="L486" s="461" t="n"/>
      <c r="M486" s="460" t="n"/>
      <c r="N486" s="460" t="n"/>
      <c r="O486" s="460" t="n"/>
      <c r="P486" s="460" t="n"/>
      <c r="Q486" s="460" t="n"/>
      <c r="R486" s="432" t="n"/>
    </row>
    <row r="487" ht="24" customHeight="1" s="358">
      <c r="A487" s="462">
        <f>IF(COUNTA(B487:R487)=0,"",COUNTA($B$3:B487))</f>
        <v/>
      </c>
      <c r="B487" s="460" t="n"/>
      <c r="C487" s="460" t="n"/>
      <c r="D487" s="460" t="n"/>
      <c r="E487" s="460" t="n"/>
      <c r="F487" s="460" t="n"/>
      <c r="G487" s="461" t="n"/>
      <c r="H487" s="460" t="n"/>
      <c r="I487" s="460" t="n"/>
      <c r="J487" s="460" t="n"/>
      <c r="K487" s="460" t="n"/>
      <c r="L487" s="461" t="n"/>
      <c r="M487" s="460" t="n"/>
      <c r="N487" s="460" t="n"/>
      <c r="O487" s="460" t="n"/>
      <c r="P487" s="460" t="n"/>
      <c r="Q487" s="460" t="n"/>
      <c r="R487" s="432" t="n"/>
    </row>
    <row r="488" ht="24" customHeight="1" s="358">
      <c r="A488" s="462">
        <f>IF(COUNTA(B488:R488)=0,"",COUNTA($B$3:B488))</f>
        <v/>
      </c>
      <c r="B488" s="460" t="n"/>
      <c r="C488" s="460" t="n"/>
      <c r="D488" s="460" t="n"/>
      <c r="E488" s="460" t="n"/>
      <c r="F488" s="460" t="n"/>
      <c r="G488" s="461" t="n"/>
      <c r="H488" s="460" t="n"/>
      <c r="I488" s="460" t="n"/>
      <c r="J488" s="460" t="n"/>
      <c r="K488" s="460" t="n"/>
      <c r="L488" s="461" t="n"/>
      <c r="M488" s="460" t="n"/>
      <c r="N488" s="460" t="n"/>
      <c r="O488" s="460" t="n"/>
      <c r="P488" s="460" t="n"/>
      <c r="Q488" s="460" t="n"/>
      <c r="R488" s="432" t="n"/>
    </row>
    <row r="489" ht="24" customHeight="1" s="358">
      <c r="A489" s="462">
        <f>IF(COUNTA(B489:R489)=0,"",COUNTA($B$3:B489))</f>
        <v/>
      </c>
      <c r="B489" s="460" t="n"/>
      <c r="C489" s="460" t="n"/>
      <c r="D489" s="460" t="n"/>
      <c r="E489" s="460" t="n"/>
      <c r="F489" s="460" t="n"/>
      <c r="G489" s="461" t="n"/>
      <c r="H489" s="460" t="n"/>
      <c r="I489" s="460" t="n"/>
      <c r="J489" s="460" t="n"/>
      <c r="K489" s="460" t="n"/>
      <c r="L489" s="461" t="n"/>
      <c r="M489" s="460" t="n"/>
      <c r="N489" s="460" t="n"/>
      <c r="O489" s="460" t="n"/>
      <c r="P489" s="460" t="n"/>
      <c r="Q489" s="460" t="n"/>
      <c r="R489" s="432" t="n"/>
    </row>
    <row r="490" ht="24" customHeight="1" s="358">
      <c r="A490" s="462">
        <f>IF(COUNTA(B490:R490)=0,"",COUNTA($B$3:B490))</f>
        <v/>
      </c>
      <c r="B490" s="460" t="n"/>
      <c r="C490" s="460" t="n"/>
      <c r="D490" s="460" t="n"/>
      <c r="E490" s="460" t="n"/>
      <c r="F490" s="460" t="n"/>
      <c r="G490" s="461" t="n"/>
      <c r="H490" s="460" t="n"/>
      <c r="I490" s="460" t="n"/>
      <c r="J490" s="460" t="n"/>
      <c r="K490" s="460" t="n"/>
      <c r="L490" s="461" t="n"/>
      <c r="M490" s="460" t="n"/>
      <c r="N490" s="460" t="n"/>
      <c r="O490" s="460" t="n"/>
      <c r="P490" s="460" t="n"/>
      <c r="Q490" s="460" t="n"/>
      <c r="R490" s="432" t="n"/>
    </row>
    <row r="491" ht="24" customHeight="1" s="358">
      <c r="A491" s="462">
        <f>IF(COUNTA(B491:R491)=0,"",COUNTA($B$3:B491))</f>
        <v/>
      </c>
      <c r="B491" s="460" t="n"/>
      <c r="C491" s="460" t="n"/>
      <c r="D491" s="460" t="n"/>
      <c r="E491" s="460" t="n"/>
      <c r="F491" s="460" t="n"/>
      <c r="G491" s="461" t="n"/>
      <c r="H491" s="460" t="n"/>
      <c r="I491" s="460" t="n"/>
      <c r="J491" s="460" t="n"/>
      <c r="K491" s="460" t="n"/>
      <c r="L491" s="461" t="n"/>
      <c r="M491" s="460" t="n"/>
      <c r="N491" s="460" t="n"/>
      <c r="O491" s="460" t="n"/>
      <c r="P491" s="460" t="n"/>
      <c r="Q491" s="460" t="n"/>
      <c r="R491" s="432" t="n"/>
    </row>
    <row r="492" ht="24" customHeight="1" s="358">
      <c r="A492" s="462">
        <f>IF(COUNTA(B492:R492)=0,"",COUNTA($B$3:B492))</f>
        <v/>
      </c>
      <c r="B492" s="460" t="n"/>
      <c r="C492" s="460" t="n"/>
      <c r="D492" s="460" t="n"/>
      <c r="E492" s="460" t="n"/>
      <c r="F492" s="460" t="n"/>
      <c r="G492" s="461" t="n"/>
      <c r="H492" s="460" t="n"/>
      <c r="I492" s="460" t="n"/>
      <c r="J492" s="460" t="n"/>
      <c r="K492" s="460" t="n"/>
      <c r="L492" s="461" t="n"/>
      <c r="M492" s="460" t="n"/>
      <c r="N492" s="460" t="n"/>
      <c r="O492" s="460" t="n"/>
      <c r="P492" s="460" t="n"/>
      <c r="Q492" s="460" t="n"/>
      <c r="R492" s="432" t="n"/>
    </row>
    <row r="493" ht="24" customHeight="1" s="358">
      <c r="A493" s="462">
        <f>IF(COUNTA(B493:R493)=0,"",COUNTA($B$3:B493))</f>
        <v/>
      </c>
      <c r="B493" s="460" t="n"/>
      <c r="C493" s="460" t="n"/>
      <c r="D493" s="460" t="n"/>
      <c r="E493" s="460" t="n"/>
      <c r="F493" s="460" t="n"/>
      <c r="G493" s="461" t="n"/>
      <c r="H493" s="460" t="n"/>
      <c r="I493" s="460" t="n"/>
      <c r="J493" s="460" t="n"/>
      <c r="K493" s="460" t="n"/>
      <c r="L493" s="461" t="n"/>
      <c r="M493" s="460" t="n"/>
      <c r="N493" s="460" t="n"/>
      <c r="O493" s="460" t="n"/>
      <c r="P493" s="460" t="n"/>
      <c r="Q493" s="460" t="n"/>
      <c r="R493" s="432" t="n"/>
    </row>
    <row r="494" ht="24" customHeight="1" s="358">
      <c r="A494" s="462">
        <f>IF(COUNTA(B494:R494)=0,"",COUNTA($B$3:B494))</f>
        <v/>
      </c>
      <c r="B494" s="460" t="n"/>
      <c r="C494" s="460" t="n"/>
      <c r="D494" s="460" t="n"/>
      <c r="E494" s="460" t="n"/>
      <c r="F494" s="460" t="n"/>
      <c r="G494" s="461" t="n"/>
      <c r="H494" s="460" t="n"/>
      <c r="I494" s="460" t="n"/>
      <c r="J494" s="460" t="n"/>
      <c r="K494" s="460" t="n"/>
      <c r="L494" s="461" t="n"/>
      <c r="M494" s="460" t="n"/>
      <c r="N494" s="460" t="n"/>
      <c r="O494" s="460" t="n"/>
      <c r="P494" s="460" t="n"/>
      <c r="Q494" s="460" t="n"/>
      <c r="R494" s="432" t="n"/>
    </row>
    <row r="495" ht="24" customHeight="1" s="358">
      <c r="A495" s="462">
        <f>IF(COUNTA(B495:R495)=0,"",COUNTA($B$3:B495))</f>
        <v/>
      </c>
      <c r="B495" s="460" t="n"/>
      <c r="C495" s="460" t="n"/>
      <c r="D495" s="460" t="n"/>
      <c r="E495" s="460" t="n"/>
      <c r="F495" s="460" t="n"/>
      <c r="G495" s="461" t="n"/>
      <c r="H495" s="460" t="n"/>
      <c r="I495" s="460" t="n"/>
      <c r="J495" s="460" t="n"/>
      <c r="K495" s="460" t="n"/>
      <c r="L495" s="461" t="n"/>
      <c r="M495" s="460" t="n"/>
      <c r="N495" s="460" t="n"/>
      <c r="O495" s="460" t="n"/>
      <c r="P495" s="460" t="n"/>
      <c r="Q495" s="460" t="n"/>
      <c r="R495" s="432" t="n"/>
    </row>
    <row r="496" ht="24" customHeight="1" s="358">
      <c r="A496" s="462">
        <f>IF(COUNTA(B496:R496)=0,"",COUNTA($B$3:B496))</f>
        <v/>
      </c>
      <c r="B496" s="460" t="n"/>
      <c r="C496" s="460" t="n"/>
      <c r="D496" s="460" t="n"/>
      <c r="E496" s="460" t="n"/>
      <c r="F496" s="460" t="n"/>
      <c r="G496" s="461" t="n"/>
      <c r="H496" s="460" t="n"/>
      <c r="I496" s="460" t="n"/>
      <c r="J496" s="460" t="n"/>
      <c r="K496" s="460" t="n"/>
      <c r="L496" s="461" t="n"/>
      <c r="M496" s="460" t="n"/>
      <c r="N496" s="460" t="n"/>
      <c r="O496" s="460" t="n"/>
      <c r="P496" s="460" t="n"/>
      <c r="Q496" s="460" t="n"/>
      <c r="R496" s="432" t="n"/>
    </row>
    <row r="497" ht="24" customHeight="1" s="358">
      <c r="A497" s="462">
        <f>IF(COUNTA(B497:R497)=0,"",COUNTA($B$3:B497))</f>
        <v/>
      </c>
      <c r="B497" s="460" t="n"/>
      <c r="C497" s="460" t="n"/>
      <c r="D497" s="460" t="n"/>
      <c r="E497" s="460" t="n"/>
      <c r="F497" s="460" t="n"/>
      <c r="G497" s="461" t="n"/>
      <c r="H497" s="460" t="n"/>
      <c r="I497" s="460" t="n"/>
      <c r="J497" s="460" t="n"/>
      <c r="K497" s="460" t="n"/>
      <c r="L497" s="461" t="n"/>
      <c r="M497" s="460" t="n"/>
      <c r="N497" s="460" t="n"/>
      <c r="O497" s="460" t="n"/>
      <c r="P497" s="460" t="n"/>
      <c r="Q497" s="460" t="n"/>
      <c r="R497" s="432" t="n"/>
    </row>
    <row r="498" ht="24" customHeight="1" s="358">
      <c r="A498" s="462">
        <f>IF(COUNTA(B498:R498)=0,"",COUNTA($B$3:B498))</f>
        <v/>
      </c>
      <c r="B498" s="460" t="n"/>
      <c r="C498" s="460" t="n"/>
      <c r="D498" s="460" t="n"/>
      <c r="E498" s="460" t="n"/>
      <c r="F498" s="460" t="n"/>
      <c r="G498" s="461" t="n"/>
      <c r="H498" s="460" t="n"/>
      <c r="I498" s="460" t="n"/>
      <c r="J498" s="460" t="n"/>
      <c r="K498" s="460" t="n"/>
      <c r="L498" s="461" t="n"/>
      <c r="M498" s="460" t="n"/>
      <c r="N498" s="460" t="n"/>
      <c r="O498" s="460" t="n"/>
      <c r="P498" s="460" t="n"/>
      <c r="Q498" s="460" t="n"/>
      <c r="R498" s="432" t="n"/>
    </row>
    <row r="499" ht="24" customHeight="1" s="358">
      <c r="A499" s="462">
        <f>IF(COUNTA(B499:R499)=0,"",COUNTA($B$3:B499))</f>
        <v/>
      </c>
      <c r="B499" s="460" t="n"/>
      <c r="C499" s="460" t="n"/>
      <c r="D499" s="460" t="n"/>
      <c r="E499" s="460" t="n"/>
      <c r="F499" s="460" t="n"/>
      <c r="G499" s="461" t="n"/>
      <c r="H499" s="460" t="n"/>
      <c r="I499" s="460" t="n"/>
      <c r="J499" s="460" t="n"/>
      <c r="K499" s="460" t="n"/>
      <c r="L499" s="461" t="n"/>
      <c r="M499" s="460" t="n"/>
      <c r="N499" s="460" t="n"/>
      <c r="O499" s="460" t="n"/>
      <c r="P499" s="460" t="n"/>
      <c r="Q499" s="460" t="n"/>
      <c r="R499" s="432" t="n"/>
    </row>
    <row r="500" ht="24" customHeight="1" s="358">
      <c r="A500" s="462">
        <f>IF(COUNTA(B500:R500)=0,"",COUNTA($B$3:B500))</f>
        <v/>
      </c>
      <c r="B500" s="460" t="n"/>
      <c r="C500" s="460" t="n"/>
      <c r="D500" s="460" t="n"/>
      <c r="E500" s="460" t="n"/>
      <c r="F500" s="460" t="n"/>
      <c r="G500" s="461" t="n"/>
      <c r="H500" s="460" t="n"/>
      <c r="I500" s="460" t="n"/>
      <c r="J500" s="460" t="n"/>
      <c r="K500" s="460" t="n"/>
      <c r="L500" s="461" t="n"/>
      <c r="M500" s="460" t="n"/>
      <c r="N500" s="460" t="n"/>
      <c r="O500" s="460" t="n"/>
      <c r="P500" s="460" t="n"/>
      <c r="Q500" s="460" t="n"/>
      <c r="R500" s="432" t="n"/>
    </row>
    <row r="501" ht="24" customHeight="1" s="358">
      <c r="A501" s="462">
        <f>IF(COUNTA(B501:R501)=0,"",COUNTA($B$3:B501))</f>
        <v/>
      </c>
      <c r="B501" s="460" t="n"/>
      <c r="C501" s="460" t="n"/>
      <c r="D501" s="460" t="n"/>
      <c r="E501" s="460" t="n"/>
      <c r="F501" s="460" t="n"/>
      <c r="G501" s="461" t="n"/>
      <c r="H501" s="460" t="n"/>
      <c r="I501" s="460" t="n"/>
      <c r="J501" s="460" t="n"/>
      <c r="K501" s="460" t="n"/>
      <c r="L501" s="461" t="n"/>
      <c r="M501" s="460" t="n"/>
      <c r="N501" s="460" t="n"/>
      <c r="O501" s="460" t="n"/>
      <c r="P501" s="460" t="n"/>
      <c r="Q501" s="460" t="n"/>
      <c r="R501" s="432" t="n"/>
    </row>
    <row r="502" ht="24" customHeight="1" s="358">
      <c r="A502" s="462">
        <f>IF(COUNTA(B502:R502)=0,"",COUNTA($B$3:B502))</f>
        <v/>
      </c>
      <c r="B502" s="460" t="n"/>
      <c r="C502" s="460" t="n"/>
      <c r="D502" s="460" t="n"/>
      <c r="E502" s="460" t="n"/>
      <c r="F502" s="460" t="n"/>
      <c r="G502" s="461" t="n"/>
      <c r="H502" s="460" t="n"/>
      <c r="I502" s="460" t="n"/>
      <c r="J502" s="460" t="n"/>
      <c r="K502" s="460" t="n"/>
      <c r="L502" s="461" t="n"/>
      <c r="M502" s="460" t="n"/>
      <c r="N502" s="460" t="n"/>
      <c r="O502" s="460" t="n"/>
      <c r="P502" s="460" t="n"/>
      <c r="Q502" s="460" t="n"/>
      <c r="R502" s="432" t="n"/>
    </row>
    <row r="503" ht="24" customHeight="1" s="358">
      <c r="A503" s="462">
        <f>IF(COUNTA(B503:R503)=0,"",COUNTA($B$3:B503))</f>
        <v/>
      </c>
      <c r="B503" s="460" t="n"/>
      <c r="C503" s="460" t="n"/>
      <c r="D503" s="460" t="n"/>
      <c r="E503" s="460" t="n"/>
      <c r="F503" s="460" t="n"/>
      <c r="G503" s="461" t="n"/>
      <c r="H503" s="460" t="n"/>
      <c r="I503" s="460" t="n"/>
      <c r="J503" s="460" t="n"/>
      <c r="K503" s="460" t="n"/>
      <c r="L503" s="461" t="n"/>
      <c r="M503" s="460" t="n"/>
      <c r="N503" s="460" t="n"/>
      <c r="O503" s="460" t="n"/>
      <c r="P503" s="460" t="n"/>
      <c r="Q503" s="460" t="n"/>
      <c r="R503" s="432" t="n"/>
    </row>
    <row r="504" ht="24" customHeight="1" s="358">
      <c r="A504" s="462">
        <f>IF(COUNTA(B504:R504)=0,"",COUNTA($B$3:B504))</f>
        <v/>
      </c>
      <c r="B504" s="460" t="n"/>
      <c r="C504" s="460" t="n"/>
      <c r="D504" s="460" t="n"/>
      <c r="E504" s="460" t="n"/>
      <c r="F504" s="460" t="n"/>
      <c r="G504" s="461" t="n"/>
      <c r="H504" s="460" t="n"/>
      <c r="I504" s="460" t="n"/>
      <c r="J504" s="460" t="n"/>
      <c r="K504" s="460" t="n"/>
      <c r="L504" s="461" t="n"/>
      <c r="M504" s="460" t="n"/>
      <c r="N504" s="460" t="n"/>
      <c r="O504" s="460" t="n"/>
      <c r="P504" s="460" t="n"/>
      <c r="Q504" s="460" t="n"/>
      <c r="R504" s="432" t="n"/>
    </row>
    <row r="505" ht="24" customHeight="1" s="358">
      <c r="A505" s="462">
        <f>IF(COUNTA(B505:R505)=0,"",COUNTA($B$3:B505))</f>
        <v/>
      </c>
      <c r="B505" s="460" t="n"/>
      <c r="C505" s="460" t="n"/>
      <c r="D505" s="460" t="n"/>
      <c r="E505" s="460" t="n"/>
      <c r="F505" s="460" t="n"/>
      <c r="G505" s="461" t="n"/>
      <c r="H505" s="460" t="n"/>
      <c r="I505" s="460" t="n"/>
      <c r="J505" s="460" t="n"/>
      <c r="K505" s="460" t="n"/>
      <c r="L505" s="461" t="n"/>
      <c r="M505" s="460" t="n"/>
      <c r="N505" s="460" t="n"/>
      <c r="O505" s="460" t="n"/>
      <c r="P505" s="460" t="n"/>
      <c r="Q505" s="460" t="n"/>
      <c r="R505" s="432" t="n"/>
    </row>
    <row r="506" ht="24" customHeight="1" s="358">
      <c r="A506" s="462">
        <f>IF(COUNTA(B506:R506)=0,"",COUNTA($B$3:B506))</f>
        <v/>
      </c>
      <c r="B506" s="460" t="n"/>
      <c r="C506" s="460" t="n"/>
      <c r="D506" s="460" t="n"/>
      <c r="E506" s="460" t="n"/>
      <c r="F506" s="460" t="n"/>
      <c r="G506" s="461" t="n"/>
      <c r="H506" s="460" t="n"/>
      <c r="I506" s="460" t="n"/>
      <c r="J506" s="460" t="n"/>
      <c r="K506" s="460" t="n"/>
      <c r="L506" s="461" t="n"/>
      <c r="M506" s="460" t="n"/>
      <c r="N506" s="460" t="n"/>
      <c r="O506" s="460" t="n"/>
      <c r="P506" s="460" t="n"/>
      <c r="Q506" s="460" t="n"/>
      <c r="R506" s="432" t="n"/>
    </row>
    <row r="507" ht="24" customHeight="1" s="358">
      <c r="A507" s="462">
        <f>IF(COUNTA(B507:R507)=0,"",COUNTA($B$3:B507))</f>
        <v/>
      </c>
      <c r="B507" s="460" t="n"/>
      <c r="C507" s="460" t="n"/>
      <c r="D507" s="460" t="n"/>
      <c r="E507" s="460" t="n"/>
      <c r="F507" s="460" t="n"/>
      <c r="G507" s="461" t="n"/>
      <c r="H507" s="460" t="n"/>
      <c r="I507" s="460" t="n"/>
      <c r="J507" s="460" t="n"/>
      <c r="K507" s="460" t="n"/>
      <c r="L507" s="461" t="n"/>
      <c r="M507" s="460" t="n"/>
      <c r="N507" s="460" t="n"/>
      <c r="O507" s="460" t="n"/>
      <c r="P507" s="460" t="n"/>
      <c r="Q507" s="460" t="n"/>
      <c r="R507" s="432" t="n"/>
    </row>
    <row r="508" ht="24" customHeight="1" s="358">
      <c r="A508" s="462">
        <f>IF(COUNTA(B508:R508)=0,"",COUNTA($B$3:B508))</f>
        <v/>
      </c>
      <c r="B508" s="460" t="n"/>
      <c r="C508" s="460" t="n"/>
      <c r="D508" s="460" t="n"/>
      <c r="E508" s="460" t="n"/>
      <c r="F508" s="460" t="n"/>
      <c r="G508" s="461" t="n"/>
      <c r="H508" s="460" t="n"/>
      <c r="I508" s="460" t="n"/>
      <c r="J508" s="460" t="n"/>
      <c r="K508" s="460" t="n"/>
      <c r="L508" s="461" t="n"/>
      <c r="M508" s="460" t="n"/>
      <c r="N508" s="460" t="n"/>
      <c r="O508" s="460" t="n"/>
      <c r="P508" s="460" t="n"/>
      <c r="Q508" s="460" t="n"/>
      <c r="R508" s="432" t="n"/>
    </row>
    <row r="509" ht="24" customHeight="1" s="358">
      <c r="A509" s="462">
        <f>IF(COUNTA(B509:R509)=0,"",COUNTA($B$3:B509))</f>
        <v/>
      </c>
      <c r="B509" s="460" t="n"/>
      <c r="C509" s="460" t="n"/>
      <c r="D509" s="460" t="n"/>
      <c r="E509" s="460" t="n"/>
      <c r="F509" s="460" t="n"/>
      <c r="G509" s="461" t="n"/>
      <c r="H509" s="460" t="n"/>
      <c r="I509" s="460" t="n"/>
      <c r="J509" s="460" t="n"/>
      <c r="K509" s="460" t="n"/>
      <c r="L509" s="461" t="n"/>
      <c r="M509" s="460" t="n"/>
      <c r="N509" s="460" t="n"/>
      <c r="O509" s="460" t="n"/>
      <c r="P509" s="460" t="n"/>
      <c r="Q509" s="460" t="n"/>
      <c r="R509" s="432" t="n"/>
    </row>
    <row r="510" ht="24" customHeight="1" s="358">
      <c r="A510" s="462">
        <f>IF(COUNTA(B510:R510)=0,"",COUNTA($B$3:B510))</f>
        <v/>
      </c>
      <c r="B510" s="460" t="n"/>
      <c r="C510" s="460" t="n"/>
      <c r="D510" s="460" t="n"/>
      <c r="E510" s="460" t="n"/>
      <c r="F510" s="460" t="n"/>
      <c r="G510" s="461" t="n"/>
      <c r="H510" s="460" t="n"/>
      <c r="I510" s="460" t="n"/>
      <c r="J510" s="460" t="n"/>
      <c r="K510" s="460" t="n"/>
      <c r="L510" s="461" t="n"/>
      <c r="M510" s="460" t="n"/>
      <c r="N510" s="460" t="n"/>
      <c r="O510" s="460" t="n"/>
      <c r="P510" s="460" t="n"/>
      <c r="Q510" s="460" t="n"/>
      <c r="R510" s="432" t="n"/>
    </row>
    <row r="511" ht="24" customHeight="1" s="358">
      <c r="A511" s="462">
        <f>IF(COUNTA(B511:R511)=0,"",COUNTA($B$3:B511))</f>
        <v/>
      </c>
      <c r="B511" s="460" t="n"/>
      <c r="C511" s="460" t="n"/>
      <c r="D511" s="460" t="n"/>
      <c r="E511" s="460" t="n"/>
      <c r="F511" s="460" t="n"/>
      <c r="G511" s="461" t="n"/>
      <c r="H511" s="460" t="n"/>
      <c r="I511" s="460" t="n"/>
      <c r="J511" s="460" t="n"/>
      <c r="K511" s="460" t="n"/>
      <c r="L511" s="461" t="n"/>
      <c r="M511" s="460" t="n"/>
      <c r="N511" s="460" t="n"/>
      <c r="O511" s="460" t="n"/>
      <c r="P511" s="460" t="n"/>
      <c r="Q511" s="460" t="n"/>
      <c r="R511" s="432" t="n"/>
    </row>
    <row r="512" ht="24" customHeight="1" s="358">
      <c r="A512" s="462">
        <f>IF(COUNTA(B512:R512)=0,"",COUNTA($B$3:B512))</f>
        <v/>
      </c>
      <c r="B512" s="460" t="n"/>
      <c r="C512" s="460" t="n"/>
      <c r="D512" s="460" t="n"/>
      <c r="E512" s="460" t="n"/>
      <c r="F512" s="460" t="n"/>
      <c r="G512" s="461" t="n"/>
      <c r="H512" s="460" t="n"/>
      <c r="I512" s="460" t="n"/>
      <c r="J512" s="460" t="n"/>
      <c r="K512" s="460" t="n"/>
      <c r="L512" s="461" t="n"/>
      <c r="M512" s="460" t="n"/>
      <c r="N512" s="460" t="n"/>
      <c r="O512" s="460" t="n"/>
      <c r="P512" s="460" t="n"/>
      <c r="Q512" s="460" t="n"/>
      <c r="R512" s="432" t="n"/>
    </row>
    <row r="513" ht="24" customHeight="1" s="358">
      <c r="A513" s="462">
        <f>IF(COUNTA(B513:R513)=0,"",COUNTA($B$3:B513))</f>
        <v/>
      </c>
      <c r="B513" s="460" t="n"/>
      <c r="C513" s="460" t="n"/>
      <c r="D513" s="460" t="n"/>
      <c r="E513" s="460" t="n"/>
      <c r="F513" s="460" t="n"/>
      <c r="G513" s="461" t="n"/>
      <c r="H513" s="460" t="n"/>
      <c r="I513" s="460" t="n"/>
      <c r="J513" s="460" t="n"/>
      <c r="K513" s="460" t="n"/>
      <c r="L513" s="461" t="n"/>
      <c r="M513" s="460" t="n"/>
      <c r="N513" s="460" t="n"/>
      <c r="O513" s="460" t="n"/>
      <c r="P513" s="460" t="n"/>
      <c r="Q513" s="460" t="n"/>
      <c r="R513" s="432" t="n"/>
    </row>
    <row r="514" ht="24" customHeight="1" s="358">
      <c r="A514" s="462">
        <f>IF(COUNTA(B514:R514)=0,"",COUNTA($B$3:B514))</f>
        <v/>
      </c>
      <c r="B514" s="460" t="n"/>
      <c r="C514" s="460" t="n"/>
      <c r="D514" s="460" t="n"/>
      <c r="E514" s="460" t="n"/>
      <c r="F514" s="460" t="n"/>
      <c r="G514" s="461" t="n"/>
      <c r="H514" s="460" t="n"/>
      <c r="I514" s="460" t="n"/>
      <c r="J514" s="460" t="n"/>
      <c r="K514" s="460" t="n"/>
      <c r="L514" s="461" t="n"/>
      <c r="M514" s="460" t="n"/>
      <c r="N514" s="460" t="n"/>
      <c r="O514" s="460" t="n"/>
      <c r="P514" s="460" t="n"/>
      <c r="Q514" s="460" t="n"/>
      <c r="R514" s="432" t="n"/>
    </row>
    <row r="515" ht="24" customHeight="1" s="358">
      <c r="A515" s="462">
        <f>IF(COUNTA(B515:R515)=0,"",COUNTA($B$3:B515))</f>
        <v/>
      </c>
      <c r="B515" s="460" t="n"/>
      <c r="C515" s="460" t="n"/>
      <c r="D515" s="460" t="n"/>
      <c r="E515" s="460" t="n"/>
      <c r="F515" s="460" t="n"/>
      <c r="G515" s="461" t="n"/>
      <c r="H515" s="460" t="n"/>
      <c r="I515" s="460" t="n"/>
      <c r="J515" s="460" t="n"/>
      <c r="K515" s="460" t="n"/>
      <c r="L515" s="461" t="n"/>
      <c r="M515" s="460" t="n"/>
      <c r="N515" s="460" t="n"/>
      <c r="O515" s="460" t="n"/>
      <c r="P515" s="460" t="n"/>
      <c r="Q515" s="460" t="n"/>
      <c r="R515" s="432" t="n"/>
    </row>
    <row r="516" ht="24" customHeight="1" s="358">
      <c r="A516" s="462">
        <f>IF(COUNTA(B516:R516)=0,"",COUNTA($B$3:B516))</f>
        <v/>
      </c>
      <c r="B516" s="460" t="n"/>
      <c r="C516" s="460" t="n"/>
      <c r="D516" s="460" t="n"/>
      <c r="E516" s="460" t="n"/>
      <c r="F516" s="460" t="n"/>
      <c r="G516" s="461" t="n"/>
      <c r="H516" s="460" t="n"/>
      <c r="I516" s="460" t="n"/>
      <c r="J516" s="460" t="n"/>
      <c r="K516" s="460" t="n"/>
      <c r="L516" s="461" t="n"/>
      <c r="M516" s="460" t="n"/>
      <c r="N516" s="460" t="n"/>
      <c r="O516" s="460" t="n"/>
      <c r="P516" s="460" t="n"/>
      <c r="Q516" s="460" t="n"/>
      <c r="R516" s="432" t="n"/>
    </row>
    <row r="517" ht="24" customHeight="1" s="358">
      <c r="A517" s="462">
        <f>IF(COUNTA(B517:R517)=0,"",COUNTA($B$3:B517))</f>
        <v/>
      </c>
      <c r="B517" s="460" t="n"/>
      <c r="C517" s="460" t="n"/>
      <c r="D517" s="460" t="n"/>
      <c r="E517" s="460" t="n"/>
      <c r="F517" s="460" t="n"/>
      <c r="G517" s="461" t="n"/>
      <c r="H517" s="460" t="n"/>
      <c r="I517" s="460" t="n"/>
      <c r="J517" s="460" t="n"/>
      <c r="K517" s="460" t="n"/>
      <c r="L517" s="461" t="n"/>
      <c r="M517" s="460" t="n"/>
      <c r="N517" s="460" t="n"/>
      <c r="O517" s="460" t="n"/>
      <c r="P517" s="460" t="n"/>
      <c r="Q517" s="460" t="n"/>
      <c r="R517" s="432" t="n"/>
    </row>
    <row r="518" ht="24" customHeight="1" s="358">
      <c r="A518" s="462">
        <f>IF(COUNTA(B518:R518)=0,"",COUNTA($B$3:B518))</f>
        <v/>
      </c>
      <c r="B518" s="460" t="n"/>
      <c r="C518" s="460" t="n"/>
      <c r="D518" s="460" t="n"/>
      <c r="E518" s="460" t="n"/>
      <c r="F518" s="460" t="n"/>
      <c r="G518" s="461" t="n"/>
      <c r="H518" s="460" t="n"/>
      <c r="I518" s="460" t="n"/>
      <c r="J518" s="460" t="n"/>
      <c r="K518" s="460" t="n"/>
      <c r="L518" s="461" t="n"/>
      <c r="M518" s="460" t="n"/>
      <c r="N518" s="460" t="n"/>
      <c r="O518" s="460" t="n"/>
      <c r="P518" s="460" t="n"/>
      <c r="Q518" s="460" t="n"/>
      <c r="R518" s="432" t="n"/>
    </row>
    <row r="519" ht="24" customHeight="1" s="358">
      <c r="A519" s="462">
        <f>IF(COUNTA(B519:R519)=0,"",COUNTA($B$3:B519))</f>
        <v/>
      </c>
      <c r="B519" s="460" t="n"/>
      <c r="C519" s="460" t="n"/>
      <c r="D519" s="460" t="n"/>
      <c r="E519" s="460" t="n"/>
      <c r="F519" s="460" t="n"/>
      <c r="G519" s="461" t="n"/>
      <c r="H519" s="460" t="n"/>
      <c r="I519" s="460" t="n"/>
      <c r="J519" s="460" t="n"/>
      <c r="K519" s="460" t="n"/>
      <c r="L519" s="461" t="n"/>
      <c r="M519" s="460" t="n"/>
      <c r="N519" s="460" t="n"/>
      <c r="O519" s="460" t="n"/>
      <c r="P519" s="460" t="n"/>
      <c r="Q519" s="460" t="n"/>
      <c r="R519" s="432" t="n"/>
    </row>
    <row r="520" ht="24" customHeight="1" s="358">
      <c r="A520" s="462">
        <f>IF(COUNTA(B520:R520)=0,"",COUNTA($B$3:B520))</f>
        <v/>
      </c>
      <c r="B520" s="460" t="n"/>
      <c r="C520" s="460" t="n"/>
      <c r="D520" s="460" t="n"/>
      <c r="E520" s="460" t="n"/>
      <c r="F520" s="460" t="n"/>
      <c r="G520" s="461" t="n"/>
      <c r="H520" s="460" t="n"/>
      <c r="I520" s="460" t="n"/>
      <c r="J520" s="460" t="n"/>
      <c r="K520" s="460" t="n"/>
      <c r="L520" s="461" t="n"/>
      <c r="M520" s="460" t="n"/>
      <c r="N520" s="460" t="n"/>
      <c r="O520" s="460" t="n"/>
      <c r="P520" s="460" t="n"/>
      <c r="Q520" s="460" t="n"/>
      <c r="R520" s="432" t="n"/>
    </row>
    <row r="521" ht="24" customHeight="1" s="358">
      <c r="A521" s="462">
        <f>IF(COUNTA(B521:R521)=0,"",COUNTA($B$3:B521))</f>
        <v/>
      </c>
      <c r="B521" s="460" t="n"/>
      <c r="C521" s="460" t="n"/>
      <c r="D521" s="460" t="n"/>
      <c r="E521" s="460" t="n"/>
      <c r="F521" s="460" t="n"/>
      <c r="G521" s="461" t="n"/>
      <c r="H521" s="460" t="n"/>
      <c r="I521" s="460" t="n"/>
      <c r="J521" s="460" t="n"/>
      <c r="K521" s="460" t="n"/>
      <c r="L521" s="461" t="n"/>
      <c r="M521" s="460" t="n"/>
      <c r="N521" s="460" t="n"/>
      <c r="O521" s="460" t="n"/>
      <c r="P521" s="460" t="n"/>
      <c r="Q521" s="460" t="n"/>
      <c r="R521" s="432" t="n"/>
    </row>
    <row r="522" ht="24" customHeight="1" s="358">
      <c r="A522" s="462">
        <f>IF(COUNTA(B522:R522)=0,"",COUNTA($B$3:B522))</f>
        <v/>
      </c>
      <c r="B522" s="460" t="n"/>
      <c r="C522" s="460" t="n"/>
      <c r="D522" s="460" t="n"/>
      <c r="E522" s="460" t="n"/>
      <c r="F522" s="460" t="n"/>
      <c r="G522" s="461" t="n"/>
      <c r="H522" s="460" t="n"/>
      <c r="I522" s="460" t="n"/>
      <c r="J522" s="460" t="n"/>
      <c r="K522" s="460" t="n"/>
      <c r="L522" s="461" t="n"/>
      <c r="M522" s="460" t="n"/>
      <c r="N522" s="460" t="n"/>
      <c r="O522" s="460" t="n"/>
      <c r="P522" s="460" t="n"/>
      <c r="Q522" s="460" t="n"/>
      <c r="R522" s="432" t="n"/>
    </row>
    <row r="523" ht="24" customHeight="1" s="358">
      <c r="A523" s="462">
        <f>IF(COUNTA(B523:R523)=0,"",COUNTA($B$3:B523))</f>
        <v/>
      </c>
      <c r="B523" s="460" t="n"/>
      <c r="C523" s="460" t="n"/>
      <c r="D523" s="460" t="n"/>
      <c r="E523" s="460" t="n"/>
      <c r="F523" s="460" t="n"/>
      <c r="G523" s="461" t="n"/>
      <c r="H523" s="460" t="n"/>
      <c r="I523" s="460" t="n"/>
      <c r="J523" s="460" t="n"/>
      <c r="K523" s="460" t="n"/>
      <c r="L523" s="461" t="n"/>
      <c r="M523" s="460" t="n"/>
      <c r="N523" s="460" t="n"/>
      <c r="O523" s="460" t="n"/>
      <c r="P523" s="460" t="n"/>
      <c r="Q523" s="460" t="n"/>
      <c r="R523" s="432" t="n"/>
    </row>
    <row r="524" ht="24" customHeight="1" s="358">
      <c r="A524" s="462">
        <f>IF(COUNTA(B524:R524)=0,"",COUNTA($B$3:B524))</f>
        <v/>
      </c>
      <c r="B524" s="460" t="n"/>
      <c r="C524" s="460" t="n"/>
      <c r="D524" s="460" t="n"/>
      <c r="E524" s="460" t="n"/>
      <c r="F524" s="460" t="n"/>
      <c r="G524" s="461" t="n"/>
      <c r="H524" s="460" t="n"/>
      <c r="I524" s="460" t="n"/>
      <c r="J524" s="460" t="n"/>
      <c r="K524" s="460" t="n"/>
      <c r="L524" s="461" t="n"/>
      <c r="M524" s="460" t="n"/>
      <c r="N524" s="460" t="n"/>
      <c r="O524" s="460" t="n"/>
      <c r="P524" s="460" t="n"/>
      <c r="Q524" s="460" t="n"/>
      <c r="R524" s="432" t="n"/>
    </row>
    <row r="525" ht="24" customHeight="1" s="358">
      <c r="A525" s="462">
        <f>IF(COUNTA(B525:R525)=0,"",COUNTA($B$3:B525))</f>
        <v/>
      </c>
      <c r="B525" s="460" t="n"/>
      <c r="C525" s="460" t="n"/>
      <c r="D525" s="460" t="n"/>
      <c r="E525" s="460" t="n"/>
      <c r="F525" s="460" t="n"/>
      <c r="G525" s="461" t="n"/>
      <c r="H525" s="460" t="n"/>
      <c r="I525" s="460" t="n"/>
      <c r="J525" s="460" t="n"/>
      <c r="K525" s="460" t="n"/>
      <c r="L525" s="461" t="n"/>
      <c r="M525" s="460" t="n"/>
      <c r="N525" s="460" t="n"/>
      <c r="O525" s="460" t="n"/>
      <c r="P525" s="460" t="n"/>
      <c r="Q525" s="460" t="n"/>
      <c r="R525" s="432" t="n"/>
    </row>
    <row r="526" ht="24" customHeight="1" s="358">
      <c r="A526" s="462">
        <f>IF(COUNTA(B526:R526)=0,"",COUNTA($B$3:B526))</f>
        <v/>
      </c>
      <c r="B526" s="460" t="n"/>
      <c r="C526" s="460" t="n"/>
      <c r="D526" s="460" t="n"/>
      <c r="E526" s="460" t="n"/>
      <c r="F526" s="460" t="n"/>
      <c r="G526" s="461" t="n"/>
      <c r="H526" s="460" t="n"/>
      <c r="I526" s="460" t="n"/>
      <c r="J526" s="460" t="n"/>
      <c r="K526" s="460" t="n"/>
      <c r="L526" s="461" t="n"/>
      <c r="M526" s="460" t="n"/>
      <c r="N526" s="460" t="n"/>
      <c r="O526" s="460" t="n"/>
      <c r="P526" s="460" t="n"/>
      <c r="Q526" s="460" t="n"/>
      <c r="R526" s="432" t="n"/>
    </row>
    <row r="527" ht="24" customHeight="1" s="358">
      <c r="A527" s="462">
        <f>IF(COUNTA(B527:R527)=0,"",COUNTA($B$3:B527))</f>
        <v/>
      </c>
      <c r="B527" s="460" t="n"/>
      <c r="C527" s="460" t="n"/>
      <c r="D527" s="460" t="n"/>
      <c r="E527" s="460" t="n"/>
      <c r="F527" s="460" t="n"/>
      <c r="G527" s="461" t="n"/>
      <c r="H527" s="460" t="n"/>
      <c r="I527" s="460" t="n"/>
      <c r="J527" s="460" t="n"/>
      <c r="K527" s="460" t="n"/>
      <c r="L527" s="461" t="n"/>
      <c r="M527" s="460" t="n"/>
      <c r="N527" s="460" t="n"/>
      <c r="O527" s="460" t="n"/>
      <c r="P527" s="460" t="n"/>
      <c r="Q527" s="460" t="n"/>
      <c r="R527" s="432" t="n"/>
    </row>
    <row r="528" ht="24" customHeight="1" s="358">
      <c r="A528" s="462">
        <f>IF(COUNTA(B528:R528)=0,"",COUNTA($B$3:B528))</f>
        <v/>
      </c>
      <c r="B528" s="460" t="n"/>
      <c r="C528" s="460" t="n"/>
      <c r="D528" s="460" t="n"/>
      <c r="E528" s="460" t="n"/>
      <c r="F528" s="460" t="n"/>
      <c r="G528" s="461" t="n"/>
      <c r="H528" s="460" t="n"/>
      <c r="I528" s="460" t="n"/>
      <c r="J528" s="460" t="n"/>
      <c r="K528" s="460" t="n"/>
      <c r="L528" s="461" t="n"/>
      <c r="M528" s="460" t="n"/>
      <c r="N528" s="460" t="n"/>
      <c r="O528" s="460" t="n"/>
      <c r="P528" s="460" t="n"/>
      <c r="Q528" s="460" t="n"/>
      <c r="R528" s="432" t="n"/>
    </row>
    <row r="529" ht="24" customHeight="1" s="358">
      <c r="A529" s="462">
        <f>IF(COUNTA(B529:R529)=0,"",COUNTA($B$3:B529))</f>
        <v/>
      </c>
      <c r="B529" s="460" t="n"/>
      <c r="C529" s="460" t="n"/>
      <c r="D529" s="460" t="n"/>
      <c r="E529" s="460" t="n"/>
      <c r="F529" s="460" t="n"/>
      <c r="G529" s="461" t="n"/>
      <c r="H529" s="460" t="n"/>
      <c r="I529" s="460" t="n"/>
      <c r="J529" s="460" t="n"/>
      <c r="K529" s="460" t="n"/>
      <c r="L529" s="461" t="n"/>
      <c r="M529" s="460" t="n"/>
      <c r="N529" s="460" t="n"/>
      <c r="O529" s="460" t="n"/>
      <c r="P529" s="460" t="n"/>
      <c r="Q529" s="460" t="n"/>
      <c r="R529" s="432" t="n"/>
    </row>
    <row r="530" ht="24" customHeight="1" s="358">
      <c r="A530" s="462">
        <f>IF(COUNTA(B530:R530)=0,"",COUNTA($B$3:B530))</f>
        <v/>
      </c>
      <c r="B530" s="460" t="n"/>
      <c r="C530" s="460" t="n"/>
      <c r="D530" s="460" t="n"/>
      <c r="E530" s="460" t="n"/>
      <c r="F530" s="460" t="n"/>
      <c r="G530" s="461" t="n"/>
      <c r="H530" s="460" t="n"/>
      <c r="I530" s="460" t="n"/>
      <c r="J530" s="460" t="n"/>
      <c r="K530" s="460" t="n"/>
      <c r="L530" s="461" t="n"/>
      <c r="M530" s="460" t="n"/>
      <c r="N530" s="460" t="n"/>
      <c r="O530" s="460" t="n"/>
      <c r="P530" s="460" t="n"/>
      <c r="Q530" s="460" t="n"/>
      <c r="R530" s="432" t="n"/>
    </row>
    <row r="531" ht="24" customHeight="1" s="358">
      <c r="A531" s="462">
        <f>IF(COUNTA(B531:R531)=0,"",COUNTA($B$3:B531))</f>
        <v/>
      </c>
      <c r="B531" s="460" t="n"/>
      <c r="C531" s="460" t="n"/>
      <c r="D531" s="460" t="n"/>
      <c r="E531" s="460" t="n"/>
      <c r="F531" s="460" t="n"/>
      <c r="G531" s="461" t="n"/>
      <c r="H531" s="460" t="n"/>
      <c r="I531" s="460" t="n"/>
      <c r="J531" s="460" t="n"/>
      <c r="K531" s="460" t="n"/>
      <c r="L531" s="461" t="n"/>
      <c r="M531" s="460" t="n"/>
      <c r="N531" s="460" t="n"/>
      <c r="O531" s="460" t="n"/>
      <c r="P531" s="460" t="n"/>
      <c r="Q531" s="460" t="n"/>
      <c r="R531" s="432" t="n"/>
    </row>
    <row r="532" ht="24" customHeight="1" s="358">
      <c r="A532" s="462">
        <f>IF(COUNTA(B532:R532)=0,"",COUNTA($B$3:B532))</f>
        <v/>
      </c>
      <c r="B532" s="460" t="n"/>
      <c r="C532" s="460" t="n"/>
      <c r="D532" s="460" t="n"/>
      <c r="E532" s="460" t="n"/>
      <c r="F532" s="460" t="n"/>
      <c r="G532" s="461" t="n"/>
      <c r="H532" s="460" t="n"/>
      <c r="I532" s="460" t="n"/>
      <c r="J532" s="460" t="n"/>
      <c r="K532" s="460" t="n"/>
      <c r="L532" s="461" t="n"/>
      <c r="M532" s="460" t="n"/>
      <c r="N532" s="460" t="n"/>
      <c r="O532" s="460" t="n"/>
      <c r="P532" s="460" t="n"/>
      <c r="Q532" s="460" t="n"/>
      <c r="R532" s="432" t="n"/>
    </row>
    <row r="533" ht="24" customHeight="1" s="358">
      <c r="A533" s="462">
        <f>IF(COUNTA(B533:R533)=0,"",COUNTA($B$3:B533))</f>
        <v/>
      </c>
      <c r="B533" s="460" t="n"/>
      <c r="C533" s="460" t="n"/>
      <c r="D533" s="460" t="n"/>
      <c r="E533" s="460" t="n"/>
      <c r="F533" s="460" t="n"/>
      <c r="G533" s="461" t="n"/>
      <c r="H533" s="460" t="n"/>
      <c r="I533" s="460" t="n"/>
      <c r="J533" s="460" t="n"/>
      <c r="K533" s="460" t="n"/>
      <c r="L533" s="461" t="n"/>
      <c r="M533" s="460" t="n"/>
      <c r="N533" s="460" t="n"/>
      <c r="O533" s="460" t="n"/>
      <c r="P533" s="460" t="n"/>
      <c r="Q533" s="460" t="n"/>
      <c r="R533" s="432" t="n"/>
    </row>
    <row r="534" ht="24" customHeight="1" s="358">
      <c r="A534" s="462">
        <f>IF(COUNTA(B534:R534)=0,"",COUNTA($B$3:B534))</f>
        <v/>
      </c>
      <c r="B534" s="460" t="n"/>
      <c r="C534" s="460" t="n"/>
      <c r="D534" s="460" t="n"/>
      <c r="E534" s="460" t="n"/>
      <c r="F534" s="460" t="n"/>
      <c r="G534" s="461" t="n"/>
      <c r="H534" s="460" t="n"/>
      <c r="I534" s="460" t="n"/>
      <c r="J534" s="460" t="n"/>
      <c r="K534" s="460" t="n"/>
      <c r="L534" s="461" t="n"/>
      <c r="M534" s="460" t="n"/>
      <c r="N534" s="460" t="n"/>
      <c r="O534" s="460" t="n"/>
      <c r="P534" s="460" t="n"/>
      <c r="Q534" s="460" t="n"/>
      <c r="R534" s="432" t="n"/>
    </row>
    <row r="535" ht="24" customHeight="1" s="358">
      <c r="A535" s="462">
        <f>IF(COUNTA(B535:R535)=0,"",COUNTA($B$3:B535))</f>
        <v/>
      </c>
      <c r="B535" s="460" t="n"/>
      <c r="C535" s="460" t="n"/>
      <c r="D535" s="460" t="n"/>
      <c r="E535" s="460" t="n"/>
      <c r="F535" s="460" t="n"/>
      <c r="G535" s="461" t="n"/>
      <c r="H535" s="460" t="n"/>
      <c r="I535" s="460" t="n"/>
      <c r="J535" s="460" t="n"/>
      <c r="K535" s="460" t="n"/>
      <c r="L535" s="461" t="n"/>
      <c r="M535" s="460" t="n"/>
      <c r="N535" s="460" t="n"/>
      <c r="O535" s="460" t="n"/>
      <c r="P535" s="460" t="n"/>
      <c r="Q535" s="460" t="n"/>
      <c r="R535" s="432" t="n"/>
    </row>
    <row r="536" ht="24" customHeight="1" s="358">
      <c r="A536" s="462">
        <f>IF(COUNTA(B536:R536)=0,"",COUNTA($B$3:B536))</f>
        <v/>
      </c>
      <c r="B536" s="460" t="n"/>
      <c r="C536" s="460" t="n"/>
      <c r="D536" s="460" t="n"/>
      <c r="E536" s="460" t="n"/>
      <c r="F536" s="460" t="n"/>
      <c r="G536" s="461" t="n"/>
      <c r="H536" s="460" t="n"/>
      <c r="I536" s="460" t="n"/>
      <c r="J536" s="460" t="n"/>
      <c r="K536" s="460" t="n"/>
      <c r="L536" s="461" t="n"/>
      <c r="M536" s="460" t="n"/>
      <c r="N536" s="460" t="n"/>
      <c r="O536" s="460" t="n"/>
      <c r="P536" s="460" t="n"/>
      <c r="Q536" s="460" t="n"/>
      <c r="R536" s="432" t="n"/>
    </row>
    <row r="537" ht="24" customHeight="1" s="358">
      <c r="A537" s="462">
        <f>IF(COUNTA(B537:R537)=0,"",COUNTA($B$3:B537))</f>
        <v/>
      </c>
      <c r="B537" s="460" t="n"/>
      <c r="C537" s="460" t="n"/>
      <c r="D537" s="460" t="n"/>
      <c r="E537" s="460" t="n"/>
      <c r="F537" s="460" t="n"/>
      <c r="G537" s="461" t="n"/>
      <c r="H537" s="460" t="n"/>
      <c r="I537" s="460" t="n"/>
      <c r="J537" s="460" t="n"/>
      <c r="K537" s="460" t="n"/>
      <c r="L537" s="461" t="n"/>
      <c r="M537" s="460" t="n"/>
      <c r="N537" s="460" t="n"/>
      <c r="O537" s="460" t="n"/>
      <c r="P537" s="460" t="n"/>
      <c r="Q537" s="460" t="n"/>
      <c r="R537" s="432" t="n"/>
    </row>
    <row r="538" ht="24" customHeight="1" s="358">
      <c r="A538" s="462">
        <f>IF(COUNTA(B538:R538)=0,"",COUNTA($B$3:B538))</f>
        <v/>
      </c>
      <c r="B538" s="460" t="n"/>
      <c r="C538" s="460" t="n"/>
      <c r="D538" s="460" t="n"/>
      <c r="E538" s="460" t="n"/>
      <c r="F538" s="460" t="n"/>
      <c r="G538" s="461" t="n"/>
      <c r="H538" s="460" t="n"/>
      <c r="I538" s="460" t="n"/>
      <c r="J538" s="460" t="n"/>
      <c r="K538" s="460" t="n"/>
      <c r="L538" s="461" t="n"/>
      <c r="M538" s="460" t="n"/>
      <c r="N538" s="460" t="n"/>
      <c r="O538" s="460" t="n"/>
      <c r="P538" s="460" t="n"/>
      <c r="Q538" s="460" t="n"/>
      <c r="R538" s="432" t="n"/>
    </row>
    <row r="539" ht="24" customHeight="1" s="358">
      <c r="A539" s="462">
        <f>IF(COUNTA(B539:R539)=0,"",COUNTA($B$3:B539))</f>
        <v/>
      </c>
      <c r="B539" s="460" t="n"/>
      <c r="C539" s="460" t="n"/>
      <c r="D539" s="460" t="n"/>
      <c r="E539" s="460" t="n"/>
      <c r="F539" s="460" t="n"/>
      <c r="G539" s="461" t="n"/>
      <c r="H539" s="460" t="n"/>
      <c r="I539" s="460" t="n"/>
      <c r="J539" s="460" t="n"/>
      <c r="K539" s="460" t="n"/>
      <c r="L539" s="461" t="n"/>
      <c r="M539" s="460" t="n"/>
      <c r="N539" s="460" t="n"/>
      <c r="O539" s="460" t="n"/>
      <c r="P539" s="460" t="n"/>
      <c r="Q539" s="460" t="n"/>
      <c r="R539" s="432" t="n"/>
    </row>
    <row r="540" ht="24" customHeight="1" s="358">
      <c r="A540" s="462">
        <f>IF(COUNTA(B540:R540)=0,"",COUNTA($B$3:B540))</f>
        <v/>
      </c>
      <c r="B540" s="460" t="n"/>
      <c r="C540" s="460" t="n"/>
      <c r="D540" s="460" t="n"/>
      <c r="E540" s="460" t="n"/>
      <c r="F540" s="460" t="n"/>
      <c r="G540" s="461" t="n"/>
      <c r="H540" s="460" t="n"/>
      <c r="I540" s="460" t="n"/>
      <c r="J540" s="460" t="n"/>
      <c r="K540" s="460" t="n"/>
      <c r="L540" s="461" t="n"/>
      <c r="M540" s="460" t="n"/>
      <c r="N540" s="460" t="n"/>
      <c r="O540" s="460" t="n"/>
      <c r="P540" s="460" t="n"/>
      <c r="Q540" s="460" t="n"/>
      <c r="R540" s="432" t="n"/>
    </row>
    <row r="541" ht="24" customHeight="1" s="358">
      <c r="A541" s="462">
        <f>IF(COUNTA(B541:R541)=0,"",COUNTA($B$3:B541))</f>
        <v/>
      </c>
      <c r="B541" s="460" t="n"/>
      <c r="C541" s="460" t="n"/>
      <c r="D541" s="460" t="n"/>
      <c r="E541" s="460" t="n"/>
      <c r="F541" s="460" t="n"/>
      <c r="G541" s="461" t="n"/>
      <c r="H541" s="460" t="n"/>
      <c r="I541" s="460" t="n"/>
      <c r="J541" s="460" t="n"/>
      <c r="K541" s="460" t="n"/>
      <c r="L541" s="461" t="n"/>
      <c r="M541" s="460" t="n"/>
      <c r="N541" s="460" t="n"/>
      <c r="O541" s="460" t="n"/>
      <c r="P541" s="460" t="n"/>
      <c r="Q541" s="460" t="n"/>
      <c r="R541" s="432" t="n"/>
    </row>
    <row r="542" ht="24" customHeight="1" s="358">
      <c r="A542" s="462">
        <f>IF(COUNTA(B542:R542)=0,"",COUNTA($B$3:B542))</f>
        <v/>
      </c>
      <c r="B542" s="460" t="n"/>
      <c r="C542" s="460" t="n"/>
      <c r="D542" s="460" t="n"/>
      <c r="E542" s="460" t="n"/>
      <c r="F542" s="460" t="n"/>
      <c r="G542" s="461" t="n"/>
      <c r="H542" s="460" t="n"/>
      <c r="I542" s="460" t="n"/>
      <c r="J542" s="460" t="n"/>
      <c r="K542" s="460" t="n"/>
      <c r="L542" s="461" t="n"/>
      <c r="M542" s="460" t="n"/>
      <c r="N542" s="460" t="n"/>
      <c r="O542" s="460" t="n"/>
      <c r="P542" s="460" t="n"/>
      <c r="Q542" s="460" t="n"/>
      <c r="R542" s="432" t="n"/>
    </row>
    <row r="543" ht="24" customHeight="1" s="358">
      <c r="A543" s="462">
        <f>IF(COUNTA(B543:R543)=0,"",COUNTA($B$3:B543))</f>
        <v/>
      </c>
      <c r="B543" s="460" t="n"/>
      <c r="C543" s="460" t="n"/>
      <c r="D543" s="460" t="n"/>
      <c r="E543" s="460" t="n"/>
      <c r="F543" s="460" t="n"/>
      <c r="G543" s="461" t="n"/>
      <c r="H543" s="460" t="n"/>
      <c r="I543" s="460" t="n"/>
      <c r="J543" s="460" t="n"/>
      <c r="K543" s="460" t="n"/>
      <c r="L543" s="461" t="n"/>
      <c r="M543" s="460" t="n"/>
      <c r="N543" s="460" t="n"/>
      <c r="O543" s="460" t="n"/>
      <c r="P543" s="460" t="n"/>
      <c r="Q543" s="460" t="n"/>
      <c r="R543" s="432" t="n"/>
    </row>
    <row r="544" ht="24" customHeight="1" s="358">
      <c r="A544" s="462">
        <f>IF(COUNTA(B544:R544)=0,"",COUNTA($B$3:B544))</f>
        <v/>
      </c>
      <c r="B544" s="460" t="n"/>
      <c r="C544" s="460" t="n"/>
      <c r="D544" s="460" t="n"/>
      <c r="E544" s="460" t="n"/>
      <c r="F544" s="460" t="n"/>
      <c r="G544" s="461" t="n"/>
      <c r="H544" s="460" t="n"/>
      <c r="I544" s="460" t="n"/>
      <c r="J544" s="460" t="n"/>
      <c r="K544" s="460" t="n"/>
      <c r="L544" s="461" t="n"/>
      <c r="M544" s="460" t="n"/>
      <c r="N544" s="460" t="n"/>
      <c r="O544" s="460" t="n"/>
      <c r="P544" s="460" t="n"/>
      <c r="Q544" s="460" t="n"/>
      <c r="R544" s="432" t="n"/>
    </row>
    <row r="545" ht="24" customHeight="1" s="358">
      <c r="A545" s="462">
        <f>IF(COUNTA(B545:R545)=0,"",COUNTA($B$3:B545))</f>
        <v/>
      </c>
      <c r="B545" s="460" t="n"/>
      <c r="C545" s="460" t="n"/>
      <c r="D545" s="460" t="n"/>
      <c r="E545" s="460" t="n"/>
      <c r="F545" s="460" t="n"/>
      <c r="G545" s="461" t="n"/>
      <c r="H545" s="460" t="n"/>
      <c r="I545" s="460" t="n"/>
      <c r="J545" s="460" t="n"/>
      <c r="K545" s="460" t="n"/>
      <c r="L545" s="461" t="n"/>
      <c r="M545" s="460" t="n"/>
      <c r="N545" s="460" t="n"/>
      <c r="O545" s="460" t="n"/>
      <c r="P545" s="460" t="n"/>
      <c r="Q545" s="460" t="n"/>
      <c r="R545" s="432" t="n"/>
    </row>
    <row r="546" ht="24" customHeight="1" s="358">
      <c r="A546" s="462">
        <f>IF(COUNTA(B546:R546)=0,"",COUNTA($B$3:B546))</f>
        <v/>
      </c>
      <c r="B546" s="460" t="n"/>
      <c r="C546" s="460" t="n"/>
      <c r="D546" s="460" t="n"/>
      <c r="E546" s="460" t="n"/>
      <c r="F546" s="460" t="n"/>
      <c r="G546" s="461" t="n"/>
      <c r="H546" s="460" t="n"/>
      <c r="I546" s="460" t="n"/>
      <c r="J546" s="460" t="n"/>
      <c r="K546" s="460" t="n"/>
      <c r="L546" s="461" t="n"/>
      <c r="M546" s="460" t="n"/>
      <c r="N546" s="460" t="n"/>
      <c r="O546" s="460" t="n"/>
      <c r="P546" s="460" t="n"/>
      <c r="Q546" s="460" t="n"/>
      <c r="R546" s="432" t="n"/>
    </row>
    <row r="547" ht="24" customHeight="1" s="358">
      <c r="A547" s="462">
        <f>IF(COUNTA(B547:R547)=0,"",COUNTA($B$3:B547))</f>
        <v/>
      </c>
      <c r="B547" s="460" t="n"/>
      <c r="C547" s="460" t="n"/>
      <c r="D547" s="460" t="n"/>
      <c r="E547" s="460" t="n"/>
      <c r="F547" s="460" t="n"/>
      <c r="G547" s="461" t="n"/>
      <c r="H547" s="460" t="n"/>
      <c r="I547" s="460" t="n"/>
      <c r="J547" s="460" t="n"/>
      <c r="K547" s="460" t="n"/>
      <c r="L547" s="461" t="n"/>
      <c r="M547" s="460" t="n"/>
      <c r="N547" s="460" t="n"/>
      <c r="O547" s="460" t="n"/>
      <c r="P547" s="460" t="n"/>
      <c r="Q547" s="460" t="n"/>
      <c r="R547" s="432" t="n"/>
    </row>
    <row r="548" ht="24" customHeight="1" s="358">
      <c r="A548" s="462">
        <f>IF(COUNTA(B548:R548)=0,"",COUNTA($B$3:B548))</f>
        <v/>
      </c>
      <c r="B548" s="460" t="n"/>
      <c r="C548" s="460" t="n"/>
      <c r="D548" s="460" t="n"/>
      <c r="E548" s="460" t="n"/>
      <c r="F548" s="460" t="n"/>
      <c r="G548" s="461" t="n"/>
      <c r="H548" s="460" t="n"/>
      <c r="I548" s="460" t="n"/>
      <c r="J548" s="460" t="n"/>
      <c r="K548" s="460" t="n"/>
      <c r="L548" s="461" t="n"/>
      <c r="M548" s="460" t="n"/>
      <c r="N548" s="460" t="n"/>
      <c r="O548" s="460" t="n"/>
      <c r="P548" s="460" t="n"/>
      <c r="Q548" s="460" t="n"/>
      <c r="R548" s="432" t="n"/>
    </row>
    <row r="549" ht="24" customHeight="1" s="358">
      <c r="A549" s="462">
        <f>IF(COUNTA(B549:R549)=0,"",COUNTA($B$3:B549))</f>
        <v/>
      </c>
      <c r="B549" s="460" t="n"/>
      <c r="C549" s="460" t="n"/>
      <c r="D549" s="460" t="n"/>
      <c r="E549" s="460" t="n"/>
      <c r="F549" s="460" t="n"/>
      <c r="G549" s="461" t="n"/>
      <c r="H549" s="460" t="n"/>
      <c r="I549" s="460" t="n"/>
      <c r="J549" s="460" t="n"/>
      <c r="K549" s="460" t="n"/>
      <c r="L549" s="461" t="n"/>
      <c r="M549" s="460" t="n"/>
      <c r="N549" s="460" t="n"/>
      <c r="O549" s="460" t="n"/>
      <c r="P549" s="460" t="n"/>
      <c r="Q549" s="460" t="n"/>
      <c r="R549" s="432" t="n"/>
    </row>
    <row r="550" ht="24" customHeight="1" s="358">
      <c r="A550" s="462">
        <f>IF(COUNTA(B550:R550)=0,"",COUNTA($B$3:B550))</f>
        <v/>
      </c>
      <c r="B550" s="460" t="n"/>
      <c r="C550" s="460" t="n"/>
      <c r="D550" s="460" t="n"/>
      <c r="E550" s="460" t="n"/>
      <c r="F550" s="460" t="n"/>
      <c r="G550" s="461" t="n"/>
      <c r="H550" s="460" t="n"/>
      <c r="I550" s="460" t="n"/>
      <c r="J550" s="460" t="n"/>
      <c r="K550" s="460" t="n"/>
      <c r="L550" s="461" t="n"/>
      <c r="M550" s="460" t="n"/>
      <c r="N550" s="460" t="n"/>
      <c r="O550" s="460" t="n"/>
      <c r="P550" s="460" t="n"/>
      <c r="Q550" s="460" t="n"/>
      <c r="R550" s="432" t="n"/>
    </row>
    <row r="551" ht="24" customHeight="1" s="358">
      <c r="A551" s="462">
        <f>IF(COUNTA(B551:R551)=0,"",COUNTA($B$3:B551))</f>
        <v/>
      </c>
      <c r="B551" s="460" t="n"/>
      <c r="C551" s="460" t="n"/>
      <c r="D551" s="460" t="n"/>
      <c r="E551" s="460" t="n"/>
      <c r="F551" s="460" t="n"/>
      <c r="G551" s="461" t="n"/>
      <c r="H551" s="460" t="n"/>
      <c r="I551" s="460" t="n"/>
      <c r="J551" s="460" t="n"/>
      <c r="K551" s="460" t="n"/>
      <c r="L551" s="461" t="n"/>
      <c r="M551" s="460" t="n"/>
      <c r="N551" s="460" t="n"/>
      <c r="O551" s="460" t="n"/>
      <c r="P551" s="460" t="n"/>
      <c r="Q551" s="460" t="n"/>
      <c r="R551" s="432" t="n"/>
    </row>
    <row r="552" ht="24" customHeight="1" s="358">
      <c r="A552" s="462">
        <f>IF(COUNTA(B552:R552)=0,"",COUNTA($B$3:B552))</f>
        <v/>
      </c>
      <c r="B552" s="460" t="n"/>
      <c r="C552" s="460" t="n"/>
      <c r="D552" s="460" t="n"/>
      <c r="E552" s="460" t="n"/>
      <c r="F552" s="460" t="n"/>
      <c r="G552" s="461" t="n"/>
      <c r="H552" s="460" t="n"/>
      <c r="I552" s="460" t="n"/>
      <c r="J552" s="460" t="n"/>
      <c r="K552" s="460" t="n"/>
      <c r="L552" s="461" t="n"/>
      <c r="M552" s="460" t="n"/>
      <c r="N552" s="460" t="n"/>
      <c r="O552" s="460" t="n"/>
      <c r="P552" s="460" t="n"/>
      <c r="Q552" s="460" t="n"/>
      <c r="R552" s="432" t="n"/>
    </row>
    <row r="553" ht="24" customHeight="1" s="358">
      <c r="A553" s="462">
        <f>IF(COUNTA(B553:R553)=0,"",COUNTA($B$3:B553))</f>
        <v/>
      </c>
      <c r="B553" s="460" t="n"/>
      <c r="C553" s="460" t="n"/>
      <c r="D553" s="460" t="n"/>
      <c r="E553" s="460" t="n"/>
      <c r="F553" s="460" t="n"/>
      <c r="G553" s="461" t="n"/>
      <c r="H553" s="460" t="n"/>
      <c r="I553" s="460" t="n"/>
      <c r="J553" s="460" t="n"/>
      <c r="K553" s="460" t="n"/>
      <c r="L553" s="461" t="n"/>
      <c r="M553" s="460" t="n"/>
      <c r="N553" s="460" t="n"/>
      <c r="O553" s="460" t="n"/>
      <c r="P553" s="460" t="n"/>
      <c r="Q553" s="460" t="n"/>
      <c r="R553" s="432" t="n"/>
    </row>
    <row r="554" ht="24" customHeight="1" s="358">
      <c r="A554" s="462">
        <f>IF(COUNTA(B554:R554)=0,"",COUNTA($B$3:B554))</f>
        <v/>
      </c>
      <c r="B554" s="460" t="n"/>
      <c r="C554" s="460" t="n"/>
      <c r="D554" s="460" t="n"/>
      <c r="E554" s="460" t="n"/>
      <c r="F554" s="460" t="n"/>
      <c r="G554" s="461" t="n"/>
      <c r="H554" s="460" t="n"/>
      <c r="I554" s="460" t="n"/>
      <c r="J554" s="460" t="n"/>
      <c r="K554" s="460" t="n"/>
      <c r="L554" s="461" t="n"/>
      <c r="M554" s="460" t="n"/>
      <c r="N554" s="460" t="n"/>
      <c r="O554" s="460" t="n"/>
      <c r="P554" s="460" t="n"/>
      <c r="Q554" s="460" t="n"/>
      <c r="R554" s="432" t="n"/>
    </row>
    <row r="555" ht="24" customHeight="1" s="358">
      <c r="A555" s="462">
        <f>IF(COUNTA(B555:R555)=0,"",COUNTA($B$3:B555))</f>
        <v/>
      </c>
      <c r="B555" s="460" t="n"/>
      <c r="C555" s="460" t="n"/>
      <c r="D555" s="460" t="n"/>
      <c r="E555" s="460" t="n"/>
      <c r="F555" s="460" t="n"/>
      <c r="G555" s="461" t="n"/>
      <c r="H555" s="460" t="n"/>
      <c r="I555" s="460" t="n"/>
      <c r="J555" s="460" t="n"/>
      <c r="K555" s="460" t="n"/>
      <c r="L555" s="461" t="n"/>
      <c r="M555" s="460" t="n"/>
      <c r="N555" s="460" t="n"/>
      <c r="O555" s="460" t="n"/>
      <c r="P555" s="460" t="n"/>
      <c r="Q555" s="460" t="n"/>
      <c r="R555" s="432" t="n"/>
    </row>
    <row r="556" ht="24" customHeight="1" s="358">
      <c r="A556" s="462">
        <f>IF(COUNTA(B556:R556)=0,"",COUNTA($B$3:B556))</f>
        <v/>
      </c>
      <c r="B556" s="460" t="n"/>
      <c r="C556" s="460" t="n"/>
      <c r="D556" s="460" t="n"/>
      <c r="E556" s="460" t="n"/>
      <c r="F556" s="460" t="n"/>
      <c r="G556" s="461" t="n"/>
      <c r="H556" s="460" t="n"/>
      <c r="I556" s="460" t="n"/>
      <c r="J556" s="460" t="n"/>
      <c r="K556" s="460" t="n"/>
      <c r="L556" s="461" t="n"/>
      <c r="M556" s="460" t="n"/>
      <c r="N556" s="460" t="n"/>
      <c r="O556" s="460" t="n"/>
      <c r="P556" s="460" t="n"/>
      <c r="Q556" s="460" t="n"/>
      <c r="R556" s="432" t="n"/>
    </row>
    <row r="557" ht="24" customHeight="1" s="358">
      <c r="A557" s="462">
        <f>IF(COUNTA(B557:R557)=0,"",COUNTA($B$3:B557))</f>
        <v/>
      </c>
      <c r="B557" s="460" t="n"/>
      <c r="C557" s="460" t="n"/>
      <c r="D557" s="460" t="n"/>
      <c r="E557" s="460" t="n"/>
      <c r="F557" s="460" t="n"/>
      <c r="G557" s="461" t="n"/>
      <c r="H557" s="460" t="n"/>
      <c r="I557" s="460" t="n"/>
      <c r="J557" s="460" t="n"/>
      <c r="K557" s="460" t="n"/>
      <c r="L557" s="461" t="n"/>
      <c r="M557" s="460" t="n"/>
      <c r="N557" s="460" t="n"/>
      <c r="O557" s="460" t="n"/>
      <c r="P557" s="460" t="n"/>
      <c r="Q557" s="460" t="n"/>
      <c r="R557" s="432" t="n"/>
    </row>
    <row r="558" ht="24" customHeight="1" s="358">
      <c r="A558" s="462">
        <f>IF(COUNTA(B558:R558)=0,"",COUNTA($B$3:B558))</f>
        <v/>
      </c>
      <c r="B558" s="460" t="n"/>
      <c r="C558" s="460" t="n"/>
      <c r="D558" s="460" t="n"/>
      <c r="E558" s="460" t="n"/>
      <c r="F558" s="460" t="n"/>
      <c r="G558" s="461" t="n"/>
      <c r="H558" s="460" t="n"/>
      <c r="I558" s="460" t="n"/>
      <c r="J558" s="460" t="n"/>
      <c r="K558" s="460" t="n"/>
      <c r="L558" s="461" t="n"/>
      <c r="M558" s="460" t="n"/>
      <c r="N558" s="460" t="n"/>
      <c r="O558" s="460" t="n"/>
      <c r="P558" s="460" t="n"/>
      <c r="Q558" s="460" t="n"/>
      <c r="R558" s="432" t="n"/>
    </row>
    <row r="559" ht="24" customHeight="1" s="358">
      <c r="A559" s="462">
        <f>IF(COUNTA(B559:R559)=0,"",COUNTA($B$3:B559))</f>
        <v/>
      </c>
      <c r="B559" s="460" t="n"/>
      <c r="C559" s="460" t="n"/>
      <c r="D559" s="460" t="n"/>
      <c r="E559" s="460" t="n"/>
      <c r="F559" s="460" t="n"/>
      <c r="G559" s="461" t="n"/>
      <c r="H559" s="460" t="n"/>
      <c r="I559" s="460" t="n"/>
      <c r="J559" s="460" t="n"/>
      <c r="K559" s="460" t="n"/>
      <c r="L559" s="461" t="n"/>
      <c r="M559" s="460" t="n"/>
      <c r="N559" s="460" t="n"/>
      <c r="O559" s="460" t="n"/>
      <c r="P559" s="460" t="n"/>
      <c r="Q559" s="460" t="n"/>
      <c r="R559" s="432" t="n"/>
    </row>
    <row r="560" ht="24" customHeight="1" s="358">
      <c r="A560" s="462">
        <f>IF(COUNTA(B560:R560)=0,"",COUNTA($B$3:B560))</f>
        <v/>
      </c>
      <c r="B560" s="460" t="n"/>
      <c r="C560" s="460" t="n"/>
      <c r="D560" s="460" t="n"/>
      <c r="E560" s="460" t="n"/>
      <c r="F560" s="460" t="n"/>
      <c r="G560" s="461" t="n"/>
      <c r="H560" s="460" t="n"/>
      <c r="I560" s="460" t="n"/>
      <c r="J560" s="460" t="n"/>
      <c r="K560" s="460" t="n"/>
      <c r="L560" s="461" t="n"/>
      <c r="M560" s="460" t="n"/>
      <c r="N560" s="460" t="n"/>
      <c r="O560" s="460" t="n"/>
      <c r="P560" s="460" t="n"/>
      <c r="Q560" s="460" t="n"/>
      <c r="R560" s="432" t="n"/>
    </row>
    <row r="561" ht="24" customHeight="1" s="358">
      <c r="A561" s="462">
        <f>IF(COUNTA(B561:R561)=0,"",COUNTA($B$3:B561))</f>
        <v/>
      </c>
      <c r="B561" s="460" t="n"/>
      <c r="C561" s="460" t="n"/>
      <c r="D561" s="460" t="n"/>
      <c r="E561" s="460" t="n"/>
      <c r="F561" s="460" t="n"/>
      <c r="G561" s="461" t="n"/>
      <c r="H561" s="460" t="n"/>
      <c r="I561" s="460" t="n"/>
      <c r="J561" s="460" t="n"/>
      <c r="K561" s="460" t="n"/>
      <c r="L561" s="461" t="n"/>
      <c r="M561" s="460" t="n"/>
      <c r="N561" s="460" t="n"/>
      <c r="O561" s="460" t="n"/>
      <c r="P561" s="460" t="n"/>
      <c r="Q561" s="460" t="n"/>
      <c r="R561" s="432" t="n"/>
    </row>
    <row r="562" ht="24" customHeight="1" s="358">
      <c r="A562" s="462">
        <f>IF(COUNTA(B562:R562)=0,"",COUNTA($B$3:B562))</f>
        <v/>
      </c>
      <c r="B562" s="460" t="n"/>
      <c r="C562" s="460" t="n"/>
      <c r="D562" s="460" t="n"/>
      <c r="E562" s="460" t="n"/>
      <c r="F562" s="460" t="n"/>
      <c r="G562" s="461" t="n"/>
      <c r="H562" s="460" t="n"/>
      <c r="I562" s="460" t="n"/>
      <c r="J562" s="460" t="n"/>
      <c r="K562" s="460" t="n"/>
      <c r="L562" s="461" t="n"/>
      <c r="M562" s="460" t="n"/>
      <c r="N562" s="460" t="n"/>
      <c r="O562" s="460" t="n"/>
      <c r="P562" s="460" t="n"/>
      <c r="Q562" s="460" t="n"/>
      <c r="R562" s="432" t="n"/>
    </row>
    <row r="563" ht="24" customHeight="1" s="358">
      <c r="A563" s="462">
        <f>IF(COUNTA(B563:R563)=0,"",COUNTA($B$3:B563))</f>
        <v/>
      </c>
      <c r="B563" s="460" t="n"/>
      <c r="C563" s="460" t="n"/>
      <c r="D563" s="460" t="n"/>
      <c r="E563" s="460" t="n"/>
      <c r="F563" s="460" t="n"/>
      <c r="G563" s="461" t="n"/>
      <c r="H563" s="460" t="n"/>
      <c r="I563" s="460" t="n"/>
      <c r="J563" s="460" t="n"/>
      <c r="K563" s="460" t="n"/>
      <c r="L563" s="461" t="n"/>
      <c r="M563" s="460" t="n"/>
      <c r="N563" s="460" t="n"/>
      <c r="O563" s="460" t="n"/>
      <c r="P563" s="460" t="n"/>
      <c r="Q563" s="460" t="n"/>
      <c r="R563" s="432" t="n"/>
    </row>
    <row r="564" ht="24" customHeight="1" s="358">
      <c r="A564" s="462">
        <f>IF(COUNTA(B564:R564)=0,"",COUNTA($B$3:B564))</f>
        <v/>
      </c>
      <c r="B564" s="460" t="n"/>
      <c r="C564" s="460" t="n"/>
      <c r="D564" s="460" t="n"/>
      <c r="E564" s="460" t="n"/>
      <c r="F564" s="460" t="n"/>
      <c r="G564" s="461" t="n"/>
      <c r="H564" s="460" t="n"/>
      <c r="I564" s="460" t="n"/>
      <c r="J564" s="460" t="n"/>
      <c r="K564" s="460" t="n"/>
      <c r="L564" s="461" t="n"/>
      <c r="M564" s="460" t="n"/>
      <c r="N564" s="460" t="n"/>
      <c r="O564" s="460" t="n"/>
      <c r="P564" s="460" t="n"/>
      <c r="Q564" s="460" t="n"/>
      <c r="R564" s="432" t="n"/>
    </row>
    <row r="565" ht="24" customHeight="1" s="358">
      <c r="A565" s="462">
        <f>IF(COUNTA(B565:R565)=0,"",COUNTA($B$3:B565))</f>
        <v/>
      </c>
      <c r="B565" s="460" t="n"/>
      <c r="C565" s="460" t="n"/>
      <c r="D565" s="460" t="n"/>
      <c r="E565" s="460" t="n"/>
      <c r="F565" s="460" t="n"/>
      <c r="G565" s="461" t="n"/>
      <c r="H565" s="460" t="n"/>
      <c r="I565" s="460" t="n"/>
      <c r="J565" s="460" t="n"/>
      <c r="K565" s="460" t="n"/>
      <c r="L565" s="461" t="n"/>
      <c r="M565" s="460" t="n"/>
      <c r="N565" s="460" t="n"/>
      <c r="O565" s="460" t="n"/>
      <c r="P565" s="460" t="n"/>
      <c r="Q565" s="460" t="n"/>
      <c r="R565" s="432" t="n"/>
    </row>
    <row r="566" ht="24" customHeight="1" s="358">
      <c r="A566" s="462">
        <f>IF(COUNTA(B566:R566)=0,"",COUNTA($B$3:B566))</f>
        <v/>
      </c>
      <c r="B566" s="460" t="n"/>
      <c r="C566" s="460" t="n"/>
      <c r="D566" s="460" t="n"/>
      <c r="E566" s="460" t="n"/>
      <c r="F566" s="460" t="n"/>
      <c r="G566" s="461" t="n"/>
      <c r="H566" s="460" t="n"/>
      <c r="I566" s="460" t="n"/>
      <c r="J566" s="460" t="n"/>
      <c r="K566" s="460" t="n"/>
      <c r="L566" s="461" t="n"/>
      <c r="M566" s="460" t="n"/>
      <c r="N566" s="460" t="n"/>
      <c r="O566" s="460" t="n"/>
      <c r="P566" s="460" t="n"/>
      <c r="Q566" s="460" t="n"/>
      <c r="R566" s="432" t="n"/>
    </row>
    <row r="567" ht="24" customHeight="1" s="358">
      <c r="A567" s="462">
        <f>IF(COUNTA(B567:R567)=0,"",COUNTA($B$3:B567))</f>
        <v/>
      </c>
      <c r="B567" s="460" t="n"/>
      <c r="C567" s="460" t="n"/>
      <c r="D567" s="460" t="n"/>
      <c r="E567" s="460" t="n"/>
      <c r="F567" s="460" t="n"/>
      <c r="G567" s="461" t="n"/>
      <c r="H567" s="460" t="n"/>
      <c r="I567" s="460" t="n"/>
      <c r="J567" s="460" t="n"/>
      <c r="K567" s="460" t="n"/>
      <c r="L567" s="461" t="n"/>
      <c r="M567" s="460" t="n"/>
      <c r="N567" s="460" t="n"/>
      <c r="O567" s="460" t="n"/>
      <c r="P567" s="460" t="n"/>
      <c r="Q567" s="460" t="n"/>
      <c r="R567" s="432" t="n"/>
    </row>
    <row r="568" ht="24" customHeight="1" s="358">
      <c r="A568" s="462">
        <f>IF(COUNTA(B568:R568)=0,"",COUNTA($B$3:B568))</f>
        <v/>
      </c>
      <c r="B568" s="460" t="n"/>
      <c r="C568" s="460" t="n"/>
      <c r="D568" s="460" t="n"/>
      <c r="E568" s="460" t="n"/>
      <c r="F568" s="460" t="n"/>
      <c r="G568" s="461" t="n"/>
      <c r="H568" s="460" t="n"/>
      <c r="I568" s="460" t="n"/>
      <c r="J568" s="460" t="n"/>
      <c r="K568" s="460" t="n"/>
      <c r="L568" s="461" t="n"/>
      <c r="M568" s="460" t="n"/>
      <c r="N568" s="460" t="n"/>
      <c r="O568" s="460" t="n"/>
      <c r="P568" s="460" t="n"/>
      <c r="Q568" s="460" t="n"/>
      <c r="R568" s="432" t="n"/>
    </row>
    <row r="569" ht="24" customHeight="1" s="358">
      <c r="A569" s="462">
        <f>IF(COUNTA(B569:R569)=0,"",COUNTA($B$3:B569))</f>
        <v/>
      </c>
      <c r="B569" s="460" t="n"/>
      <c r="C569" s="460" t="n"/>
      <c r="D569" s="460" t="n"/>
      <c r="E569" s="460" t="n"/>
      <c r="F569" s="460" t="n"/>
      <c r="G569" s="461" t="n"/>
      <c r="H569" s="460" t="n"/>
      <c r="I569" s="460" t="n"/>
      <c r="J569" s="460" t="n"/>
      <c r="K569" s="460" t="n"/>
      <c r="L569" s="461" t="n"/>
      <c r="M569" s="460" t="n"/>
      <c r="N569" s="460" t="n"/>
      <c r="O569" s="460" t="n"/>
      <c r="P569" s="460" t="n"/>
      <c r="Q569" s="460" t="n"/>
      <c r="R569" s="432" t="n"/>
    </row>
    <row r="570" ht="24" customHeight="1" s="358">
      <c r="A570" s="462">
        <f>IF(COUNTA(B570:R570)=0,"",COUNTA($B$3:B570))</f>
        <v/>
      </c>
      <c r="B570" s="460" t="n"/>
      <c r="C570" s="460" t="n"/>
      <c r="D570" s="460" t="n"/>
      <c r="E570" s="460" t="n"/>
      <c r="F570" s="460" t="n"/>
      <c r="G570" s="461" t="n"/>
      <c r="H570" s="460" t="n"/>
      <c r="I570" s="460" t="n"/>
      <c r="J570" s="460" t="n"/>
      <c r="K570" s="460" t="n"/>
      <c r="L570" s="461" t="n"/>
      <c r="M570" s="460" t="n"/>
      <c r="N570" s="460" t="n"/>
      <c r="O570" s="460" t="n"/>
      <c r="P570" s="460" t="n"/>
      <c r="Q570" s="460" t="n"/>
      <c r="R570" s="432" t="n"/>
    </row>
    <row r="571" ht="24" customHeight="1" s="358">
      <c r="A571" s="462">
        <f>IF(COUNTA(B571:R571)=0,"",COUNTA($B$3:B571))</f>
        <v/>
      </c>
      <c r="B571" s="460" t="n"/>
      <c r="C571" s="460" t="n"/>
      <c r="D571" s="460" t="n"/>
      <c r="E571" s="460" t="n"/>
      <c r="F571" s="460" t="n"/>
      <c r="G571" s="461" t="n"/>
      <c r="H571" s="460" t="n"/>
      <c r="I571" s="460" t="n"/>
      <c r="J571" s="460" t="n"/>
      <c r="K571" s="460" t="n"/>
      <c r="L571" s="461" t="n"/>
      <c r="M571" s="460" t="n"/>
      <c r="N571" s="460" t="n"/>
      <c r="O571" s="460" t="n"/>
      <c r="P571" s="460" t="n"/>
      <c r="Q571" s="460" t="n"/>
      <c r="R571" s="432" t="n"/>
    </row>
    <row r="572" ht="24" customHeight="1" s="358">
      <c r="A572" s="462">
        <f>IF(COUNTA(B572:R572)=0,"",COUNTA($B$3:B572))</f>
        <v/>
      </c>
      <c r="B572" s="460" t="n"/>
      <c r="C572" s="460" t="n"/>
      <c r="D572" s="460" t="n"/>
      <c r="E572" s="460" t="n"/>
      <c r="F572" s="460" t="n"/>
      <c r="G572" s="461" t="n"/>
      <c r="H572" s="460" t="n"/>
      <c r="I572" s="460" t="n"/>
      <c r="J572" s="460" t="n"/>
      <c r="K572" s="460" t="n"/>
      <c r="L572" s="461" t="n"/>
      <c r="M572" s="460" t="n"/>
      <c r="N572" s="460" t="n"/>
      <c r="O572" s="460" t="n"/>
      <c r="P572" s="460" t="n"/>
      <c r="Q572" s="460" t="n"/>
      <c r="R572" s="432" t="n"/>
    </row>
    <row r="573" ht="24" customHeight="1" s="358">
      <c r="A573" s="462">
        <f>IF(COUNTA(B573:R573)=0,"",COUNTA($B$3:B573))</f>
        <v/>
      </c>
      <c r="B573" s="460" t="n"/>
      <c r="C573" s="460" t="n"/>
      <c r="D573" s="460" t="n"/>
      <c r="E573" s="460" t="n"/>
      <c r="F573" s="460" t="n"/>
      <c r="G573" s="461" t="n"/>
      <c r="H573" s="460" t="n"/>
      <c r="I573" s="460" t="n"/>
      <c r="J573" s="460" t="n"/>
      <c r="K573" s="460" t="n"/>
      <c r="L573" s="461" t="n"/>
      <c r="M573" s="460" t="n"/>
      <c r="N573" s="460" t="n"/>
      <c r="O573" s="460" t="n"/>
      <c r="P573" s="460" t="n"/>
      <c r="Q573" s="460" t="n"/>
      <c r="R573" s="432" t="n"/>
    </row>
    <row r="574" ht="24" customHeight="1" s="358">
      <c r="A574" s="462">
        <f>IF(COUNTA(B574:R574)=0,"",COUNTA($B$3:B574))</f>
        <v/>
      </c>
      <c r="B574" s="460" t="n"/>
      <c r="C574" s="460" t="n"/>
      <c r="D574" s="460" t="n"/>
      <c r="E574" s="460" t="n"/>
      <c r="F574" s="460" t="n"/>
      <c r="G574" s="461" t="n"/>
      <c r="H574" s="460" t="n"/>
      <c r="I574" s="460" t="n"/>
      <c r="J574" s="460" t="n"/>
      <c r="K574" s="460" t="n"/>
      <c r="L574" s="461" t="n"/>
      <c r="M574" s="460" t="n"/>
      <c r="N574" s="460" t="n"/>
      <c r="O574" s="460" t="n"/>
      <c r="P574" s="460" t="n"/>
      <c r="Q574" s="460" t="n"/>
      <c r="R574" s="432" t="n"/>
    </row>
    <row r="575" ht="24" customHeight="1" s="358">
      <c r="A575" s="462">
        <f>IF(COUNTA(B575:R575)=0,"",COUNTA($B$3:B575))</f>
        <v/>
      </c>
      <c r="B575" s="460" t="n"/>
      <c r="C575" s="460" t="n"/>
      <c r="D575" s="460" t="n"/>
      <c r="E575" s="460" t="n"/>
      <c r="F575" s="460" t="n"/>
      <c r="G575" s="461" t="n"/>
      <c r="H575" s="460" t="n"/>
      <c r="I575" s="460" t="n"/>
      <c r="J575" s="460" t="n"/>
      <c r="K575" s="460" t="n"/>
      <c r="L575" s="461" t="n"/>
      <c r="M575" s="460" t="n"/>
      <c r="N575" s="460" t="n"/>
      <c r="O575" s="460" t="n"/>
      <c r="P575" s="460" t="n"/>
      <c r="Q575" s="460" t="n"/>
      <c r="R575" s="432" t="n"/>
    </row>
    <row r="576" ht="24" customHeight="1" s="358">
      <c r="A576" s="462">
        <f>IF(COUNTA(B576:R576)=0,"",COUNTA($B$3:B576))</f>
        <v/>
      </c>
      <c r="B576" s="460" t="n"/>
      <c r="C576" s="460" t="n"/>
      <c r="D576" s="460" t="n"/>
      <c r="E576" s="460" t="n"/>
      <c r="F576" s="460" t="n"/>
      <c r="G576" s="461" t="n"/>
      <c r="H576" s="460" t="n"/>
      <c r="I576" s="460" t="n"/>
      <c r="J576" s="460" t="n"/>
      <c r="K576" s="460" t="n"/>
      <c r="L576" s="461" t="n"/>
      <c r="M576" s="460" t="n"/>
      <c r="N576" s="460" t="n"/>
      <c r="O576" s="460" t="n"/>
      <c r="P576" s="460" t="n"/>
      <c r="Q576" s="460" t="n"/>
      <c r="R576" s="432" t="n"/>
    </row>
    <row r="577" ht="24" customHeight="1" s="358">
      <c r="A577" s="462">
        <f>IF(COUNTA(B577:R577)=0,"",COUNTA($B$3:B577))</f>
        <v/>
      </c>
      <c r="B577" s="460" t="n"/>
      <c r="C577" s="460" t="n"/>
      <c r="D577" s="460" t="n"/>
      <c r="E577" s="460" t="n"/>
      <c r="F577" s="460" t="n"/>
      <c r="G577" s="461" t="n"/>
      <c r="H577" s="460" t="n"/>
      <c r="I577" s="460" t="n"/>
      <c r="J577" s="460" t="n"/>
      <c r="K577" s="460" t="n"/>
      <c r="L577" s="461" t="n"/>
      <c r="M577" s="460" t="n"/>
      <c r="N577" s="460" t="n"/>
      <c r="O577" s="460" t="n"/>
      <c r="P577" s="460" t="n"/>
      <c r="Q577" s="460" t="n"/>
      <c r="R577" s="432" t="n"/>
    </row>
    <row r="578" ht="24" customHeight="1" s="358">
      <c r="A578" s="462">
        <f>IF(COUNTA(B578:R578)=0,"",COUNTA($B$3:B578))</f>
        <v/>
      </c>
      <c r="B578" s="460" t="n"/>
      <c r="C578" s="460" t="n"/>
      <c r="D578" s="460" t="n"/>
      <c r="E578" s="460" t="n"/>
      <c r="F578" s="460" t="n"/>
      <c r="G578" s="461" t="n"/>
      <c r="H578" s="460" t="n"/>
      <c r="I578" s="460" t="n"/>
      <c r="J578" s="460" t="n"/>
      <c r="K578" s="460" t="n"/>
      <c r="L578" s="461" t="n"/>
      <c r="M578" s="460" t="n"/>
      <c r="N578" s="460" t="n"/>
      <c r="O578" s="460" t="n"/>
      <c r="P578" s="460" t="n"/>
      <c r="Q578" s="460" t="n"/>
      <c r="R578" s="432" t="n"/>
    </row>
    <row r="579" ht="24" customHeight="1" s="358">
      <c r="A579" s="462">
        <f>IF(COUNTA(B579:R579)=0,"",COUNTA($B$3:B579))</f>
        <v/>
      </c>
      <c r="B579" s="460" t="n"/>
      <c r="C579" s="460" t="n"/>
      <c r="D579" s="460" t="n"/>
      <c r="E579" s="460" t="n"/>
      <c r="F579" s="460" t="n"/>
      <c r="G579" s="461" t="n"/>
      <c r="H579" s="460" t="n"/>
      <c r="I579" s="460" t="n"/>
      <c r="J579" s="460" t="n"/>
      <c r="K579" s="460" t="n"/>
      <c r="L579" s="461" t="n"/>
      <c r="M579" s="460" t="n"/>
      <c r="N579" s="460" t="n"/>
      <c r="O579" s="460" t="n"/>
      <c r="P579" s="460" t="n"/>
      <c r="Q579" s="460" t="n"/>
      <c r="R579" s="432" t="n"/>
    </row>
    <row r="580" ht="24" customHeight="1" s="358">
      <c r="A580" s="462">
        <f>IF(COUNTA(B580:R580)=0,"",COUNTA($B$3:B580))</f>
        <v/>
      </c>
      <c r="B580" s="460" t="n"/>
      <c r="C580" s="460" t="n"/>
      <c r="D580" s="460" t="n"/>
      <c r="E580" s="460" t="n"/>
      <c r="F580" s="460" t="n"/>
      <c r="G580" s="461" t="n"/>
      <c r="H580" s="460" t="n"/>
      <c r="I580" s="460" t="n"/>
      <c r="J580" s="460" t="n"/>
      <c r="K580" s="460" t="n"/>
      <c r="L580" s="461" t="n"/>
      <c r="M580" s="460" t="n"/>
      <c r="N580" s="460" t="n"/>
      <c r="O580" s="460" t="n"/>
      <c r="P580" s="460" t="n"/>
      <c r="Q580" s="460" t="n"/>
      <c r="R580" s="432" t="n"/>
    </row>
    <row r="581" ht="24" customHeight="1" s="358">
      <c r="A581" s="462">
        <f>IF(COUNTA(B581:R581)=0,"",COUNTA($B$3:B581))</f>
        <v/>
      </c>
      <c r="B581" s="460" t="n"/>
      <c r="C581" s="460" t="n"/>
      <c r="D581" s="460" t="n"/>
      <c r="E581" s="460" t="n"/>
      <c r="F581" s="460" t="n"/>
      <c r="G581" s="461" t="n"/>
      <c r="H581" s="460" t="n"/>
      <c r="I581" s="460" t="n"/>
      <c r="J581" s="460" t="n"/>
      <c r="K581" s="460" t="n"/>
      <c r="L581" s="461" t="n"/>
      <c r="M581" s="460" t="n"/>
      <c r="N581" s="460" t="n"/>
      <c r="O581" s="460" t="n"/>
      <c r="P581" s="460" t="n"/>
      <c r="Q581" s="460" t="n"/>
      <c r="R581" s="432" t="n"/>
    </row>
    <row r="582" ht="24" customHeight="1" s="358">
      <c r="A582" s="462">
        <f>IF(COUNTA(B582:R582)=0,"",COUNTA($B$3:B582))</f>
        <v/>
      </c>
      <c r="B582" s="460" t="n"/>
      <c r="C582" s="460" t="n"/>
      <c r="D582" s="460" t="n"/>
      <c r="E582" s="460" t="n"/>
      <c r="F582" s="460" t="n"/>
      <c r="G582" s="461" t="n"/>
      <c r="H582" s="460" t="n"/>
      <c r="I582" s="460" t="n"/>
      <c r="J582" s="460" t="n"/>
      <c r="K582" s="460" t="n"/>
      <c r="L582" s="461" t="n"/>
      <c r="M582" s="460" t="n"/>
      <c r="N582" s="460" t="n"/>
      <c r="O582" s="460" t="n"/>
      <c r="P582" s="460" t="n"/>
      <c r="Q582" s="460" t="n"/>
      <c r="R582" s="432" t="n"/>
    </row>
    <row r="583" ht="24" customHeight="1" s="358">
      <c r="A583" s="462">
        <f>IF(COUNTA(B583:R583)=0,"",COUNTA($B$3:B583))</f>
        <v/>
      </c>
      <c r="B583" s="460" t="n"/>
      <c r="C583" s="460" t="n"/>
      <c r="D583" s="460" t="n"/>
      <c r="E583" s="460" t="n"/>
      <c r="F583" s="460" t="n"/>
      <c r="G583" s="461" t="n"/>
      <c r="H583" s="460" t="n"/>
      <c r="I583" s="460" t="n"/>
      <c r="J583" s="460" t="n"/>
      <c r="K583" s="460" t="n"/>
      <c r="L583" s="461" t="n"/>
      <c r="M583" s="460" t="n"/>
      <c r="N583" s="460" t="n"/>
      <c r="O583" s="460" t="n"/>
      <c r="P583" s="460" t="n"/>
      <c r="Q583" s="460" t="n"/>
      <c r="R583" s="432" t="n"/>
    </row>
    <row r="584" ht="24" customHeight="1" s="358">
      <c r="A584" s="462">
        <f>IF(COUNTA(B584:R584)=0,"",COUNTA($B$3:B584))</f>
        <v/>
      </c>
      <c r="B584" s="460" t="n"/>
      <c r="C584" s="460" t="n"/>
      <c r="D584" s="460" t="n"/>
      <c r="E584" s="460" t="n"/>
      <c r="F584" s="460" t="n"/>
      <c r="G584" s="461" t="n"/>
      <c r="H584" s="460" t="n"/>
      <c r="I584" s="460" t="n"/>
      <c r="J584" s="460" t="n"/>
      <c r="K584" s="460" t="n"/>
      <c r="L584" s="461" t="n"/>
      <c r="M584" s="460" t="n"/>
      <c r="N584" s="460" t="n"/>
      <c r="O584" s="460" t="n"/>
      <c r="P584" s="460" t="n"/>
      <c r="Q584" s="460" t="n"/>
      <c r="R584" s="432" t="n"/>
    </row>
    <row r="585" ht="24" customHeight="1" s="358">
      <c r="A585" s="462">
        <f>IF(COUNTA(B585:R585)=0,"",COUNTA($B$3:B585))</f>
        <v/>
      </c>
      <c r="B585" s="460" t="n"/>
      <c r="C585" s="460" t="n"/>
      <c r="D585" s="460" t="n"/>
      <c r="E585" s="460" t="n"/>
      <c r="F585" s="460" t="n"/>
      <c r="G585" s="461" t="n"/>
      <c r="H585" s="460" t="n"/>
      <c r="I585" s="460" t="n"/>
      <c r="J585" s="460" t="n"/>
      <c r="K585" s="460" t="n"/>
      <c r="L585" s="461" t="n"/>
      <c r="M585" s="460" t="n"/>
      <c r="N585" s="460" t="n"/>
      <c r="O585" s="460" t="n"/>
      <c r="P585" s="460" t="n"/>
      <c r="Q585" s="460" t="n"/>
      <c r="R585" s="432" t="n"/>
    </row>
    <row r="586" ht="24" customHeight="1" s="358">
      <c r="A586" s="462">
        <f>IF(COUNTA(B586:R586)=0,"",COUNTA($B$3:B586))</f>
        <v/>
      </c>
      <c r="B586" s="460" t="n"/>
      <c r="C586" s="460" t="n"/>
      <c r="D586" s="460" t="n"/>
      <c r="E586" s="460" t="n"/>
      <c r="F586" s="460" t="n"/>
      <c r="G586" s="461" t="n"/>
      <c r="H586" s="460" t="n"/>
      <c r="I586" s="460" t="n"/>
      <c r="J586" s="460" t="n"/>
      <c r="K586" s="460" t="n"/>
      <c r="L586" s="461" t="n"/>
      <c r="M586" s="460" t="n"/>
      <c r="N586" s="460" t="n"/>
      <c r="O586" s="460" t="n"/>
      <c r="P586" s="460" t="n"/>
      <c r="Q586" s="460" t="n"/>
      <c r="R586" s="432" t="n"/>
    </row>
    <row r="587" ht="24" customHeight="1" s="358">
      <c r="A587" s="462">
        <f>IF(COUNTA(B587:R587)=0,"",COUNTA($B$3:B587))</f>
        <v/>
      </c>
      <c r="B587" s="460" t="n"/>
      <c r="C587" s="460" t="n"/>
      <c r="D587" s="460" t="n"/>
      <c r="E587" s="460" t="n"/>
      <c r="F587" s="460" t="n"/>
      <c r="G587" s="461" t="n"/>
      <c r="H587" s="460" t="n"/>
      <c r="I587" s="460" t="n"/>
      <c r="J587" s="460" t="n"/>
      <c r="K587" s="460" t="n"/>
      <c r="L587" s="461" t="n"/>
      <c r="M587" s="460" t="n"/>
      <c r="N587" s="460" t="n"/>
      <c r="O587" s="460" t="n"/>
      <c r="P587" s="460" t="n"/>
      <c r="Q587" s="460" t="n"/>
      <c r="R587" s="432" t="n"/>
    </row>
    <row r="588" ht="24" customHeight="1" s="358">
      <c r="A588" s="462">
        <f>IF(COUNTA(B588:R588)=0,"",COUNTA($B$3:B588))</f>
        <v/>
      </c>
      <c r="B588" s="460" t="n"/>
      <c r="C588" s="460" t="n"/>
      <c r="D588" s="460" t="n"/>
      <c r="E588" s="460" t="n"/>
      <c r="F588" s="460" t="n"/>
      <c r="G588" s="461" t="n"/>
      <c r="H588" s="460" t="n"/>
      <c r="I588" s="460" t="n"/>
      <c r="J588" s="460" t="n"/>
      <c r="K588" s="460" t="n"/>
      <c r="L588" s="461" t="n"/>
      <c r="M588" s="460" t="n"/>
      <c r="N588" s="460" t="n"/>
      <c r="O588" s="460" t="n"/>
      <c r="P588" s="460" t="n"/>
      <c r="Q588" s="460" t="n"/>
      <c r="R588" s="432" t="n"/>
    </row>
    <row r="589" ht="24" customHeight="1" s="358">
      <c r="A589" s="462">
        <f>IF(COUNTA(B589:R589)=0,"",COUNTA($B$3:B589))</f>
        <v/>
      </c>
      <c r="B589" s="460" t="n"/>
      <c r="C589" s="460" t="n"/>
      <c r="D589" s="460" t="n"/>
      <c r="E589" s="460" t="n"/>
      <c r="F589" s="460" t="n"/>
      <c r="G589" s="461" t="n"/>
      <c r="H589" s="460" t="n"/>
      <c r="I589" s="460" t="n"/>
      <c r="J589" s="460" t="n"/>
      <c r="K589" s="460" t="n"/>
      <c r="L589" s="461" t="n"/>
      <c r="M589" s="460" t="n"/>
      <c r="N589" s="460" t="n"/>
      <c r="O589" s="460" t="n"/>
      <c r="P589" s="460" t="n"/>
      <c r="Q589" s="460" t="n"/>
      <c r="R589" s="432" t="n"/>
    </row>
    <row r="590" ht="24" customHeight="1" s="358">
      <c r="A590" s="462">
        <f>IF(COUNTA(B590:R590)=0,"",COUNTA($B$3:B590))</f>
        <v/>
      </c>
      <c r="B590" s="460" t="n"/>
      <c r="C590" s="460" t="n"/>
      <c r="D590" s="460" t="n"/>
      <c r="E590" s="460" t="n"/>
      <c r="F590" s="460" t="n"/>
      <c r="G590" s="461" t="n"/>
      <c r="H590" s="460" t="n"/>
      <c r="I590" s="460" t="n"/>
      <c r="J590" s="460" t="n"/>
      <c r="K590" s="460" t="n"/>
      <c r="L590" s="461" t="n"/>
      <c r="M590" s="460" t="n"/>
      <c r="N590" s="460" t="n"/>
      <c r="O590" s="460" t="n"/>
      <c r="P590" s="460" t="n"/>
      <c r="Q590" s="460" t="n"/>
      <c r="R590" s="432" t="n"/>
    </row>
    <row r="591" ht="24" customHeight="1" s="358">
      <c r="A591" s="462">
        <f>IF(COUNTA(B591:R591)=0,"",COUNTA($B$3:B591))</f>
        <v/>
      </c>
      <c r="B591" s="460" t="n"/>
      <c r="C591" s="460" t="n"/>
      <c r="D591" s="460" t="n"/>
      <c r="E591" s="460" t="n"/>
      <c r="F591" s="460" t="n"/>
      <c r="G591" s="461" t="n"/>
      <c r="H591" s="460" t="n"/>
      <c r="I591" s="460" t="n"/>
      <c r="J591" s="460" t="n"/>
      <c r="K591" s="460" t="n"/>
      <c r="L591" s="461" t="n"/>
      <c r="M591" s="460" t="n"/>
      <c r="N591" s="460" t="n"/>
      <c r="O591" s="460" t="n"/>
      <c r="P591" s="460" t="n"/>
      <c r="Q591" s="460" t="n"/>
      <c r="R591" s="432" t="n"/>
    </row>
    <row r="592" ht="24" customHeight="1" s="358">
      <c r="A592" s="462">
        <f>IF(COUNTA(B592:R592)=0,"",COUNTA($B$3:B592))</f>
        <v/>
      </c>
      <c r="B592" s="460" t="n"/>
      <c r="C592" s="460" t="n"/>
      <c r="D592" s="460" t="n"/>
      <c r="E592" s="460" t="n"/>
      <c r="F592" s="460" t="n"/>
      <c r="G592" s="461" t="n"/>
      <c r="H592" s="460" t="n"/>
      <c r="I592" s="460" t="n"/>
      <c r="J592" s="460" t="n"/>
      <c r="K592" s="460" t="n"/>
      <c r="L592" s="461" t="n"/>
      <c r="M592" s="460" t="n"/>
      <c r="N592" s="460" t="n"/>
      <c r="O592" s="460" t="n"/>
      <c r="P592" s="460" t="n"/>
      <c r="Q592" s="460" t="n"/>
      <c r="R592" s="432" t="n"/>
    </row>
    <row r="593" ht="24" customHeight="1" s="358">
      <c r="A593" s="462">
        <f>IF(COUNTA(B593:R593)=0,"",COUNTA($B$3:B593))</f>
        <v/>
      </c>
      <c r="B593" s="460" t="n"/>
      <c r="C593" s="460" t="n"/>
      <c r="D593" s="460" t="n"/>
      <c r="E593" s="460" t="n"/>
      <c r="F593" s="460" t="n"/>
      <c r="G593" s="461" t="n"/>
      <c r="H593" s="460" t="n"/>
      <c r="I593" s="460" t="n"/>
      <c r="J593" s="460" t="n"/>
      <c r="K593" s="460" t="n"/>
      <c r="L593" s="461" t="n"/>
      <c r="M593" s="460" t="n"/>
      <c r="N593" s="460" t="n"/>
      <c r="O593" s="460" t="n"/>
      <c r="P593" s="460" t="n"/>
      <c r="Q593" s="460" t="n"/>
      <c r="R593" s="432" t="n"/>
    </row>
    <row r="594" ht="24" customHeight="1" s="358">
      <c r="A594" s="462">
        <f>IF(COUNTA(B594:R594)=0,"",COUNTA($B$3:B594))</f>
        <v/>
      </c>
      <c r="B594" s="460" t="n"/>
      <c r="C594" s="460" t="n"/>
      <c r="D594" s="460" t="n"/>
      <c r="E594" s="460" t="n"/>
      <c r="F594" s="460" t="n"/>
      <c r="G594" s="461" t="n"/>
      <c r="H594" s="460" t="n"/>
      <c r="I594" s="460" t="n"/>
      <c r="J594" s="460" t="n"/>
      <c r="K594" s="460" t="n"/>
      <c r="L594" s="461" t="n"/>
      <c r="M594" s="460" t="n"/>
      <c r="N594" s="460" t="n"/>
      <c r="O594" s="460" t="n"/>
      <c r="P594" s="460" t="n"/>
      <c r="Q594" s="460" t="n"/>
      <c r="R594" s="432" t="n"/>
    </row>
    <row r="595" ht="24" customHeight="1" s="358">
      <c r="A595" s="462">
        <f>IF(COUNTA(B595:R595)=0,"",COUNTA($B$3:B595))</f>
        <v/>
      </c>
      <c r="B595" s="460" t="n"/>
      <c r="C595" s="460" t="n"/>
      <c r="D595" s="460" t="n"/>
      <c r="E595" s="460" t="n"/>
      <c r="F595" s="460" t="n"/>
      <c r="G595" s="461" t="n"/>
      <c r="H595" s="460" t="n"/>
      <c r="I595" s="460" t="n"/>
      <c r="J595" s="460" t="n"/>
      <c r="K595" s="460" t="n"/>
      <c r="L595" s="461" t="n"/>
      <c r="M595" s="460" t="n"/>
      <c r="N595" s="460" t="n"/>
      <c r="O595" s="460" t="n"/>
      <c r="P595" s="460" t="n"/>
      <c r="Q595" s="460" t="n"/>
      <c r="R595" s="432" t="n"/>
    </row>
    <row r="596" ht="24" customHeight="1" s="358">
      <c r="A596" s="462">
        <f>IF(COUNTA(B596:R596)=0,"",COUNTA($B$3:B596))</f>
        <v/>
      </c>
      <c r="B596" s="460" t="n"/>
      <c r="C596" s="460" t="n"/>
      <c r="D596" s="460" t="n"/>
      <c r="E596" s="460" t="n"/>
      <c r="F596" s="460" t="n"/>
      <c r="G596" s="461" t="n"/>
      <c r="H596" s="460" t="n"/>
      <c r="I596" s="460" t="n"/>
      <c r="J596" s="460" t="n"/>
      <c r="K596" s="460" t="n"/>
      <c r="L596" s="461" t="n"/>
      <c r="M596" s="460" t="n"/>
      <c r="N596" s="460" t="n"/>
      <c r="O596" s="460" t="n"/>
      <c r="P596" s="460" t="n"/>
      <c r="Q596" s="460" t="n"/>
      <c r="R596" s="432" t="n"/>
    </row>
    <row r="597" ht="24" customHeight="1" s="358">
      <c r="A597" s="462">
        <f>IF(COUNTA(B597:R597)=0,"",COUNTA($B$3:B597))</f>
        <v/>
      </c>
      <c r="B597" s="460" t="n"/>
      <c r="C597" s="460" t="n"/>
      <c r="D597" s="460" t="n"/>
      <c r="E597" s="460" t="n"/>
      <c r="F597" s="460" t="n"/>
      <c r="G597" s="461" t="n"/>
      <c r="H597" s="460" t="n"/>
      <c r="I597" s="460" t="n"/>
      <c r="J597" s="460" t="n"/>
      <c r="K597" s="460" t="n"/>
      <c r="L597" s="461" t="n"/>
      <c r="M597" s="460" t="n"/>
      <c r="N597" s="460" t="n"/>
      <c r="O597" s="460" t="n"/>
      <c r="P597" s="460" t="n"/>
      <c r="Q597" s="460" t="n"/>
      <c r="R597" s="432" t="n"/>
    </row>
    <row r="598" ht="24" customHeight="1" s="358">
      <c r="A598" s="462">
        <f>IF(COUNTA(B598:R598)=0,"",COUNTA($B$3:B598))</f>
        <v/>
      </c>
      <c r="B598" s="460" t="n"/>
      <c r="C598" s="460" t="n"/>
      <c r="D598" s="460" t="n"/>
      <c r="E598" s="460" t="n"/>
      <c r="F598" s="460" t="n"/>
      <c r="G598" s="461" t="n"/>
      <c r="H598" s="460" t="n"/>
      <c r="I598" s="460" t="n"/>
      <c r="J598" s="460" t="n"/>
      <c r="K598" s="460" t="n"/>
      <c r="L598" s="461" t="n"/>
      <c r="M598" s="460" t="n"/>
      <c r="N598" s="460" t="n"/>
      <c r="O598" s="460" t="n"/>
      <c r="P598" s="460" t="n"/>
      <c r="Q598" s="460" t="n"/>
      <c r="R598" s="432" t="n"/>
    </row>
    <row r="599" ht="24" customHeight="1" s="358">
      <c r="A599" s="462">
        <f>IF(COUNTA(B599:R599)=0,"",COUNTA($B$3:B599))</f>
        <v/>
      </c>
      <c r="B599" s="460" t="n"/>
      <c r="C599" s="460" t="n"/>
      <c r="D599" s="460" t="n"/>
      <c r="E599" s="460" t="n"/>
      <c r="F599" s="460" t="n"/>
      <c r="G599" s="461" t="n"/>
      <c r="H599" s="460" t="n"/>
      <c r="I599" s="460" t="n"/>
      <c r="J599" s="460" t="n"/>
      <c r="K599" s="460" t="n"/>
      <c r="L599" s="461" t="n"/>
      <c r="M599" s="460" t="n"/>
      <c r="N599" s="460" t="n"/>
      <c r="O599" s="460" t="n"/>
      <c r="P599" s="460" t="n"/>
      <c r="Q599" s="460" t="n"/>
      <c r="R599" s="432" t="n"/>
    </row>
    <row r="600" ht="24" customHeight="1" s="358">
      <c r="A600" s="462">
        <f>IF(COUNTA(B600:R600)=0,"",COUNTA($B$3:B600))</f>
        <v/>
      </c>
      <c r="B600" s="460" t="n"/>
      <c r="C600" s="460" t="n"/>
      <c r="D600" s="460" t="n"/>
      <c r="E600" s="460" t="n"/>
      <c r="F600" s="460" t="n"/>
      <c r="G600" s="461" t="n"/>
      <c r="H600" s="460" t="n"/>
      <c r="I600" s="460" t="n"/>
      <c r="J600" s="460" t="n"/>
      <c r="K600" s="460" t="n"/>
      <c r="L600" s="461" t="n"/>
      <c r="M600" s="460" t="n"/>
      <c r="N600" s="460" t="n"/>
      <c r="O600" s="460" t="n"/>
      <c r="P600" s="460" t="n"/>
      <c r="Q600" s="460" t="n"/>
      <c r="R600" s="432" t="n"/>
    </row>
    <row r="601" ht="24" customHeight="1" s="358">
      <c r="A601" s="462">
        <f>IF(COUNTA(B601:R601)=0,"",COUNTA($B$3:B601))</f>
        <v/>
      </c>
      <c r="B601" s="460" t="n"/>
      <c r="C601" s="460" t="n"/>
      <c r="D601" s="460" t="n"/>
      <c r="E601" s="460" t="n"/>
      <c r="F601" s="460" t="n"/>
      <c r="G601" s="461" t="n"/>
      <c r="H601" s="460" t="n"/>
      <c r="I601" s="460" t="n"/>
      <c r="J601" s="460" t="n"/>
      <c r="K601" s="460" t="n"/>
      <c r="L601" s="461" t="n"/>
      <c r="M601" s="460" t="n"/>
      <c r="N601" s="460" t="n"/>
      <c r="O601" s="460" t="n"/>
      <c r="P601" s="460" t="n"/>
      <c r="Q601" s="460" t="n"/>
      <c r="R601" s="432" t="n"/>
    </row>
    <row r="602" ht="24" customHeight="1" s="358">
      <c r="A602" s="462">
        <f>IF(COUNTA(B602:R602)=0,"",COUNTA($B$3:B602))</f>
        <v/>
      </c>
      <c r="B602" s="460" t="n"/>
      <c r="C602" s="460" t="n"/>
      <c r="D602" s="460" t="n"/>
      <c r="E602" s="460" t="n"/>
      <c r="F602" s="460" t="n"/>
      <c r="G602" s="461" t="n"/>
      <c r="H602" s="460" t="n"/>
      <c r="I602" s="460" t="n"/>
      <c r="J602" s="460" t="n"/>
      <c r="K602" s="460" t="n"/>
      <c r="L602" s="461" t="n"/>
      <c r="M602" s="460" t="n"/>
      <c r="N602" s="460" t="n"/>
      <c r="O602" s="460" t="n"/>
      <c r="P602" s="460" t="n"/>
      <c r="Q602" s="460" t="n"/>
      <c r="R602" s="432" t="n"/>
    </row>
    <row r="603" ht="24" customHeight="1" s="358">
      <c r="A603" s="462">
        <f>IF(COUNTA(B603:R603)=0,"",COUNTA($B$3:B603))</f>
        <v/>
      </c>
      <c r="B603" s="460" t="n"/>
      <c r="C603" s="460" t="n"/>
      <c r="D603" s="460" t="n"/>
      <c r="E603" s="460" t="n"/>
      <c r="F603" s="460" t="n"/>
      <c r="G603" s="461" t="n"/>
      <c r="H603" s="460" t="n"/>
      <c r="I603" s="460" t="n"/>
      <c r="J603" s="460" t="n"/>
      <c r="K603" s="460" t="n"/>
      <c r="L603" s="461" t="n"/>
      <c r="M603" s="460" t="n"/>
      <c r="N603" s="460" t="n"/>
      <c r="O603" s="460" t="n"/>
      <c r="P603" s="460" t="n"/>
      <c r="Q603" s="460" t="n"/>
      <c r="R603" s="432" t="n"/>
    </row>
    <row r="604" ht="24" customHeight="1" s="358">
      <c r="A604" s="462">
        <f>IF(COUNTA(B604:R604)=0,"",COUNTA($B$3:B604))</f>
        <v/>
      </c>
      <c r="B604" s="460" t="n"/>
      <c r="C604" s="460" t="n"/>
      <c r="D604" s="460" t="n"/>
      <c r="E604" s="460" t="n"/>
      <c r="F604" s="460" t="n"/>
      <c r="G604" s="461" t="n"/>
      <c r="H604" s="460" t="n"/>
      <c r="I604" s="460" t="n"/>
      <c r="J604" s="460" t="n"/>
      <c r="K604" s="460" t="n"/>
      <c r="L604" s="461" t="n"/>
      <c r="M604" s="460" t="n"/>
      <c r="N604" s="460" t="n"/>
      <c r="O604" s="460" t="n"/>
      <c r="P604" s="460" t="n"/>
      <c r="Q604" s="460" t="n"/>
      <c r="R604" s="432" t="n"/>
    </row>
    <row r="605" ht="24" customHeight="1" s="358">
      <c r="A605" s="462">
        <f>IF(COUNTA(B605:R605)=0,"",COUNTA($B$3:B605))</f>
        <v/>
      </c>
      <c r="B605" s="460" t="n"/>
      <c r="C605" s="460" t="n"/>
      <c r="D605" s="460" t="n"/>
      <c r="E605" s="460" t="n"/>
      <c r="F605" s="460" t="n"/>
      <c r="G605" s="461" t="n"/>
      <c r="H605" s="460" t="n"/>
      <c r="I605" s="460" t="n"/>
      <c r="J605" s="460" t="n"/>
      <c r="K605" s="460" t="n"/>
      <c r="L605" s="461" t="n"/>
      <c r="M605" s="460" t="n"/>
      <c r="N605" s="460" t="n"/>
      <c r="O605" s="460" t="n"/>
      <c r="P605" s="460" t="n"/>
      <c r="Q605" s="460" t="n"/>
      <c r="R605" s="432" t="n"/>
    </row>
    <row r="606" ht="24" customHeight="1" s="358">
      <c r="A606" s="462">
        <f>IF(COUNTA(B606:R606)=0,"",COUNTA($B$3:B606))</f>
        <v/>
      </c>
      <c r="B606" s="460" t="n"/>
      <c r="C606" s="460" t="n"/>
      <c r="D606" s="460" t="n"/>
      <c r="E606" s="460" t="n"/>
      <c r="F606" s="460" t="n"/>
      <c r="G606" s="461" t="n"/>
      <c r="H606" s="460" t="n"/>
      <c r="I606" s="460" t="n"/>
      <c r="J606" s="460" t="n"/>
      <c r="K606" s="460" t="n"/>
      <c r="L606" s="461" t="n"/>
      <c r="M606" s="460" t="n"/>
      <c r="N606" s="460" t="n"/>
      <c r="O606" s="460" t="n"/>
      <c r="P606" s="460" t="n"/>
      <c r="Q606" s="460" t="n"/>
      <c r="R606" s="432" t="n"/>
    </row>
    <row r="607" ht="24" customHeight="1" s="358">
      <c r="A607" s="462">
        <f>IF(COUNTA(B607:R607)=0,"",COUNTA($B$3:B607))</f>
        <v/>
      </c>
      <c r="B607" s="460" t="n"/>
      <c r="C607" s="460" t="n"/>
      <c r="D607" s="460" t="n"/>
      <c r="E607" s="460" t="n"/>
      <c r="F607" s="460" t="n"/>
      <c r="G607" s="461" t="n"/>
      <c r="H607" s="460" t="n"/>
      <c r="I607" s="460" t="n"/>
      <c r="J607" s="460" t="n"/>
      <c r="K607" s="460" t="n"/>
      <c r="L607" s="461" t="n"/>
      <c r="M607" s="460" t="n"/>
      <c r="N607" s="460" t="n"/>
      <c r="O607" s="460" t="n"/>
      <c r="P607" s="460" t="n"/>
      <c r="Q607" s="460" t="n"/>
      <c r="R607" s="432" t="n"/>
    </row>
    <row r="608" ht="24" customHeight="1" s="358">
      <c r="A608" s="462">
        <f>IF(COUNTA(B608:R608)=0,"",COUNTA($B$3:B608))</f>
        <v/>
      </c>
      <c r="B608" s="460" t="n"/>
      <c r="C608" s="460" t="n"/>
      <c r="D608" s="460" t="n"/>
      <c r="E608" s="460" t="n"/>
      <c r="F608" s="460" t="n"/>
      <c r="G608" s="461" t="n"/>
      <c r="H608" s="460" t="n"/>
      <c r="I608" s="460" t="n"/>
      <c r="J608" s="460" t="n"/>
      <c r="K608" s="460" t="n"/>
      <c r="L608" s="461" t="n"/>
      <c r="M608" s="460" t="n"/>
      <c r="N608" s="460" t="n"/>
      <c r="O608" s="460" t="n"/>
      <c r="P608" s="460" t="n"/>
      <c r="Q608" s="460" t="n"/>
      <c r="R608" s="432" t="n"/>
    </row>
    <row r="609" ht="24" customHeight="1" s="358">
      <c r="A609" s="462">
        <f>IF(COUNTA(B609:R609)=0,"",COUNTA($B$3:B609))</f>
        <v/>
      </c>
      <c r="B609" s="460" t="n"/>
      <c r="C609" s="460" t="n"/>
      <c r="D609" s="460" t="n"/>
      <c r="E609" s="460" t="n"/>
      <c r="F609" s="460" t="n"/>
      <c r="G609" s="461" t="n"/>
      <c r="H609" s="460" t="n"/>
      <c r="I609" s="460" t="n"/>
      <c r="J609" s="460" t="n"/>
      <c r="K609" s="460" t="n"/>
      <c r="L609" s="461" t="n"/>
      <c r="M609" s="460" t="n"/>
      <c r="N609" s="460" t="n"/>
      <c r="O609" s="460" t="n"/>
      <c r="P609" s="460" t="n"/>
      <c r="Q609" s="460" t="n"/>
      <c r="R609" s="432" t="n"/>
    </row>
    <row r="610" ht="24" customHeight="1" s="358">
      <c r="A610" s="462">
        <f>IF(COUNTA(B610:R610)=0,"",COUNTA($B$3:B610))</f>
        <v/>
      </c>
      <c r="B610" s="460" t="n"/>
      <c r="C610" s="460" t="n"/>
      <c r="D610" s="460" t="n"/>
      <c r="E610" s="460" t="n"/>
      <c r="F610" s="460" t="n"/>
      <c r="G610" s="461" t="n"/>
      <c r="H610" s="460" t="n"/>
      <c r="I610" s="460" t="n"/>
      <c r="J610" s="460" t="n"/>
      <c r="K610" s="460" t="n"/>
      <c r="L610" s="461" t="n"/>
      <c r="M610" s="460" t="n"/>
      <c r="N610" s="460" t="n"/>
      <c r="O610" s="460" t="n"/>
      <c r="P610" s="460" t="n"/>
      <c r="Q610" s="460" t="n"/>
      <c r="R610" s="432" t="n"/>
    </row>
    <row r="611" ht="24" customHeight="1" s="358">
      <c r="A611" s="462">
        <f>IF(COUNTA(B611:R611)=0,"",COUNTA($B$3:B611))</f>
        <v/>
      </c>
      <c r="B611" s="460" t="n"/>
      <c r="C611" s="460" t="n"/>
      <c r="D611" s="460" t="n"/>
      <c r="E611" s="460" t="n"/>
      <c r="F611" s="460" t="n"/>
      <c r="G611" s="461" t="n"/>
      <c r="H611" s="460" t="n"/>
      <c r="I611" s="460" t="n"/>
      <c r="J611" s="460" t="n"/>
      <c r="K611" s="460" t="n"/>
      <c r="L611" s="461" t="n"/>
      <c r="M611" s="460" t="n"/>
      <c r="N611" s="460" t="n"/>
      <c r="O611" s="460" t="n"/>
      <c r="P611" s="460" t="n"/>
      <c r="Q611" s="460" t="n"/>
      <c r="R611" s="432" t="n"/>
    </row>
    <row r="612" ht="24" customHeight="1" s="358">
      <c r="A612" s="462">
        <f>IF(COUNTA(B612:R612)=0,"",COUNTA($B$3:B612))</f>
        <v/>
      </c>
      <c r="B612" s="460" t="n"/>
      <c r="C612" s="460" t="n"/>
      <c r="D612" s="460" t="n"/>
      <c r="E612" s="460" t="n"/>
      <c r="F612" s="460" t="n"/>
      <c r="G612" s="461" t="n"/>
      <c r="H612" s="460" t="n"/>
      <c r="I612" s="460" t="n"/>
      <c r="J612" s="460" t="n"/>
      <c r="K612" s="460" t="n"/>
      <c r="L612" s="461" t="n"/>
      <c r="M612" s="460" t="n"/>
      <c r="N612" s="460" t="n"/>
      <c r="O612" s="460" t="n"/>
      <c r="P612" s="460" t="n"/>
      <c r="Q612" s="460" t="n"/>
      <c r="R612" s="432" t="n"/>
    </row>
    <row r="613" ht="24" customHeight="1" s="358">
      <c r="A613" s="462">
        <f>IF(COUNTA(B613:R613)=0,"",COUNTA($B$3:B613))</f>
        <v/>
      </c>
      <c r="B613" s="460" t="n"/>
      <c r="C613" s="460" t="n"/>
      <c r="D613" s="460" t="n"/>
      <c r="E613" s="460" t="n"/>
      <c r="F613" s="460" t="n"/>
      <c r="G613" s="461" t="n"/>
      <c r="H613" s="460" t="n"/>
      <c r="I613" s="460" t="n"/>
      <c r="J613" s="460" t="n"/>
      <c r="K613" s="460" t="n"/>
      <c r="L613" s="461" t="n"/>
      <c r="M613" s="460" t="n"/>
      <c r="N613" s="460" t="n"/>
      <c r="O613" s="460" t="n"/>
      <c r="P613" s="460" t="n"/>
      <c r="Q613" s="460" t="n"/>
      <c r="R613" s="432" t="n"/>
    </row>
    <row r="614" ht="24" customHeight="1" s="358">
      <c r="A614" s="462">
        <f>IF(COUNTA(B614:R614)=0,"",COUNTA($B$3:B614))</f>
        <v/>
      </c>
      <c r="B614" s="460" t="n"/>
      <c r="C614" s="460" t="n"/>
      <c r="D614" s="460" t="n"/>
      <c r="E614" s="460" t="n"/>
      <c r="F614" s="460" t="n"/>
      <c r="G614" s="461" t="n"/>
      <c r="H614" s="460" t="n"/>
      <c r="I614" s="460" t="n"/>
      <c r="J614" s="460" t="n"/>
      <c r="K614" s="460" t="n"/>
      <c r="L614" s="461" t="n"/>
      <c r="M614" s="460" t="n"/>
      <c r="N614" s="460" t="n"/>
      <c r="O614" s="460" t="n"/>
      <c r="P614" s="460" t="n"/>
      <c r="Q614" s="460" t="n"/>
      <c r="R614" s="432" t="n"/>
    </row>
    <row r="615" ht="24" customHeight="1" s="358">
      <c r="A615" s="462">
        <f>IF(COUNTA(B615:R615)=0,"",COUNTA($B$3:B615))</f>
        <v/>
      </c>
      <c r="B615" s="460" t="n"/>
      <c r="C615" s="460" t="n"/>
      <c r="D615" s="460" t="n"/>
      <c r="E615" s="460" t="n"/>
      <c r="F615" s="460" t="n"/>
      <c r="G615" s="461" t="n"/>
      <c r="H615" s="460" t="n"/>
      <c r="I615" s="460" t="n"/>
      <c r="J615" s="460" t="n"/>
      <c r="K615" s="460" t="n"/>
      <c r="L615" s="461" t="n"/>
      <c r="M615" s="460" t="n"/>
      <c r="N615" s="460" t="n"/>
      <c r="O615" s="460" t="n"/>
      <c r="P615" s="460" t="n"/>
      <c r="Q615" s="460" t="n"/>
      <c r="R615" s="432" t="n"/>
    </row>
    <row r="616" ht="24" customHeight="1" s="358">
      <c r="A616" s="462">
        <f>IF(COUNTA(B616:R616)=0,"",COUNTA($B$3:B616))</f>
        <v/>
      </c>
      <c r="B616" s="460" t="n"/>
      <c r="C616" s="460" t="n"/>
      <c r="D616" s="460" t="n"/>
      <c r="E616" s="460" t="n"/>
      <c r="F616" s="460" t="n"/>
      <c r="G616" s="461" t="n"/>
      <c r="H616" s="460" t="n"/>
      <c r="I616" s="460" t="n"/>
      <c r="J616" s="460" t="n"/>
      <c r="K616" s="460" t="n"/>
      <c r="L616" s="461" t="n"/>
      <c r="M616" s="460" t="n"/>
      <c r="N616" s="460" t="n"/>
      <c r="O616" s="460" t="n"/>
      <c r="P616" s="460" t="n"/>
      <c r="Q616" s="460" t="n"/>
      <c r="R616" s="432" t="n"/>
    </row>
    <row r="617" ht="24" customHeight="1" s="358">
      <c r="A617" s="462">
        <f>IF(COUNTA(B617:R617)=0,"",COUNTA($B$3:B617))</f>
        <v/>
      </c>
      <c r="B617" s="460" t="n"/>
      <c r="C617" s="460" t="n"/>
      <c r="D617" s="460" t="n"/>
      <c r="E617" s="460" t="n"/>
      <c r="F617" s="460" t="n"/>
      <c r="G617" s="461" t="n"/>
      <c r="H617" s="460" t="n"/>
      <c r="I617" s="460" t="n"/>
      <c r="J617" s="460" t="n"/>
      <c r="K617" s="460" t="n"/>
      <c r="L617" s="461" t="n"/>
      <c r="M617" s="460" t="n"/>
      <c r="N617" s="460" t="n"/>
      <c r="O617" s="460" t="n"/>
      <c r="P617" s="460" t="n"/>
      <c r="Q617" s="460" t="n"/>
      <c r="R617" s="432" t="n"/>
    </row>
    <row r="618" ht="24" customHeight="1" s="358">
      <c r="A618" s="462">
        <f>IF(COUNTA(B618:R618)=0,"",COUNTA($B$3:B618))</f>
        <v/>
      </c>
      <c r="B618" s="460" t="n"/>
      <c r="C618" s="460" t="n"/>
      <c r="D618" s="460" t="n"/>
      <c r="E618" s="460" t="n"/>
      <c r="F618" s="460" t="n"/>
      <c r="G618" s="461" t="n"/>
      <c r="H618" s="460" t="n"/>
      <c r="I618" s="460" t="n"/>
      <c r="J618" s="460" t="n"/>
      <c r="K618" s="460" t="n"/>
      <c r="L618" s="461" t="n"/>
      <c r="M618" s="460" t="n"/>
      <c r="N618" s="460" t="n"/>
      <c r="O618" s="460" t="n"/>
      <c r="P618" s="460" t="n"/>
      <c r="Q618" s="460" t="n"/>
      <c r="R618" s="432" t="n"/>
    </row>
    <row r="619" ht="24" customHeight="1" s="358">
      <c r="A619" s="462">
        <f>IF(COUNTA(B619:R619)=0,"",COUNTA($B$3:B619))</f>
        <v/>
      </c>
      <c r="B619" s="460" t="n"/>
      <c r="C619" s="460" t="n"/>
      <c r="D619" s="460" t="n"/>
      <c r="E619" s="460" t="n"/>
      <c r="F619" s="460" t="n"/>
      <c r="G619" s="461" t="n"/>
      <c r="H619" s="460" t="n"/>
      <c r="I619" s="460" t="n"/>
      <c r="J619" s="460" t="n"/>
      <c r="K619" s="460" t="n"/>
      <c r="L619" s="461" t="n"/>
      <c r="M619" s="460" t="n"/>
      <c r="N619" s="460" t="n"/>
      <c r="O619" s="460" t="n"/>
      <c r="P619" s="460" t="n"/>
      <c r="Q619" s="460" t="n"/>
      <c r="R619" s="432" t="n"/>
    </row>
    <row r="620" ht="24" customHeight="1" s="358">
      <c r="A620" s="462">
        <f>IF(COUNTA(B620:R620)=0,"",COUNTA($B$3:B620))</f>
        <v/>
      </c>
      <c r="B620" s="460" t="n"/>
      <c r="C620" s="460" t="n"/>
      <c r="D620" s="460" t="n"/>
      <c r="E620" s="460" t="n"/>
      <c r="F620" s="460" t="n"/>
      <c r="G620" s="461" t="n"/>
      <c r="H620" s="460" t="n"/>
      <c r="I620" s="460" t="n"/>
      <c r="J620" s="460" t="n"/>
      <c r="K620" s="460" t="n"/>
      <c r="L620" s="461" t="n"/>
      <c r="M620" s="460" t="n"/>
      <c r="N620" s="460" t="n"/>
      <c r="O620" s="460" t="n"/>
      <c r="P620" s="460" t="n"/>
      <c r="Q620" s="460" t="n"/>
      <c r="R620" s="432" t="n"/>
    </row>
    <row r="621" ht="24" customHeight="1" s="358">
      <c r="A621" s="462">
        <f>IF(COUNTA(B621:R621)=0,"",COUNTA($B$3:B621))</f>
        <v/>
      </c>
      <c r="B621" s="460" t="n"/>
      <c r="C621" s="460" t="n"/>
      <c r="D621" s="460" t="n"/>
      <c r="E621" s="460" t="n"/>
      <c r="F621" s="460" t="n"/>
      <c r="G621" s="461" t="n"/>
      <c r="H621" s="460" t="n"/>
      <c r="I621" s="460" t="n"/>
      <c r="J621" s="460" t="n"/>
      <c r="K621" s="460" t="n"/>
      <c r="L621" s="461" t="n"/>
      <c r="M621" s="460" t="n"/>
      <c r="N621" s="460" t="n"/>
      <c r="O621" s="460" t="n"/>
      <c r="P621" s="460" t="n"/>
      <c r="Q621" s="460" t="n"/>
      <c r="R621" s="432" t="n"/>
    </row>
    <row r="622" ht="24" customHeight="1" s="358">
      <c r="A622" s="462">
        <f>IF(COUNTA(B622:R622)=0,"",COUNTA($B$3:B622))</f>
        <v/>
      </c>
      <c r="B622" s="460" t="n"/>
      <c r="C622" s="460" t="n"/>
      <c r="D622" s="460" t="n"/>
      <c r="E622" s="460" t="n"/>
      <c r="F622" s="460" t="n"/>
      <c r="G622" s="461" t="n"/>
      <c r="H622" s="460" t="n"/>
      <c r="I622" s="460" t="n"/>
      <c r="J622" s="460" t="n"/>
      <c r="K622" s="460" t="n"/>
      <c r="L622" s="461" t="n"/>
      <c r="M622" s="460" t="n"/>
      <c r="N622" s="460" t="n"/>
      <c r="O622" s="460" t="n"/>
      <c r="P622" s="460" t="n"/>
      <c r="Q622" s="460" t="n"/>
      <c r="R622" s="432" t="n"/>
    </row>
    <row r="623" ht="24" customHeight="1" s="358">
      <c r="A623" s="462">
        <f>IF(COUNTA(B623:R623)=0,"",COUNTA($B$3:B623))</f>
        <v/>
      </c>
      <c r="B623" s="460" t="n"/>
      <c r="C623" s="460" t="n"/>
      <c r="D623" s="460" t="n"/>
      <c r="E623" s="460" t="n"/>
      <c r="F623" s="460" t="n"/>
      <c r="G623" s="461" t="n"/>
      <c r="H623" s="460" t="n"/>
      <c r="I623" s="460" t="n"/>
      <c r="J623" s="460" t="n"/>
      <c r="K623" s="460" t="n"/>
      <c r="L623" s="461" t="n"/>
      <c r="M623" s="460" t="n"/>
      <c r="N623" s="460" t="n"/>
      <c r="O623" s="460" t="n"/>
      <c r="P623" s="460" t="n"/>
      <c r="Q623" s="460" t="n"/>
      <c r="R623" s="432" t="n"/>
    </row>
    <row r="624" ht="24" customHeight="1" s="358">
      <c r="A624" s="462">
        <f>IF(COUNTA(B624:R624)=0,"",COUNTA($B$3:B624))</f>
        <v/>
      </c>
      <c r="B624" s="460" t="n"/>
      <c r="C624" s="460" t="n"/>
      <c r="D624" s="460" t="n"/>
      <c r="E624" s="460" t="n"/>
      <c r="F624" s="460" t="n"/>
      <c r="G624" s="461" t="n"/>
      <c r="H624" s="460" t="n"/>
      <c r="I624" s="460" t="n"/>
      <c r="J624" s="460" t="n"/>
      <c r="K624" s="460" t="n"/>
      <c r="L624" s="461" t="n"/>
      <c r="M624" s="460" t="n"/>
      <c r="N624" s="460" t="n"/>
      <c r="O624" s="460" t="n"/>
      <c r="P624" s="460" t="n"/>
      <c r="Q624" s="460" t="n"/>
      <c r="R624" s="432" t="n"/>
    </row>
    <row r="625" ht="24" customHeight="1" s="358">
      <c r="A625" s="462">
        <f>IF(COUNTA(B625:R625)=0,"",COUNTA($B$3:B625))</f>
        <v/>
      </c>
      <c r="B625" s="460" t="n"/>
      <c r="C625" s="460" t="n"/>
      <c r="D625" s="460" t="n"/>
      <c r="E625" s="460" t="n"/>
      <c r="F625" s="460" t="n"/>
      <c r="G625" s="461" t="n"/>
      <c r="H625" s="460" t="n"/>
      <c r="I625" s="460" t="n"/>
      <c r="J625" s="460" t="n"/>
      <c r="K625" s="460" t="n"/>
      <c r="L625" s="461" t="n"/>
      <c r="M625" s="460" t="n"/>
      <c r="N625" s="460" t="n"/>
      <c r="O625" s="460" t="n"/>
      <c r="P625" s="460" t="n"/>
      <c r="Q625" s="460" t="n"/>
      <c r="R625" s="432" t="n"/>
    </row>
    <row r="626" ht="24" customHeight="1" s="358">
      <c r="A626" s="462">
        <f>IF(COUNTA(B626:R626)=0,"",COUNTA($B$3:B626))</f>
        <v/>
      </c>
      <c r="B626" s="460" t="n"/>
      <c r="C626" s="460" t="n"/>
      <c r="D626" s="460" t="n"/>
      <c r="E626" s="460" t="n"/>
      <c r="F626" s="460" t="n"/>
      <c r="G626" s="461" t="n"/>
      <c r="H626" s="460" t="n"/>
      <c r="I626" s="460" t="n"/>
      <c r="J626" s="460" t="n"/>
      <c r="K626" s="460" t="n"/>
      <c r="L626" s="461" t="n"/>
      <c r="M626" s="460" t="n"/>
      <c r="N626" s="460" t="n"/>
      <c r="O626" s="460" t="n"/>
      <c r="P626" s="460" t="n"/>
      <c r="Q626" s="460" t="n"/>
      <c r="R626" s="432" t="n"/>
    </row>
    <row r="627" ht="24" customHeight="1" s="358">
      <c r="A627" s="462">
        <f>IF(COUNTA(B627:R627)=0,"",COUNTA($B$3:B627))</f>
        <v/>
      </c>
      <c r="B627" s="460" t="n"/>
      <c r="C627" s="460" t="n"/>
      <c r="D627" s="460" t="n"/>
      <c r="E627" s="460" t="n"/>
      <c r="F627" s="460" t="n"/>
      <c r="G627" s="461" t="n"/>
      <c r="H627" s="460" t="n"/>
      <c r="I627" s="460" t="n"/>
      <c r="J627" s="460" t="n"/>
      <c r="K627" s="460" t="n"/>
      <c r="L627" s="461" t="n"/>
      <c r="M627" s="460" t="n"/>
      <c r="N627" s="460" t="n"/>
      <c r="O627" s="460" t="n"/>
      <c r="P627" s="460" t="n"/>
      <c r="Q627" s="460" t="n"/>
      <c r="R627" s="432" t="n"/>
    </row>
    <row r="628" ht="24" customHeight="1" s="358">
      <c r="A628" s="462">
        <f>IF(COUNTA(B628:R628)=0,"",COUNTA($B$3:B628))</f>
        <v/>
      </c>
      <c r="B628" s="460" t="n"/>
      <c r="C628" s="460" t="n"/>
      <c r="D628" s="460" t="n"/>
      <c r="E628" s="460" t="n"/>
      <c r="F628" s="460" t="n"/>
      <c r="G628" s="461" t="n"/>
      <c r="H628" s="460" t="n"/>
      <c r="I628" s="460" t="n"/>
      <c r="J628" s="460" t="n"/>
      <c r="K628" s="460" t="n"/>
      <c r="L628" s="461" t="n"/>
      <c r="M628" s="460" t="n"/>
      <c r="N628" s="460" t="n"/>
      <c r="O628" s="460" t="n"/>
      <c r="P628" s="460" t="n"/>
      <c r="Q628" s="460" t="n"/>
      <c r="R628" s="432" t="n"/>
    </row>
    <row r="629" ht="24" customHeight="1" s="358">
      <c r="A629" s="462">
        <f>IF(COUNTA(B629:R629)=0,"",COUNTA($B$3:B629))</f>
        <v/>
      </c>
      <c r="B629" s="460" t="n"/>
      <c r="C629" s="460" t="n"/>
      <c r="D629" s="460" t="n"/>
      <c r="E629" s="460" t="n"/>
      <c r="F629" s="460" t="n"/>
      <c r="G629" s="461" t="n"/>
      <c r="H629" s="460" t="n"/>
      <c r="I629" s="460" t="n"/>
      <c r="J629" s="460" t="n"/>
      <c r="K629" s="460" t="n"/>
      <c r="L629" s="461" t="n"/>
      <c r="M629" s="460" t="n"/>
      <c r="N629" s="460" t="n"/>
      <c r="O629" s="460" t="n"/>
      <c r="P629" s="460" t="n"/>
      <c r="Q629" s="460" t="n"/>
      <c r="R629" s="432" t="n"/>
    </row>
    <row r="630" ht="24" customHeight="1" s="358">
      <c r="A630" s="462">
        <f>IF(COUNTA(B630:R630)=0,"",COUNTA($B$3:B630))</f>
        <v/>
      </c>
      <c r="B630" s="460" t="n"/>
      <c r="C630" s="460" t="n"/>
      <c r="D630" s="460" t="n"/>
      <c r="E630" s="460" t="n"/>
      <c r="F630" s="460" t="n"/>
      <c r="G630" s="461" t="n"/>
      <c r="H630" s="460" t="n"/>
      <c r="I630" s="460" t="n"/>
      <c r="J630" s="460" t="n"/>
      <c r="K630" s="460" t="n"/>
      <c r="L630" s="461" t="n"/>
      <c r="M630" s="460" t="n"/>
      <c r="N630" s="460" t="n"/>
      <c r="O630" s="460" t="n"/>
      <c r="P630" s="460" t="n"/>
      <c r="Q630" s="460" t="n"/>
      <c r="R630" s="432" t="n"/>
    </row>
    <row r="631" ht="24" customHeight="1" s="358">
      <c r="A631" s="462">
        <f>IF(COUNTA(B631:R631)=0,"",COUNTA($B$3:B631))</f>
        <v/>
      </c>
      <c r="B631" s="460" t="n"/>
      <c r="C631" s="460" t="n"/>
      <c r="D631" s="460" t="n"/>
      <c r="E631" s="460" t="n"/>
      <c r="F631" s="460" t="n"/>
      <c r="G631" s="461" t="n"/>
      <c r="H631" s="460" t="n"/>
      <c r="I631" s="460" t="n"/>
      <c r="J631" s="460" t="n"/>
      <c r="K631" s="460" t="n"/>
      <c r="L631" s="461" t="n"/>
      <c r="M631" s="460" t="n"/>
      <c r="N631" s="460" t="n"/>
      <c r="O631" s="460" t="n"/>
      <c r="P631" s="460" t="n"/>
      <c r="Q631" s="460" t="n"/>
      <c r="R631" s="432" t="n"/>
    </row>
    <row r="632" ht="24" customHeight="1" s="358">
      <c r="A632" s="462">
        <f>IF(COUNTA(B632:R632)=0,"",COUNTA($B$3:B632))</f>
        <v/>
      </c>
      <c r="B632" s="460" t="n"/>
      <c r="C632" s="460" t="n"/>
      <c r="D632" s="460" t="n"/>
      <c r="E632" s="460" t="n"/>
      <c r="F632" s="460" t="n"/>
      <c r="G632" s="461" t="n"/>
      <c r="H632" s="460" t="n"/>
      <c r="I632" s="460" t="n"/>
      <c r="J632" s="460" t="n"/>
      <c r="K632" s="460" t="n"/>
      <c r="L632" s="461" t="n"/>
      <c r="M632" s="460" t="n"/>
      <c r="N632" s="460" t="n"/>
      <c r="O632" s="460" t="n"/>
      <c r="P632" s="460" t="n"/>
      <c r="Q632" s="460" t="n"/>
      <c r="R632" s="432" t="n"/>
    </row>
    <row r="633" ht="24" customHeight="1" s="358">
      <c r="A633" s="462">
        <f>IF(COUNTA(B633:R633)=0,"",COUNTA($B$3:B633))</f>
        <v/>
      </c>
      <c r="B633" s="460" t="n"/>
      <c r="C633" s="460" t="n"/>
      <c r="D633" s="460" t="n"/>
      <c r="E633" s="460" t="n"/>
      <c r="F633" s="460" t="n"/>
      <c r="G633" s="461" t="n"/>
      <c r="H633" s="460" t="n"/>
      <c r="I633" s="460" t="n"/>
      <c r="J633" s="460" t="n"/>
      <c r="K633" s="460" t="n"/>
      <c r="L633" s="461" t="n"/>
      <c r="M633" s="460" t="n"/>
      <c r="N633" s="460" t="n"/>
      <c r="O633" s="460" t="n"/>
      <c r="P633" s="460" t="n"/>
      <c r="Q633" s="460" t="n"/>
      <c r="R633" s="432" t="n"/>
    </row>
    <row r="634" ht="24" customHeight="1" s="358">
      <c r="A634" s="462">
        <f>IF(COUNTA(B634:R634)=0,"",COUNTA($B$3:B634))</f>
        <v/>
      </c>
      <c r="B634" s="460" t="n"/>
      <c r="C634" s="460" t="n"/>
      <c r="D634" s="460" t="n"/>
      <c r="E634" s="460" t="n"/>
      <c r="F634" s="460" t="n"/>
      <c r="G634" s="461" t="n"/>
      <c r="H634" s="460" t="n"/>
      <c r="I634" s="460" t="n"/>
      <c r="J634" s="460" t="n"/>
      <c r="K634" s="460" t="n"/>
      <c r="L634" s="461" t="n"/>
      <c r="M634" s="460" t="n"/>
      <c r="N634" s="460" t="n"/>
      <c r="O634" s="460" t="n"/>
      <c r="P634" s="460" t="n"/>
      <c r="Q634" s="460" t="n"/>
      <c r="R634" s="432" t="n"/>
    </row>
    <row r="635" ht="24" customHeight="1" s="358">
      <c r="A635" s="462">
        <f>IF(COUNTA(B635:R635)=0,"",COUNTA($B$3:B635))</f>
        <v/>
      </c>
      <c r="B635" s="460" t="n"/>
      <c r="C635" s="460" t="n"/>
      <c r="D635" s="460" t="n"/>
      <c r="E635" s="460" t="n"/>
      <c r="F635" s="460" t="n"/>
      <c r="G635" s="461" t="n"/>
      <c r="H635" s="460" t="n"/>
      <c r="I635" s="460" t="n"/>
      <c r="J635" s="460" t="n"/>
      <c r="K635" s="460" t="n"/>
      <c r="L635" s="461" t="n"/>
      <c r="M635" s="460" t="n"/>
      <c r="N635" s="460" t="n"/>
      <c r="O635" s="460" t="n"/>
      <c r="P635" s="460" t="n"/>
      <c r="Q635" s="460" t="n"/>
      <c r="R635" s="432" t="n"/>
    </row>
    <row r="636" ht="24" customHeight="1" s="358">
      <c r="A636" s="462">
        <f>IF(COUNTA(B636:R636)=0,"",COUNTA($B$3:B636))</f>
        <v/>
      </c>
      <c r="B636" s="460" t="n"/>
      <c r="C636" s="460" t="n"/>
      <c r="D636" s="460" t="n"/>
      <c r="E636" s="460" t="n"/>
      <c r="F636" s="460" t="n"/>
      <c r="G636" s="461" t="n"/>
      <c r="H636" s="460" t="n"/>
      <c r="I636" s="460" t="n"/>
      <c r="J636" s="460" t="n"/>
      <c r="K636" s="460" t="n"/>
      <c r="L636" s="461" t="n"/>
      <c r="M636" s="460" t="n"/>
      <c r="N636" s="460" t="n"/>
      <c r="O636" s="460" t="n"/>
      <c r="P636" s="460" t="n"/>
      <c r="Q636" s="460" t="n"/>
      <c r="R636" s="432" t="n"/>
    </row>
    <row r="637" ht="24" customHeight="1" s="358">
      <c r="A637" s="462">
        <f>IF(COUNTA(B637:R637)=0,"",COUNTA($B$3:B637))</f>
        <v/>
      </c>
      <c r="B637" s="460" t="n"/>
      <c r="C637" s="460" t="n"/>
      <c r="D637" s="460" t="n"/>
      <c r="E637" s="460" t="n"/>
      <c r="F637" s="460" t="n"/>
      <c r="G637" s="461" t="n"/>
      <c r="H637" s="460" t="n"/>
      <c r="I637" s="460" t="n"/>
      <c r="J637" s="460" t="n"/>
      <c r="K637" s="460" t="n"/>
      <c r="L637" s="461" t="n"/>
      <c r="M637" s="460" t="n"/>
      <c r="N637" s="460" t="n"/>
      <c r="O637" s="460" t="n"/>
      <c r="P637" s="460" t="n"/>
      <c r="Q637" s="460" t="n"/>
      <c r="R637" s="432" t="n"/>
    </row>
    <row r="638" ht="24" customHeight="1" s="358">
      <c r="A638" s="462">
        <f>IF(COUNTA(B638:R638)=0,"",COUNTA($B$3:B638))</f>
        <v/>
      </c>
      <c r="B638" s="460" t="n"/>
      <c r="C638" s="460" t="n"/>
      <c r="D638" s="460" t="n"/>
      <c r="E638" s="460" t="n"/>
      <c r="F638" s="460" t="n"/>
      <c r="G638" s="461" t="n"/>
      <c r="H638" s="460" t="n"/>
      <c r="I638" s="460" t="n"/>
      <c r="J638" s="460" t="n"/>
      <c r="K638" s="460" t="n"/>
      <c r="L638" s="461" t="n"/>
      <c r="M638" s="460" t="n"/>
      <c r="N638" s="460" t="n"/>
      <c r="O638" s="460" t="n"/>
      <c r="P638" s="460" t="n"/>
      <c r="Q638" s="460" t="n"/>
      <c r="R638" s="432" t="n"/>
    </row>
    <row r="639" ht="24" customHeight="1" s="358">
      <c r="A639" s="462">
        <f>IF(COUNTA(B639:R639)=0,"",COUNTA($B$3:B639))</f>
        <v/>
      </c>
      <c r="B639" s="460" t="n"/>
      <c r="C639" s="460" t="n"/>
      <c r="D639" s="460" t="n"/>
      <c r="E639" s="460" t="n"/>
      <c r="F639" s="460" t="n"/>
      <c r="G639" s="461" t="n"/>
      <c r="H639" s="460" t="n"/>
      <c r="I639" s="460" t="n"/>
      <c r="J639" s="460" t="n"/>
      <c r="K639" s="460" t="n"/>
      <c r="L639" s="461" t="n"/>
      <c r="M639" s="460" t="n"/>
      <c r="N639" s="460" t="n"/>
      <c r="O639" s="460" t="n"/>
      <c r="P639" s="460" t="n"/>
      <c r="Q639" s="460" t="n"/>
      <c r="R639" s="432" t="n"/>
    </row>
    <row r="640" ht="24" customHeight="1" s="358">
      <c r="A640" s="462">
        <f>IF(COUNTA(B640:R640)=0,"",COUNTA($B$3:B640))</f>
        <v/>
      </c>
      <c r="B640" s="460" t="n"/>
      <c r="C640" s="460" t="n"/>
      <c r="D640" s="460" t="n"/>
      <c r="E640" s="460" t="n"/>
      <c r="F640" s="460" t="n"/>
      <c r="G640" s="461" t="n"/>
      <c r="H640" s="460" t="n"/>
      <c r="I640" s="460" t="n"/>
      <c r="J640" s="460" t="n"/>
      <c r="K640" s="460" t="n"/>
      <c r="L640" s="461" t="n"/>
      <c r="M640" s="460" t="n"/>
      <c r="N640" s="460" t="n"/>
      <c r="O640" s="460" t="n"/>
      <c r="P640" s="460" t="n"/>
      <c r="Q640" s="460" t="n"/>
      <c r="R640" s="432" t="n"/>
    </row>
    <row r="641" ht="24" customHeight="1" s="358">
      <c r="A641" s="462">
        <f>IF(COUNTA(B641:R641)=0,"",COUNTA($B$3:B641))</f>
        <v/>
      </c>
      <c r="B641" s="460" t="n"/>
      <c r="C641" s="460" t="n"/>
      <c r="D641" s="460" t="n"/>
      <c r="E641" s="460" t="n"/>
      <c r="F641" s="460" t="n"/>
      <c r="G641" s="461" t="n"/>
      <c r="H641" s="460" t="n"/>
      <c r="I641" s="460" t="n"/>
      <c r="J641" s="460" t="n"/>
      <c r="K641" s="460" t="n"/>
      <c r="L641" s="461" t="n"/>
      <c r="M641" s="460" t="n"/>
      <c r="N641" s="460" t="n"/>
      <c r="O641" s="460" t="n"/>
      <c r="P641" s="460" t="n"/>
      <c r="Q641" s="460" t="n"/>
      <c r="R641" s="432" t="n"/>
    </row>
    <row r="642" ht="24" customHeight="1" s="358">
      <c r="A642" s="462">
        <f>IF(COUNTA(B642:R642)=0,"",COUNTA($B$3:B642))</f>
        <v/>
      </c>
      <c r="B642" s="460" t="n"/>
      <c r="C642" s="460" t="n"/>
      <c r="D642" s="460" t="n"/>
      <c r="E642" s="460" t="n"/>
      <c r="F642" s="460" t="n"/>
      <c r="G642" s="461" t="n"/>
      <c r="H642" s="460" t="n"/>
      <c r="I642" s="460" t="n"/>
      <c r="J642" s="460" t="n"/>
      <c r="K642" s="460" t="n"/>
      <c r="L642" s="461" t="n"/>
      <c r="M642" s="460" t="n"/>
      <c r="N642" s="460" t="n"/>
      <c r="O642" s="460" t="n"/>
      <c r="P642" s="460" t="n"/>
      <c r="Q642" s="460" t="n"/>
      <c r="R642" s="432" t="n"/>
    </row>
    <row r="643" ht="24" customHeight="1" s="358">
      <c r="A643" s="462">
        <f>IF(COUNTA(B643:R643)=0,"",COUNTA($B$3:B643))</f>
        <v/>
      </c>
      <c r="B643" s="460" t="n"/>
      <c r="C643" s="460" t="n"/>
      <c r="D643" s="460" t="n"/>
      <c r="E643" s="460" t="n"/>
      <c r="F643" s="460" t="n"/>
      <c r="G643" s="461" t="n"/>
      <c r="H643" s="460" t="n"/>
      <c r="I643" s="460" t="n"/>
      <c r="J643" s="460" t="n"/>
      <c r="K643" s="460" t="n"/>
      <c r="L643" s="461" t="n"/>
      <c r="M643" s="460" t="n"/>
      <c r="N643" s="460" t="n"/>
      <c r="O643" s="460" t="n"/>
      <c r="P643" s="460" t="n"/>
      <c r="Q643" s="460" t="n"/>
      <c r="R643" s="432" t="n"/>
    </row>
    <row r="644" ht="24" customHeight="1" s="358">
      <c r="A644" s="462">
        <f>IF(COUNTA(B644:R644)=0,"",COUNTA($B$3:B644))</f>
        <v/>
      </c>
      <c r="B644" s="460" t="n"/>
      <c r="C644" s="460" t="n"/>
      <c r="D644" s="460" t="n"/>
      <c r="E644" s="460" t="n"/>
      <c r="F644" s="460" t="n"/>
      <c r="G644" s="461" t="n"/>
      <c r="H644" s="460" t="n"/>
      <c r="I644" s="460" t="n"/>
      <c r="J644" s="460" t="n"/>
      <c r="K644" s="460" t="n"/>
      <c r="L644" s="461" t="n"/>
      <c r="M644" s="460" t="n"/>
      <c r="N644" s="460" t="n"/>
      <c r="O644" s="460" t="n"/>
      <c r="P644" s="460" t="n"/>
      <c r="Q644" s="460" t="n"/>
      <c r="R644" s="432" t="n"/>
    </row>
    <row r="645" ht="24" customHeight="1" s="358">
      <c r="A645" s="462">
        <f>IF(COUNTA(B645:R645)=0,"",COUNTA($B$3:B645))</f>
        <v/>
      </c>
      <c r="B645" s="460" t="n"/>
      <c r="C645" s="460" t="n"/>
      <c r="D645" s="460" t="n"/>
      <c r="E645" s="460" t="n"/>
      <c r="F645" s="460" t="n"/>
      <c r="G645" s="461" t="n"/>
      <c r="H645" s="460" t="n"/>
      <c r="I645" s="460" t="n"/>
      <c r="J645" s="460" t="n"/>
      <c r="K645" s="460" t="n"/>
      <c r="L645" s="461" t="n"/>
      <c r="M645" s="460" t="n"/>
      <c r="N645" s="460" t="n"/>
      <c r="O645" s="460" t="n"/>
      <c r="P645" s="460" t="n"/>
      <c r="Q645" s="460" t="n"/>
      <c r="R645" s="432" t="n"/>
    </row>
    <row r="646" ht="24" customHeight="1" s="358">
      <c r="A646" s="462">
        <f>IF(COUNTA(B646:R646)=0,"",COUNTA($B$3:B646))</f>
        <v/>
      </c>
      <c r="B646" s="460" t="n"/>
      <c r="C646" s="460" t="n"/>
      <c r="D646" s="460" t="n"/>
      <c r="E646" s="460" t="n"/>
      <c r="F646" s="460" t="n"/>
      <c r="G646" s="461" t="n"/>
      <c r="H646" s="460" t="n"/>
      <c r="I646" s="460" t="n"/>
      <c r="J646" s="460" t="n"/>
      <c r="K646" s="460" t="n"/>
      <c r="L646" s="461" t="n"/>
      <c r="M646" s="460" t="n"/>
      <c r="N646" s="460" t="n"/>
      <c r="O646" s="460" t="n"/>
      <c r="P646" s="460" t="n"/>
      <c r="Q646" s="460" t="n"/>
      <c r="R646" s="432" t="n"/>
    </row>
    <row r="647" ht="24" customHeight="1" s="358">
      <c r="A647" s="462">
        <f>IF(COUNTA(B647:R647)=0,"",COUNTA($B$3:B647))</f>
        <v/>
      </c>
      <c r="B647" s="460" t="n"/>
      <c r="C647" s="460" t="n"/>
      <c r="D647" s="460" t="n"/>
      <c r="E647" s="460" t="n"/>
      <c r="F647" s="460" t="n"/>
      <c r="G647" s="461" t="n"/>
      <c r="H647" s="460" t="n"/>
      <c r="I647" s="460" t="n"/>
      <c r="J647" s="460" t="n"/>
      <c r="K647" s="460" t="n"/>
      <c r="L647" s="461" t="n"/>
      <c r="M647" s="460" t="n"/>
      <c r="N647" s="460" t="n"/>
      <c r="O647" s="460" t="n"/>
      <c r="P647" s="460" t="n"/>
      <c r="Q647" s="460" t="n"/>
      <c r="R647" s="432" t="n"/>
    </row>
    <row r="648" ht="24" customHeight="1" s="358">
      <c r="A648" s="462">
        <f>IF(COUNTA(B648:R648)=0,"",COUNTA($B$3:B648))</f>
        <v/>
      </c>
      <c r="B648" s="460" t="n"/>
      <c r="C648" s="460" t="n"/>
      <c r="D648" s="460" t="n"/>
      <c r="E648" s="460" t="n"/>
      <c r="F648" s="460" t="n"/>
      <c r="G648" s="461" t="n"/>
      <c r="H648" s="460" t="n"/>
      <c r="I648" s="460" t="n"/>
      <c r="J648" s="460" t="n"/>
      <c r="K648" s="460" t="n"/>
      <c r="L648" s="461" t="n"/>
      <c r="M648" s="460" t="n"/>
      <c r="N648" s="460" t="n"/>
      <c r="O648" s="460" t="n"/>
      <c r="P648" s="460" t="n"/>
      <c r="Q648" s="460" t="n"/>
      <c r="R648" s="432" t="n"/>
    </row>
    <row r="649" ht="24" customHeight="1" s="358">
      <c r="A649" s="462">
        <f>IF(COUNTA(B649:R649)=0,"",COUNTA($B$3:B649))</f>
        <v/>
      </c>
      <c r="B649" s="460" t="n"/>
      <c r="C649" s="460" t="n"/>
      <c r="D649" s="460" t="n"/>
      <c r="E649" s="460" t="n"/>
      <c r="F649" s="460" t="n"/>
      <c r="G649" s="461" t="n"/>
      <c r="H649" s="460" t="n"/>
      <c r="I649" s="460" t="n"/>
      <c r="J649" s="460" t="n"/>
      <c r="K649" s="460" t="n"/>
      <c r="L649" s="461" t="n"/>
      <c r="M649" s="460" t="n"/>
      <c r="N649" s="460" t="n"/>
      <c r="O649" s="460" t="n"/>
      <c r="P649" s="460" t="n"/>
      <c r="Q649" s="460" t="n"/>
      <c r="R649" s="432" t="n"/>
    </row>
    <row r="650" ht="24" customHeight="1" s="358">
      <c r="A650" s="462">
        <f>IF(COUNTA(B650:R650)=0,"",COUNTA($B$3:B650))</f>
        <v/>
      </c>
      <c r="B650" s="460" t="n"/>
      <c r="C650" s="460" t="n"/>
      <c r="D650" s="460" t="n"/>
      <c r="E650" s="460" t="n"/>
      <c r="F650" s="460" t="n"/>
      <c r="G650" s="461" t="n"/>
      <c r="H650" s="460" t="n"/>
      <c r="I650" s="460" t="n"/>
      <c r="J650" s="460" t="n"/>
      <c r="K650" s="460" t="n"/>
      <c r="L650" s="461" t="n"/>
      <c r="M650" s="460" t="n"/>
      <c r="N650" s="460" t="n"/>
      <c r="O650" s="460" t="n"/>
      <c r="P650" s="460" t="n"/>
      <c r="Q650" s="460" t="n"/>
      <c r="R650" s="432" t="n"/>
    </row>
    <row r="651" ht="24" customHeight="1" s="358">
      <c r="A651" s="462">
        <f>IF(COUNTA(B651:R651)=0,"",COUNTA($B$3:B651))</f>
        <v/>
      </c>
      <c r="B651" s="460" t="n"/>
      <c r="C651" s="460" t="n"/>
      <c r="D651" s="460" t="n"/>
      <c r="E651" s="460" t="n"/>
      <c r="F651" s="460" t="n"/>
      <c r="G651" s="461" t="n"/>
      <c r="H651" s="460" t="n"/>
      <c r="I651" s="460" t="n"/>
      <c r="J651" s="460" t="n"/>
      <c r="K651" s="460" t="n"/>
      <c r="L651" s="461" t="n"/>
      <c r="M651" s="460" t="n"/>
      <c r="N651" s="460" t="n"/>
      <c r="O651" s="460" t="n"/>
      <c r="P651" s="460" t="n"/>
      <c r="Q651" s="460" t="n"/>
      <c r="R651" s="432" t="n"/>
    </row>
    <row r="652" ht="24" customHeight="1" s="358">
      <c r="A652" s="462">
        <f>IF(COUNTA(B652:R652)=0,"",COUNTA($B$3:B652))</f>
        <v/>
      </c>
      <c r="B652" s="460" t="n"/>
      <c r="C652" s="460" t="n"/>
      <c r="D652" s="460" t="n"/>
      <c r="E652" s="460" t="n"/>
      <c r="F652" s="460" t="n"/>
      <c r="G652" s="461" t="n"/>
      <c r="H652" s="460" t="n"/>
      <c r="I652" s="460" t="n"/>
      <c r="J652" s="460" t="n"/>
      <c r="K652" s="460" t="n"/>
      <c r="L652" s="461" t="n"/>
      <c r="M652" s="460" t="n"/>
      <c r="N652" s="460" t="n"/>
      <c r="O652" s="460" t="n"/>
      <c r="P652" s="460" t="n"/>
      <c r="Q652" s="460" t="n"/>
      <c r="R652" s="432" t="n"/>
    </row>
    <row r="653" ht="24" customHeight="1" s="358">
      <c r="A653" s="462">
        <f>IF(COUNTA(B653:R653)=0,"",COUNTA($B$3:B653))</f>
        <v/>
      </c>
      <c r="B653" s="460" t="n"/>
      <c r="C653" s="460" t="n"/>
      <c r="D653" s="460" t="n"/>
      <c r="E653" s="460" t="n"/>
      <c r="F653" s="460" t="n"/>
      <c r="G653" s="461" t="n"/>
      <c r="H653" s="460" t="n"/>
      <c r="I653" s="460" t="n"/>
      <c r="J653" s="460" t="n"/>
      <c r="K653" s="460" t="n"/>
      <c r="L653" s="461" t="n"/>
      <c r="M653" s="460" t="n"/>
      <c r="N653" s="460" t="n"/>
      <c r="O653" s="460" t="n"/>
      <c r="P653" s="460" t="n"/>
      <c r="Q653" s="460" t="n"/>
      <c r="R653" s="432" t="n"/>
    </row>
    <row r="654" ht="24" customHeight="1" s="358">
      <c r="A654" s="462">
        <f>IF(COUNTA(B654:R654)=0,"",COUNTA($B$3:B654))</f>
        <v/>
      </c>
      <c r="B654" s="460" t="n"/>
      <c r="C654" s="460" t="n"/>
      <c r="D654" s="460" t="n"/>
      <c r="E654" s="460" t="n"/>
      <c r="F654" s="460" t="n"/>
      <c r="G654" s="461" t="n"/>
      <c r="H654" s="460" t="n"/>
      <c r="I654" s="460" t="n"/>
      <c r="J654" s="460" t="n"/>
      <c r="K654" s="460" t="n"/>
      <c r="L654" s="461" t="n"/>
      <c r="M654" s="460" t="n"/>
      <c r="N654" s="460" t="n"/>
      <c r="O654" s="460" t="n"/>
      <c r="P654" s="460" t="n"/>
      <c r="Q654" s="460" t="n"/>
      <c r="R654" s="432" t="n"/>
    </row>
    <row r="655" ht="24" customHeight="1" s="358">
      <c r="A655" s="462">
        <f>IF(COUNTA(B655:R655)=0,"",COUNTA($B$3:B655))</f>
        <v/>
      </c>
      <c r="B655" s="460" t="n"/>
      <c r="C655" s="460" t="n"/>
      <c r="D655" s="460" t="n"/>
      <c r="E655" s="460" t="n"/>
      <c r="F655" s="460" t="n"/>
      <c r="G655" s="461" t="n"/>
      <c r="H655" s="460" t="n"/>
      <c r="I655" s="460" t="n"/>
      <c r="J655" s="460" t="n"/>
      <c r="K655" s="460" t="n"/>
      <c r="L655" s="461" t="n"/>
      <c r="M655" s="460" t="n"/>
      <c r="N655" s="460" t="n"/>
      <c r="O655" s="460" t="n"/>
      <c r="P655" s="460" t="n"/>
      <c r="Q655" s="460" t="n"/>
      <c r="R655" s="432" t="n"/>
    </row>
    <row r="656" ht="24" customHeight="1" s="358">
      <c r="A656" s="462">
        <f>IF(COUNTA(B656:R656)=0,"",COUNTA($B$3:B656))</f>
        <v/>
      </c>
      <c r="B656" s="460" t="n"/>
      <c r="C656" s="460" t="n"/>
      <c r="D656" s="460" t="n"/>
      <c r="E656" s="460" t="n"/>
      <c r="F656" s="460" t="n"/>
      <c r="G656" s="461" t="n"/>
      <c r="H656" s="460" t="n"/>
      <c r="I656" s="460" t="n"/>
      <c r="J656" s="460" t="n"/>
      <c r="K656" s="460" t="n"/>
      <c r="L656" s="461" t="n"/>
      <c r="M656" s="460" t="n"/>
      <c r="N656" s="460" t="n"/>
      <c r="O656" s="460" t="n"/>
      <c r="P656" s="460" t="n"/>
      <c r="Q656" s="460" t="n"/>
      <c r="R656" s="432" t="n"/>
    </row>
    <row r="657" ht="24" customHeight="1" s="358">
      <c r="A657" s="462">
        <f>IF(COUNTA(B657:R657)=0,"",COUNTA($B$3:B657))</f>
        <v/>
      </c>
      <c r="B657" s="460" t="n"/>
      <c r="C657" s="460" t="n"/>
      <c r="D657" s="460" t="n"/>
      <c r="E657" s="460" t="n"/>
      <c r="F657" s="460" t="n"/>
      <c r="G657" s="461" t="n"/>
      <c r="H657" s="460" t="n"/>
      <c r="I657" s="460" t="n"/>
      <c r="J657" s="460" t="n"/>
      <c r="K657" s="460" t="n"/>
      <c r="L657" s="461" t="n"/>
      <c r="M657" s="460" t="n"/>
      <c r="N657" s="460" t="n"/>
      <c r="O657" s="460" t="n"/>
      <c r="P657" s="460" t="n"/>
      <c r="Q657" s="460" t="n"/>
      <c r="R657" s="432" t="n"/>
    </row>
    <row r="658" ht="24" customHeight="1" s="358">
      <c r="A658" s="462">
        <f>IF(COUNTA(B658:R658)=0,"",COUNTA($B$3:B658))</f>
        <v/>
      </c>
      <c r="B658" s="460" t="n"/>
      <c r="C658" s="460" t="n"/>
      <c r="D658" s="460" t="n"/>
      <c r="E658" s="460" t="n"/>
      <c r="F658" s="460" t="n"/>
      <c r="G658" s="461" t="n"/>
      <c r="H658" s="460" t="n"/>
      <c r="I658" s="460" t="n"/>
      <c r="J658" s="460" t="n"/>
      <c r="K658" s="460" t="n"/>
      <c r="L658" s="461" t="n"/>
      <c r="M658" s="460" t="n"/>
      <c r="N658" s="460" t="n"/>
      <c r="O658" s="460" t="n"/>
      <c r="P658" s="460" t="n"/>
      <c r="Q658" s="460" t="n"/>
      <c r="R658" s="432" t="n"/>
    </row>
    <row r="659" ht="24" customHeight="1" s="358">
      <c r="A659" s="462">
        <f>IF(COUNTA(B659:R659)=0,"",COUNTA($B$3:B659))</f>
        <v/>
      </c>
      <c r="B659" s="460" t="n"/>
      <c r="C659" s="460" t="n"/>
      <c r="D659" s="460" t="n"/>
      <c r="E659" s="460" t="n"/>
      <c r="F659" s="460" t="n"/>
      <c r="G659" s="461" t="n"/>
      <c r="H659" s="460" t="n"/>
      <c r="I659" s="460" t="n"/>
      <c r="J659" s="460" t="n"/>
      <c r="K659" s="460" t="n"/>
      <c r="L659" s="461" t="n"/>
      <c r="M659" s="460" t="n"/>
      <c r="N659" s="460" t="n"/>
      <c r="O659" s="460" t="n"/>
      <c r="P659" s="460" t="n"/>
      <c r="Q659" s="460" t="n"/>
      <c r="R659" s="432" t="n"/>
    </row>
    <row r="660" ht="24" customHeight="1" s="358">
      <c r="A660" s="462">
        <f>IF(COUNTA(B660:R660)=0,"",COUNTA($B$3:B660))</f>
        <v/>
      </c>
      <c r="B660" s="460" t="n"/>
      <c r="C660" s="460" t="n"/>
      <c r="D660" s="460" t="n"/>
      <c r="E660" s="460" t="n"/>
      <c r="F660" s="460" t="n"/>
      <c r="G660" s="461" t="n"/>
      <c r="H660" s="460" t="n"/>
      <c r="I660" s="460" t="n"/>
      <c r="J660" s="460" t="n"/>
      <c r="K660" s="460" t="n"/>
      <c r="L660" s="461" t="n"/>
      <c r="M660" s="460" t="n"/>
      <c r="N660" s="460" t="n"/>
      <c r="O660" s="460" t="n"/>
      <c r="P660" s="460" t="n"/>
      <c r="Q660" s="460" t="n"/>
      <c r="R660" s="432" t="n"/>
    </row>
    <row r="661" ht="24" customHeight="1" s="358">
      <c r="A661" s="462">
        <f>IF(COUNTA(B661:R661)=0,"",COUNTA($B$3:B661))</f>
        <v/>
      </c>
      <c r="B661" s="460" t="n"/>
      <c r="C661" s="460" t="n"/>
      <c r="D661" s="460" t="n"/>
      <c r="E661" s="460" t="n"/>
      <c r="F661" s="460" t="n"/>
      <c r="G661" s="461" t="n"/>
      <c r="H661" s="460" t="n"/>
      <c r="I661" s="460" t="n"/>
      <c r="J661" s="460" t="n"/>
      <c r="K661" s="460" t="n"/>
      <c r="L661" s="461" t="n"/>
      <c r="M661" s="460" t="n"/>
      <c r="N661" s="460" t="n"/>
      <c r="O661" s="460" t="n"/>
      <c r="P661" s="460" t="n"/>
      <c r="Q661" s="460" t="n"/>
      <c r="R661" s="432" t="n"/>
    </row>
    <row r="662" ht="24" customHeight="1" s="358">
      <c r="A662" s="462">
        <f>IF(COUNTA(B662:R662)=0,"",COUNTA($B$3:B662))</f>
        <v/>
      </c>
      <c r="B662" s="460" t="n"/>
      <c r="C662" s="460" t="n"/>
      <c r="D662" s="460" t="n"/>
      <c r="E662" s="460" t="n"/>
      <c r="F662" s="460" t="n"/>
      <c r="G662" s="461" t="n"/>
      <c r="H662" s="460" t="n"/>
      <c r="I662" s="460" t="n"/>
      <c r="J662" s="460" t="n"/>
      <c r="K662" s="460" t="n"/>
      <c r="L662" s="461" t="n"/>
      <c r="M662" s="460" t="n"/>
      <c r="N662" s="460" t="n"/>
      <c r="O662" s="460" t="n"/>
      <c r="P662" s="460" t="n"/>
      <c r="Q662" s="460" t="n"/>
      <c r="R662" s="432" t="n"/>
    </row>
    <row r="663" ht="24" customHeight="1" s="358">
      <c r="A663" s="462">
        <f>IF(COUNTA(B663:R663)=0,"",COUNTA($B$3:B663))</f>
        <v/>
      </c>
      <c r="B663" s="460" t="n"/>
      <c r="C663" s="460" t="n"/>
      <c r="D663" s="460" t="n"/>
      <c r="E663" s="460" t="n"/>
      <c r="F663" s="460" t="n"/>
      <c r="G663" s="461" t="n"/>
      <c r="H663" s="460" t="n"/>
      <c r="I663" s="460" t="n"/>
      <c r="J663" s="460" t="n"/>
      <c r="K663" s="460" t="n"/>
      <c r="L663" s="461" t="n"/>
      <c r="M663" s="460" t="n"/>
      <c r="N663" s="460" t="n"/>
      <c r="O663" s="460" t="n"/>
      <c r="P663" s="460" t="n"/>
      <c r="Q663" s="460" t="n"/>
      <c r="R663" s="432" t="n"/>
    </row>
    <row r="664" ht="24" customHeight="1" s="358">
      <c r="A664" s="462">
        <f>IF(COUNTA(B664:R664)=0,"",COUNTA($B$3:B664))</f>
        <v/>
      </c>
      <c r="B664" s="460" t="n"/>
      <c r="C664" s="460" t="n"/>
      <c r="D664" s="460" t="n"/>
      <c r="E664" s="460" t="n"/>
      <c r="F664" s="460" t="n"/>
      <c r="G664" s="461" t="n"/>
      <c r="H664" s="460" t="n"/>
      <c r="I664" s="460" t="n"/>
      <c r="J664" s="460" t="n"/>
      <c r="K664" s="460" t="n"/>
      <c r="L664" s="461" t="n"/>
      <c r="M664" s="460" t="n"/>
      <c r="N664" s="460" t="n"/>
      <c r="O664" s="460" t="n"/>
      <c r="P664" s="460" t="n"/>
      <c r="Q664" s="460" t="n"/>
      <c r="R664" s="432" t="n"/>
    </row>
    <row r="665" ht="24" customHeight="1" s="358">
      <c r="A665" s="462">
        <f>IF(COUNTA(B665:R665)=0,"",COUNTA($B$3:B665))</f>
        <v/>
      </c>
      <c r="B665" s="460" t="n"/>
      <c r="C665" s="460" t="n"/>
      <c r="D665" s="460" t="n"/>
      <c r="E665" s="460" t="n"/>
      <c r="F665" s="460" t="n"/>
      <c r="G665" s="461" t="n"/>
      <c r="H665" s="460" t="n"/>
      <c r="I665" s="460" t="n"/>
      <c r="J665" s="460" t="n"/>
      <c r="K665" s="460" t="n"/>
      <c r="L665" s="461" t="n"/>
      <c r="M665" s="460" t="n"/>
      <c r="N665" s="460" t="n"/>
      <c r="O665" s="460" t="n"/>
      <c r="P665" s="460" t="n"/>
      <c r="Q665" s="460" t="n"/>
      <c r="R665" s="432" t="n"/>
    </row>
    <row r="666" ht="24" customHeight="1" s="358">
      <c r="A666" s="462">
        <f>IF(COUNTA(B666:R666)=0,"",COUNTA($B$3:B666))</f>
        <v/>
      </c>
      <c r="B666" s="460" t="n"/>
      <c r="C666" s="460" t="n"/>
      <c r="D666" s="460" t="n"/>
      <c r="E666" s="460" t="n"/>
      <c r="F666" s="460" t="n"/>
      <c r="G666" s="461" t="n"/>
      <c r="H666" s="460" t="n"/>
      <c r="I666" s="460" t="n"/>
      <c r="J666" s="460" t="n"/>
      <c r="K666" s="460" t="n"/>
      <c r="L666" s="461" t="n"/>
      <c r="M666" s="460" t="n"/>
      <c r="N666" s="460" t="n"/>
      <c r="O666" s="460" t="n"/>
      <c r="P666" s="460" t="n"/>
      <c r="Q666" s="460" t="n"/>
      <c r="R666" s="432" t="n"/>
    </row>
    <row r="667" ht="24" customHeight="1" s="358">
      <c r="A667" s="462">
        <f>IF(COUNTA(B667:R667)=0,"",COUNTA($B$3:B667))</f>
        <v/>
      </c>
      <c r="B667" s="460" t="n"/>
      <c r="C667" s="460" t="n"/>
      <c r="D667" s="460" t="n"/>
      <c r="E667" s="460" t="n"/>
      <c r="F667" s="460" t="n"/>
      <c r="G667" s="461" t="n"/>
      <c r="H667" s="460" t="n"/>
      <c r="I667" s="460" t="n"/>
      <c r="J667" s="460" t="n"/>
      <c r="K667" s="460" t="n"/>
      <c r="L667" s="461" t="n"/>
      <c r="M667" s="460" t="n"/>
      <c r="N667" s="460" t="n"/>
      <c r="O667" s="460" t="n"/>
      <c r="P667" s="460" t="n"/>
      <c r="Q667" s="460" t="n"/>
      <c r="R667" s="432" t="n"/>
    </row>
    <row r="668" ht="24" customHeight="1" s="358">
      <c r="A668" s="462">
        <f>IF(COUNTA(B668:R668)=0,"",COUNTA($B$3:B668))</f>
        <v/>
      </c>
      <c r="B668" s="460" t="n"/>
      <c r="C668" s="460" t="n"/>
      <c r="D668" s="460" t="n"/>
      <c r="E668" s="460" t="n"/>
      <c r="F668" s="460" t="n"/>
      <c r="G668" s="461" t="n"/>
      <c r="H668" s="460" t="n"/>
      <c r="I668" s="460" t="n"/>
      <c r="J668" s="460" t="n"/>
      <c r="K668" s="460" t="n"/>
      <c r="L668" s="461" t="n"/>
      <c r="M668" s="460" t="n"/>
      <c r="N668" s="460" t="n"/>
      <c r="O668" s="460" t="n"/>
      <c r="P668" s="460" t="n"/>
      <c r="Q668" s="460" t="n"/>
      <c r="R668" s="432" t="n"/>
    </row>
    <row r="669" ht="24" customHeight="1" s="358">
      <c r="A669" s="462">
        <f>IF(COUNTA(B669:R669)=0,"",COUNTA($B$3:B669))</f>
        <v/>
      </c>
      <c r="B669" s="460" t="n"/>
      <c r="C669" s="460" t="n"/>
      <c r="D669" s="460" t="n"/>
      <c r="E669" s="460" t="n"/>
      <c r="F669" s="460" t="n"/>
      <c r="G669" s="461" t="n"/>
      <c r="H669" s="460" t="n"/>
      <c r="I669" s="460" t="n"/>
      <c r="J669" s="460" t="n"/>
      <c r="K669" s="460" t="n"/>
      <c r="L669" s="461" t="n"/>
      <c r="M669" s="460" t="n"/>
      <c r="N669" s="460" t="n"/>
      <c r="O669" s="460" t="n"/>
      <c r="P669" s="460" t="n"/>
      <c r="Q669" s="460" t="n"/>
      <c r="R669" s="432" t="n"/>
    </row>
    <row r="670" ht="24" customHeight="1" s="358">
      <c r="A670" s="462">
        <f>IF(COUNTA(B670:R670)=0,"",COUNTA($B$3:B670))</f>
        <v/>
      </c>
      <c r="B670" s="460" t="n"/>
      <c r="C670" s="460" t="n"/>
      <c r="D670" s="460" t="n"/>
      <c r="E670" s="460" t="n"/>
      <c r="F670" s="460" t="n"/>
      <c r="G670" s="461" t="n"/>
      <c r="H670" s="460" t="n"/>
      <c r="I670" s="460" t="n"/>
      <c r="J670" s="460" t="n"/>
      <c r="K670" s="460" t="n"/>
      <c r="L670" s="461" t="n"/>
      <c r="M670" s="460" t="n"/>
      <c r="N670" s="460" t="n"/>
      <c r="O670" s="460" t="n"/>
      <c r="P670" s="460" t="n"/>
      <c r="Q670" s="460" t="n"/>
      <c r="R670" s="432" t="n"/>
    </row>
    <row r="671" ht="24" customHeight="1" s="358">
      <c r="A671" s="462">
        <f>IF(COUNTA(B671:R671)=0,"",COUNTA($B$3:B671))</f>
        <v/>
      </c>
      <c r="B671" s="460" t="n"/>
      <c r="C671" s="460" t="n"/>
      <c r="D671" s="460" t="n"/>
      <c r="E671" s="460" t="n"/>
      <c r="F671" s="460" t="n"/>
      <c r="G671" s="461" t="n"/>
      <c r="H671" s="460" t="n"/>
      <c r="I671" s="460" t="n"/>
      <c r="J671" s="460" t="n"/>
      <c r="K671" s="460" t="n"/>
      <c r="L671" s="461" t="n"/>
      <c r="M671" s="460" t="n"/>
      <c r="N671" s="460" t="n"/>
      <c r="O671" s="460" t="n"/>
      <c r="P671" s="460" t="n"/>
      <c r="Q671" s="460" t="n"/>
      <c r="R671" s="432" t="n"/>
    </row>
    <row r="672" ht="24" customHeight="1" s="358">
      <c r="A672" s="462">
        <f>IF(COUNTA(B672:R672)=0,"",COUNTA($B$3:B672))</f>
        <v/>
      </c>
      <c r="B672" s="460" t="n"/>
      <c r="C672" s="460" t="n"/>
      <c r="D672" s="460" t="n"/>
      <c r="E672" s="460" t="n"/>
      <c r="F672" s="460" t="n"/>
      <c r="G672" s="461" t="n"/>
      <c r="H672" s="460" t="n"/>
      <c r="I672" s="460" t="n"/>
      <c r="J672" s="460" t="n"/>
      <c r="K672" s="460" t="n"/>
      <c r="L672" s="461" t="n"/>
      <c r="M672" s="460" t="n"/>
      <c r="N672" s="460" t="n"/>
      <c r="O672" s="460" t="n"/>
      <c r="P672" s="460" t="n"/>
      <c r="Q672" s="460" t="n"/>
      <c r="R672" s="432" t="n"/>
    </row>
    <row r="673" ht="24" customHeight="1" s="358">
      <c r="A673" s="462">
        <f>IF(COUNTA(B673:R673)=0,"",COUNTA($B$3:B673))</f>
        <v/>
      </c>
      <c r="B673" s="460" t="n"/>
      <c r="C673" s="460" t="n"/>
      <c r="D673" s="460" t="n"/>
      <c r="E673" s="460" t="n"/>
      <c r="F673" s="460" t="n"/>
      <c r="G673" s="461" t="n"/>
      <c r="H673" s="460" t="n"/>
      <c r="I673" s="460" t="n"/>
      <c r="J673" s="460" t="n"/>
      <c r="K673" s="460" t="n"/>
      <c r="L673" s="461" t="n"/>
      <c r="M673" s="460" t="n"/>
      <c r="N673" s="460" t="n"/>
      <c r="O673" s="460" t="n"/>
      <c r="P673" s="460" t="n"/>
      <c r="Q673" s="460" t="n"/>
      <c r="R673" s="432" t="n"/>
    </row>
    <row r="674" ht="24" customHeight="1" s="358">
      <c r="A674" s="462">
        <f>IF(COUNTA(B674:R674)=0,"",COUNTA($B$3:B674))</f>
        <v/>
      </c>
      <c r="B674" s="460" t="n"/>
      <c r="C674" s="460" t="n"/>
      <c r="D674" s="460" t="n"/>
      <c r="E674" s="460" t="n"/>
      <c r="F674" s="460" t="n"/>
      <c r="G674" s="461" t="n"/>
      <c r="H674" s="460" t="n"/>
      <c r="I674" s="460" t="n"/>
      <c r="J674" s="460" t="n"/>
      <c r="K674" s="460" t="n"/>
      <c r="L674" s="461" t="n"/>
      <c r="M674" s="460" t="n"/>
      <c r="N674" s="460" t="n"/>
      <c r="O674" s="460" t="n"/>
      <c r="P674" s="460" t="n"/>
      <c r="Q674" s="460" t="n"/>
      <c r="R674" s="432" t="n"/>
    </row>
    <row r="675" ht="24" customHeight="1" s="358">
      <c r="A675" s="462">
        <f>IF(COUNTA(B675:R675)=0,"",COUNTA($B$3:B675))</f>
        <v/>
      </c>
      <c r="B675" s="460" t="n"/>
      <c r="C675" s="460" t="n"/>
      <c r="D675" s="460" t="n"/>
      <c r="E675" s="460" t="n"/>
      <c r="F675" s="460" t="n"/>
      <c r="G675" s="461" t="n"/>
      <c r="H675" s="460" t="n"/>
      <c r="I675" s="460" t="n"/>
      <c r="J675" s="460" t="n"/>
      <c r="K675" s="460" t="n"/>
      <c r="L675" s="461" t="n"/>
      <c r="M675" s="460" t="n"/>
      <c r="N675" s="460" t="n"/>
      <c r="O675" s="460" t="n"/>
      <c r="P675" s="460" t="n"/>
      <c r="Q675" s="460" t="n"/>
      <c r="R675" s="432" t="n"/>
    </row>
    <row r="676" ht="24" customHeight="1" s="358">
      <c r="A676" s="462">
        <f>IF(COUNTA(B676:R676)=0,"",COUNTA($B$3:B676))</f>
        <v/>
      </c>
      <c r="B676" s="460" t="n"/>
      <c r="C676" s="460" t="n"/>
      <c r="D676" s="460" t="n"/>
      <c r="E676" s="460" t="n"/>
      <c r="F676" s="460" t="n"/>
      <c r="G676" s="461" t="n"/>
      <c r="H676" s="460" t="n"/>
      <c r="I676" s="460" t="n"/>
      <c r="J676" s="460" t="n"/>
      <c r="K676" s="460" t="n"/>
      <c r="L676" s="461" t="n"/>
      <c r="M676" s="460" t="n"/>
      <c r="N676" s="460" t="n"/>
      <c r="O676" s="460" t="n"/>
      <c r="P676" s="460" t="n"/>
      <c r="Q676" s="460" t="n"/>
      <c r="R676" s="432" t="n"/>
    </row>
    <row r="677" ht="24" customHeight="1" s="358">
      <c r="A677" s="462">
        <f>IF(COUNTA(B677:R677)=0,"",COUNTA($B$3:B677))</f>
        <v/>
      </c>
      <c r="B677" s="460" t="n"/>
      <c r="C677" s="460" t="n"/>
      <c r="D677" s="460" t="n"/>
      <c r="E677" s="460" t="n"/>
      <c r="F677" s="460" t="n"/>
      <c r="G677" s="461" t="n"/>
      <c r="H677" s="460" t="n"/>
      <c r="I677" s="460" t="n"/>
      <c r="J677" s="460" t="n"/>
      <c r="K677" s="460" t="n"/>
      <c r="L677" s="461" t="n"/>
      <c r="M677" s="460" t="n"/>
      <c r="N677" s="460" t="n"/>
      <c r="O677" s="460" t="n"/>
      <c r="P677" s="460" t="n"/>
      <c r="Q677" s="460" t="n"/>
      <c r="R677" s="432" t="n"/>
    </row>
    <row r="678" ht="24" customHeight="1" s="358">
      <c r="A678" s="462">
        <f>IF(COUNTA(B678:R678)=0,"",COUNTA($B$3:B678))</f>
        <v/>
      </c>
      <c r="B678" s="460" t="n"/>
      <c r="C678" s="460" t="n"/>
      <c r="D678" s="460" t="n"/>
      <c r="E678" s="460" t="n"/>
      <c r="F678" s="460" t="n"/>
      <c r="G678" s="461" t="n"/>
      <c r="H678" s="460" t="n"/>
      <c r="I678" s="460" t="n"/>
      <c r="J678" s="460" t="n"/>
      <c r="K678" s="460" t="n"/>
      <c r="L678" s="461" t="n"/>
      <c r="M678" s="460" t="n"/>
      <c r="N678" s="460" t="n"/>
      <c r="O678" s="460" t="n"/>
      <c r="P678" s="460" t="n"/>
      <c r="Q678" s="460" t="n"/>
      <c r="R678" s="432" t="n"/>
    </row>
    <row r="679" ht="24" customHeight="1" s="358">
      <c r="A679" s="462">
        <f>IF(COUNTA(B679:R679)=0,"",COUNTA($B$3:B679))</f>
        <v/>
      </c>
      <c r="B679" s="460" t="n"/>
      <c r="C679" s="460" t="n"/>
      <c r="D679" s="460" t="n"/>
      <c r="E679" s="460" t="n"/>
      <c r="F679" s="460" t="n"/>
      <c r="G679" s="461" t="n"/>
      <c r="H679" s="460" t="n"/>
      <c r="I679" s="460" t="n"/>
      <c r="J679" s="460" t="n"/>
      <c r="K679" s="460" t="n"/>
      <c r="L679" s="461" t="n"/>
      <c r="M679" s="460" t="n"/>
      <c r="N679" s="460" t="n"/>
      <c r="O679" s="460" t="n"/>
      <c r="P679" s="460" t="n"/>
      <c r="Q679" s="460" t="n"/>
      <c r="R679" s="432" t="n"/>
    </row>
    <row r="680" ht="24" customHeight="1" s="358">
      <c r="A680" s="462">
        <f>IF(COUNTA(B680:R680)=0,"",COUNTA($B$3:B680))</f>
        <v/>
      </c>
      <c r="B680" s="460" t="n"/>
      <c r="C680" s="460" t="n"/>
      <c r="D680" s="460" t="n"/>
      <c r="E680" s="460" t="n"/>
      <c r="F680" s="460" t="n"/>
      <c r="G680" s="461" t="n"/>
      <c r="H680" s="460" t="n"/>
      <c r="I680" s="460" t="n"/>
      <c r="J680" s="460" t="n"/>
      <c r="K680" s="460" t="n"/>
      <c r="L680" s="461" t="n"/>
      <c r="M680" s="460" t="n"/>
      <c r="N680" s="460" t="n"/>
      <c r="O680" s="460" t="n"/>
      <c r="P680" s="460" t="n"/>
      <c r="Q680" s="460" t="n"/>
      <c r="R680" s="432" t="n"/>
    </row>
    <row r="681" ht="24" customHeight="1" s="358">
      <c r="A681" s="462">
        <f>IF(COUNTA(B681:R681)=0,"",COUNTA($B$3:B681))</f>
        <v/>
      </c>
      <c r="B681" s="460" t="n"/>
      <c r="C681" s="460" t="n"/>
      <c r="D681" s="460" t="n"/>
      <c r="E681" s="460" t="n"/>
      <c r="F681" s="460" t="n"/>
      <c r="G681" s="461" t="n"/>
      <c r="H681" s="460" t="n"/>
      <c r="I681" s="460" t="n"/>
      <c r="J681" s="460" t="n"/>
      <c r="K681" s="460" t="n"/>
      <c r="L681" s="461" t="n"/>
      <c r="M681" s="460" t="n"/>
      <c r="N681" s="460" t="n"/>
      <c r="O681" s="460" t="n"/>
      <c r="P681" s="460" t="n"/>
      <c r="Q681" s="460" t="n"/>
      <c r="R681" s="432" t="n"/>
    </row>
    <row r="682" ht="24" customHeight="1" s="358">
      <c r="A682" s="462">
        <f>IF(COUNTA(B682:R682)=0,"",COUNTA($B$3:B682))</f>
        <v/>
      </c>
      <c r="B682" s="460" t="n"/>
      <c r="C682" s="460" t="n"/>
      <c r="D682" s="460" t="n"/>
      <c r="E682" s="460" t="n"/>
      <c r="F682" s="460" t="n"/>
      <c r="G682" s="461" t="n"/>
      <c r="H682" s="460" t="n"/>
      <c r="I682" s="460" t="n"/>
      <c r="J682" s="460" t="n"/>
      <c r="K682" s="460" t="n"/>
      <c r="L682" s="461" t="n"/>
      <c r="M682" s="460" t="n"/>
      <c r="N682" s="460" t="n"/>
      <c r="O682" s="460" t="n"/>
      <c r="P682" s="460" t="n"/>
      <c r="Q682" s="460" t="n"/>
      <c r="R682" s="432" t="n"/>
    </row>
    <row r="683" ht="24" customHeight="1" s="358">
      <c r="A683" s="462">
        <f>IF(COUNTA(B683:R683)=0,"",COUNTA($B$3:B683))</f>
        <v/>
      </c>
      <c r="B683" s="460" t="n"/>
      <c r="C683" s="460" t="n"/>
      <c r="D683" s="460" t="n"/>
      <c r="E683" s="460" t="n"/>
      <c r="F683" s="460" t="n"/>
      <c r="G683" s="461" t="n"/>
      <c r="H683" s="460" t="n"/>
      <c r="I683" s="460" t="n"/>
      <c r="J683" s="460" t="n"/>
      <c r="K683" s="460" t="n"/>
      <c r="L683" s="461" t="n"/>
      <c r="M683" s="460" t="n"/>
      <c r="N683" s="460" t="n"/>
      <c r="O683" s="460" t="n"/>
      <c r="P683" s="460" t="n"/>
      <c r="Q683" s="460" t="n"/>
      <c r="R683" s="432" t="n"/>
    </row>
    <row r="684" ht="24" customHeight="1" s="358">
      <c r="A684" s="462">
        <f>IF(COUNTA(B684:R684)=0,"",COUNTA($B$3:B684))</f>
        <v/>
      </c>
      <c r="B684" s="460" t="n"/>
      <c r="C684" s="460" t="n"/>
      <c r="D684" s="460" t="n"/>
      <c r="E684" s="460" t="n"/>
      <c r="F684" s="460" t="n"/>
      <c r="G684" s="461" t="n"/>
      <c r="H684" s="460" t="n"/>
      <c r="I684" s="460" t="n"/>
      <c r="J684" s="460" t="n"/>
      <c r="K684" s="460" t="n"/>
      <c r="L684" s="461" t="n"/>
      <c r="M684" s="460" t="n"/>
      <c r="N684" s="460" t="n"/>
      <c r="O684" s="460" t="n"/>
      <c r="P684" s="460" t="n"/>
      <c r="Q684" s="460" t="n"/>
      <c r="R684" s="432" t="n"/>
    </row>
    <row r="685" ht="24" customHeight="1" s="358">
      <c r="A685" s="462">
        <f>IF(COUNTA(B685:R685)=0,"",COUNTA($B$3:B685))</f>
        <v/>
      </c>
      <c r="B685" s="460" t="n"/>
      <c r="C685" s="460" t="n"/>
      <c r="D685" s="460" t="n"/>
      <c r="E685" s="460" t="n"/>
      <c r="F685" s="460" t="n"/>
      <c r="G685" s="461" t="n"/>
      <c r="H685" s="460" t="n"/>
      <c r="I685" s="460" t="n"/>
      <c r="J685" s="460" t="n"/>
      <c r="K685" s="460" t="n"/>
      <c r="L685" s="461" t="n"/>
      <c r="M685" s="460" t="n"/>
      <c r="N685" s="460" t="n"/>
      <c r="O685" s="460" t="n"/>
      <c r="P685" s="460" t="n"/>
      <c r="Q685" s="460" t="n"/>
      <c r="R685" s="432" t="n"/>
    </row>
    <row r="686" ht="24" customHeight="1" s="358">
      <c r="A686" s="462">
        <f>IF(COUNTA(B686:R686)=0,"",COUNTA($B$3:B686))</f>
        <v/>
      </c>
      <c r="B686" s="460" t="n"/>
      <c r="C686" s="460" t="n"/>
      <c r="D686" s="460" t="n"/>
      <c r="E686" s="460" t="n"/>
      <c r="F686" s="460" t="n"/>
      <c r="G686" s="461" t="n"/>
      <c r="H686" s="460" t="n"/>
      <c r="I686" s="460" t="n"/>
      <c r="J686" s="460" t="n"/>
      <c r="K686" s="460" t="n"/>
      <c r="L686" s="461" t="n"/>
      <c r="M686" s="460" t="n"/>
      <c r="N686" s="460" t="n"/>
      <c r="O686" s="460" t="n"/>
      <c r="P686" s="460" t="n"/>
      <c r="Q686" s="460" t="n"/>
      <c r="R686" s="432" t="n"/>
    </row>
    <row r="687" ht="24" customHeight="1" s="358">
      <c r="A687" s="462">
        <f>IF(COUNTA(B687:R687)=0,"",COUNTA($B$3:B687))</f>
        <v/>
      </c>
      <c r="B687" s="460" t="n"/>
      <c r="C687" s="460" t="n"/>
      <c r="D687" s="460" t="n"/>
      <c r="E687" s="460" t="n"/>
      <c r="F687" s="460" t="n"/>
      <c r="G687" s="461" t="n"/>
      <c r="H687" s="460" t="n"/>
      <c r="I687" s="460" t="n"/>
      <c r="J687" s="460" t="n"/>
      <c r="K687" s="460" t="n"/>
      <c r="L687" s="461" t="n"/>
      <c r="M687" s="460" t="n"/>
      <c r="N687" s="460" t="n"/>
      <c r="O687" s="460" t="n"/>
      <c r="P687" s="460" t="n"/>
      <c r="Q687" s="460" t="n"/>
      <c r="R687" s="432" t="n"/>
    </row>
    <row r="688" ht="24" customHeight="1" s="358">
      <c r="A688" s="462">
        <f>IF(COUNTA(B688:R688)=0,"",COUNTA($B$3:B688))</f>
        <v/>
      </c>
      <c r="B688" s="460" t="n"/>
      <c r="C688" s="460" t="n"/>
      <c r="D688" s="460" t="n"/>
      <c r="E688" s="460" t="n"/>
      <c r="F688" s="460" t="n"/>
      <c r="G688" s="461" t="n"/>
      <c r="H688" s="460" t="n"/>
      <c r="I688" s="460" t="n"/>
      <c r="J688" s="460" t="n"/>
      <c r="K688" s="460" t="n"/>
      <c r="L688" s="461" t="n"/>
      <c r="M688" s="460" t="n"/>
      <c r="N688" s="460" t="n"/>
      <c r="O688" s="460" t="n"/>
      <c r="P688" s="460" t="n"/>
      <c r="Q688" s="460" t="n"/>
      <c r="R688" s="432" t="n"/>
    </row>
    <row r="689" ht="24" customHeight="1" s="358">
      <c r="A689" s="462">
        <f>IF(COUNTA(B689:R689)=0,"",COUNTA($B$3:B689))</f>
        <v/>
      </c>
      <c r="B689" s="460" t="n"/>
      <c r="C689" s="460" t="n"/>
      <c r="D689" s="460" t="n"/>
      <c r="E689" s="460" t="n"/>
      <c r="F689" s="460" t="n"/>
      <c r="G689" s="461" t="n"/>
      <c r="H689" s="460" t="n"/>
      <c r="I689" s="460" t="n"/>
      <c r="J689" s="460" t="n"/>
      <c r="K689" s="460" t="n"/>
      <c r="L689" s="461" t="n"/>
      <c r="M689" s="460" t="n"/>
      <c r="N689" s="460" t="n"/>
      <c r="O689" s="460" t="n"/>
      <c r="P689" s="460" t="n"/>
      <c r="Q689" s="460" t="n"/>
      <c r="R689" s="432" t="n"/>
    </row>
    <row r="690" ht="24" customHeight="1" s="358">
      <c r="A690" s="462">
        <f>IF(COUNTA(B690:R690)=0,"",COUNTA($B$3:B690))</f>
        <v/>
      </c>
      <c r="B690" s="460" t="n"/>
      <c r="C690" s="460" t="n"/>
      <c r="D690" s="460" t="n"/>
      <c r="E690" s="460" t="n"/>
      <c r="F690" s="460" t="n"/>
      <c r="G690" s="461" t="n"/>
      <c r="H690" s="460" t="n"/>
      <c r="I690" s="460" t="n"/>
      <c r="J690" s="460" t="n"/>
      <c r="K690" s="460" t="n"/>
      <c r="L690" s="461" t="n"/>
      <c r="M690" s="460" t="n"/>
      <c r="N690" s="460" t="n"/>
      <c r="O690" s="460" t="n"/>
      <c r="P690" s="460" t="n"/>
      <c r="Q690" s="460" t="n"/>
      <c r="R690" s="432" t="n"/>
    </row>
    <row r="691" ht="24" customHeight="1" s="358">
      <c r="A691" s="462">
        <f>IF(COUNTA(B691:R691)=0,"",COUNTA($B$3:B691))</f>
        <v/>
      </c>
      <c r="B691" s="460" t="n"/>
      <c r="C691" s="460" t="n"/>
      <c r="D691" s="460" t="n"/>
      <c r="E691" s="460" t="n"/>
      <c r="F691" s="460" t="n"/>
      <c r="G691" s="461" t="n"/>
      <c r="H691" s="460" t="n"/>
      <c r="I691" s="460" t="n"/>
      <c r="J691" s="460" t="n"/>
      <c r="K691" s="460" t="n"/>
      <c r="L691" s="461" t="n"/>
      <c r="M691" s="460" t="n"/>
      <c r="N691" s="460" t="n"/>
      <c r="O691" s="460" t="n"/>
      <c r="P691" s="460" t="n"/>
      <c r="Q691" s="460" t="n"/>
      <c r="R691" s="432" t="n"/>
    </row>
    <row r="692" ht="24" customHeight="1" s="358">
      <c r="A692" s="462">
        <f>IF(COUNTA(B692:R692)=0,"",COUNTA($B$3:B692))</f>
        <v/>
      </c>
      <c r="B692" s="460" t="n"/>
      <c r="C692" s="460" t="n"/>
      <c r="D692" s="460" t="n"/>
      <c r="E692" s="460" t="n"/>
      <c r="F692" s="460" t="n"/>
      <c r="G692" s="461" t="n"/>
      <c r="H692" s="460" t="n"/>
      <c r="I692" s="460" t="n"/>
      <c r="J692" s="460" t="n"/>
      <c r="K692" s="460" t="n"/>
      <c r="L692" s="461" t="n"/>
      <c r="M692" s="460" t="n"/>
      <c r="N692" s="460" t="n"/>
      <c r="O692" s="460" t="n"/>
      <c r="P692" s="460" t="n"/>
      <c r="Q692" s="460" t="n"/>
      <c r="R692" s="432" t="n"/>
    </row>
    <row r="693" ht="24" customHeight="1" s="358">
      <c r="A693" s="462">
        <f>IF(COUNTA(B693:R693)=0,"",COUNTA($B$3:B693))</f>
        <v/>
      </c>
      <c r="B693" s="460" t="n"/>
      <c r="C693" s="460" t="n"/>
      <c r="D693" s="460" t="n"/>
      <c r="E693" s="460" t="n"/>
      <c r="F693" s="460" t="n"/>
      <c r="G693" s="461" t="n"/>
      <c r="H693" s="460" t="n"/>
      <c r="I693" s="460" t="n"/>
      <c r="J693" s="460" t="n"/>
      <c r="K693" s="460" t="n"/>
      <c r="L693" s="461" t="n"/>
      <c r="M693" s="460" t="n"/>
      <c r="N693" s="460" t="n"/>
      <c r="O693" s="460" t="n"/>
      <c r="P693" s="460" t="n"/>
      <c r="Q693" s="460" t="n"/>
      <c r="R693" s="432" t="n"/>
    </row>
    <row r="694" ht="24" customHeight="1" s="358">
      <c r="A694" s="462">
        <f>IF(COUNTA(B694:R694)=0,"",COUNTA($B$3:B694))</f>
        <v/>
      </c>
      <c r="B694" s="460" t="n"/>
      <c r="C694" s="460" t="n"/>
      <c r="D694" s="460" t="n"/>
      <c r="E694" s="460" t="n"/>
      <c r="F694" s="460" t="n"/>
      <c r="G694" s="461" t="n"/>
      <c r="H694" s="460" t="n"/>
      <c r="I694" s="460" t="n"/>
      <c r="J694" s="460" t="n"/>
      <c r="K694" s="460" t="n"/>
      <c r="L694" s="461" t="n"/>
      <c r="M694" s="460" t="n"/>
      <c r="N694" s="460" t="n"/>
      <c r="O694" s="460" t="n"/>
      <c r="P694" s="460" t="n"/>
      <c r="Q694" s="460" t="n"/>
      <c r="R694" s="432" t="n"/>
    </row>
    <row r="695" ht="24" customHeight="1" s="358">
      <c r="A695" s="462">
        <f>IF(COUNTA(B695:R695)=0,"",COUNTA($B$3:B695))</f>
        <v/>
      </c>
      <c r="B695" s="460" t="n"/>
      <c r="C695" s="460" t="n"/>
      <c r="D695" s="460" t="n"/>
      <c r="E695" s="460" t="n"/>
      <c r="F695" s="460" t="n"/>
      <c r="G695" s="461" t="n"/>
      <c r="H695" s="460" t="n"/>
      <c r="I695" s="460" t="n"/>
      <c r="J695" s="460" t="n"/>
      <c r="K695" s="460" t="n"/>
      <c r="L695" s="461" t="n"/>
      <c r="M695" s="460" t="n"/>
      <c r="N695" s="460" t="n"/>
      <c r="O695" s="460" t="n"/>
      <c r="P695" s="460" t="n"/>
      <c r="Q695" s="460" t="n"/>
      <c r="R695" s="432" t="n"/>
    </row>
    <row r="696" ht="24" customHeight="1" s="358">
      <c r="A696" s="462">
        <f>IF(COUNTA(B696:R696)=0,"",COUNTA($B$3:B696))</f>
        <v/>
      </c>
      <c r="B696" s="460" t="n"/>
      <c r="C696" s="460" t="n"/>
      <c r="D696" s="460" t="n"/>
      <c r="E696" s="460" t="n"/>
      <c r="F696" s="460" t="n"/>
      <c r="G696" s="461" t="n"/>
      <c r="H696" s="460" t="n"/>
      <c r="I696" s="460" t="n"/>
      <c r="J696" s="460" t="n"/>
      <c r="K696" s="460" t="n"/>
      <c r="L696" s="461" t="n"/>
      <c r="M696" s="460" t="n"/>
      <c r="N696" s="460" t="n"/>
      <c r="O696" s="460" t="n"/>
      <c r="P696" s="460" t="n"/>
      <c r="Q696" s="460" t="n"/>
      <c r="R696" s="432" t="n"/>
    </row>
    <row r="697" ht="24" customHeight="1" s="358">
      <c r="A697" s="462">
        <f>IF(COUNTA(B697:R697)=0,"",COUNTA($B$3:B697))</f>
        <v/>
      </c>
      <c r="B697" s="460" t="n"/>
      <c r="C697" s="460" t="n"/>
      <c r="D697" s="460" t="n"/>
      <c r="E697" s="460" t="n"/>
      <c r="F697" s="460" t="n"/>
      <c r="G697" s="461" t="n"/>
      <c r="H697" s="460" t="n"/>
      <c r="I697" s="460" t="n"/>
      <c r="J697" s="460" t="n"/>
      <c r="K697" s="460" t="n"/>
      <c r="L697" s="461" t="n"/>
      <c r="M697" s="460" t="n"/>
      <c r="N697" s="460" t="n"/>
      <c r="O697" s="460" t="n"/>
      <c r="P697" s="460" t="n"/>
      <c r="Q697" s="460" t="n"/>
      <c r="R697" s="432" t="n"/>
    </row>
    <row r="698" ht="24" customHeight="1" s="358">
      <c r="A698" s="462">
        <f>IF(COUNTA(B698:R698)=0,"",COUNTA($B$3:B698))</f>
        <v/>
      </c>
      <c r="B698" s="460" t="n"/>
      <c r="C698" s="460" t="n"/>
      <c r="D698" s="460" t="n"/>
      <c r="E698" s="460" t="n"/>
      <c r="F698" s="460" t="n"/>
      <c r="G698" s="461" t="n"/>
      <c r="H698" s="460" t="n"/>
      <c r="I698" s="460" t="n"/>
      <c r="J698" s="460" t="n"/>
      <c r="K698" s="460" t="n"/>
      <c r="L698" s="461" t="n"/>
      <c r="M698" s="460" t="n"/>
      <c r="N698" s="460" t="n"/>
      <c r="O698" s="460" t="n"/>
      <c r="P698" s="460" t="n"/>
      <c r="Q698" s="460" t="n"/>
      <c r="R698" s="432" t="n"/>
    </row>
    <row r="699" ht="24" customHeight="1" s="358">
      <c r="A699" s="462">
        <f>IF(COUNTA(B699:R699)=0,"",COUNTA($B$3:B699))</f>
        <v/>
      </c>
      <c r="B699" s="460" t="n"/>
      <c r="C699" s="460" t="n"/>
      <c r="D699" s="460" t="n"/>
      <c r="E699" s="460" t="n"/>
      <c r="F699" s="460" t="n"/>
      <c r="G699" s="461" t="n"/>
      <c r="H699" s="460" t="n"/>
      <c r="I699" s="460" t="n"/>
      <c r="J699" s="460" t="n"/>
      <c r="K699" s="460" t="n"/>
      <c r="L699" s="461" t="n"/>
      <c r="M699" s="460" t="n"/>
      <c r="N699" s="460" t="n"/>
      <c r="O699" s="460" t="n"/>
      <c r="P699" s="460" t="n"/>
      <c r="Q699" s="460" t="n"/>
      <c r="R699" s="432" t="n"/>
    </row>
    <row r="700" ht="24" customHeight="1" s="358">
      <c r="A700" s="462">
        <f>IF(COUNTA(B700:R700)=0,"",COUNTA($B$3:B700))</f>
        <v/>
      </c>
      <c r="B700" s="460" t="n"/>
      <c r="C700" s="460" t="n"/>
      <c r="D700" s="460" t="n"/>
      <c r="E700" s="460" t="n"/>
      <c r="F700" s="460" t="n"/>
      <c r="G700" s="461" t="n"/>
      <c r="H700" s="460" t="n"/>
      <c r="I700" s="460" t="n"/>
      <c r="J700" s="460" t="n"/>
      <c r="K700" s="460" t="n"/>
      <c r="L700" s="461" t="n"/>
      <c r="M700" s="460" t="n"/>
      <c r="N700" s="460" t="n"/>
      <c r="O700" s="460" t="n"/>
      <c r="P700" s="460" t="n"/>
      <c r="Q700" s="460" t="n"/>
      <c r="R700" s="432" t="n"/>
    </row>
    <row r="701" ht="24" customHeight="1" s="358">
      <c r="A701" s="462">
        <f>IF(COUNTA(B701:R701)=0,"",COUNTA($B$3:B701))</f>
        <v/>
      </c>
      <c r="B701" s="460" t="n"/>
      <c r="C701" s="460" t="n"/>
      <c r="D701" s="460" t="n"/>
      <c r="E701" s="460" t="n"/>
      <c r="F701" s="460" t="n"/>
      <c r="G701" s="461" t="n"/>
      <c r="H701" s="460" t="n"/>
      <c r="I701" s="460" t="n"/>
      <c r="J701" s="460" t="n"/>
      <c r="K701" s="460" t="n"/>
      <c r="L701" s="461" t="n"/>
      <c r="M701" s="460" t="n"/>
      <c r="N701" s="460" t="n"/>
      <c r="O701" s="460" t="n"/>
      <c r="P701" s="460" t="n"/>
      <c r="Q701" s="460" t="n"/>
      <c r="R701" s="432" t="n"/>
    </row>
    <row r="702" ht="24" customHeight="1" s="358">
      <c r="A702" s="462">
        <f>IF(COUNTA(B702:R702)=0,"",COUNTA($B$3:B702))</f>
        <v/>
      </c>
      <c r="B702" s="460" t="n"/>
      <c r="C702" s="460" t="n"/>
      <c r="D702" s="460" t="n"/>
      <c r="E702" s="460" t="n"/>
      <c r="F702" s="460" t="n"/>
      <c r="G702" s="461" t="n"/>
      <c r="H702" s="460" t="n"/>
      <c r="I702" s="460" t="n"/>
      <c r="J702" s="460" t="n"/>
      <c r="K702" s="460" t="n"/>
      <c r="L702" s="461" t="n"/>
      <c r="M702" s="460" t="n"/>
      <c r="N702" s="460" t="n"/>
      <c r="O702" s="460" t="n"/>
      <c r="P702" s="460" t="n"/>
      <c r="Q702" s="460" t="n"/>
      <c r="R702" s="432" t="n"/>
    </row>
    <row r="703" ht="24" customHeight="1" s="358">
      <c r="A703" s="462">
        <f>IF(COUNTA(B703:R703)=0,"",COUNTA($B$3:B703))</f>
        <v/>
      </c>
      <c r="B703" s="460" t="n"/>
      <c r="C703" s="460" t="n"/>
      <c r="D703" s="460" t="n"/>
      <c r="E703" s="460" t="n"/>
      <c r="F703" s="460" t="n"/>
      <c r="G703" s="461" t="n"/>
      <c r="H703" s="460" t="n"/>
      <c r="I703" s="460" t="n"/>
      <c r="J703" s="460" t="n"/>
      <c r="K703" s="460" t="n"/>
      <c r="L703" s="461" t="n"/>
      <c r="M703" s="460" t="n"/>
      <c r="N703" s="460" t="n"/>
      <c r="O703" s="460" t="n"/>
      <c r="P703" s="460" t="n"/>
      <c r="Q703" s="460" t="n"/>
      <c r="R703" s="432" t="n"/>
    </row>
    <row r="704" ht="24" customHeight="1" s="358">
      <c r="A704" s="462">
        <f>IF(COUNTA(B704:R704)=0,"",COUNTA($B$3:B704))</f>
        <v/>
      </c>
      <c r="B704" s="460" t="n"/>
      <c r="C704" s="460" t="n"/>
      <c r="D704" s="460" t="n"/>
      <c r="E704" s="460" t="n"/>
      <c r="F704" s="460" t="n"/>
      <c r="G704" s="461" t="n"/>
      <c r="H704" s="460" t="n"/>
      <c r="I704" s="460" t="n"/>
      <c r="J704" s="460" t="n"/>
      <c r="K704" s="460" t="n"/>
      <c r="L704" s="461" t="n"/>
      <c r="M704" s="460" t="n"/>
      <c r="N704" s="460" t="n"/>
      <c r="O704" s="460" t="n"/>
      <c r="P704" s="460" t="n"/>
      <c r="Q704" s="460" t="n"/>
      <c r="R704" s="432" t="n"/>
    </row>
    <row r="705" ht="24" customHeight="1" s="358">
      <c r="A705" s="462">
        <f>IF(COUNTA(B705:R705)=0,"",COUNTA($B$3:B705))</f>
        <v/>
      </c>
      <c r="B705" s="460" t="n"/>
      <c r="C705" s="460" t="n"/>
      <c r="D705" s="460" t="n"/>
      <c r="E705" s="460" t="n"/>
      <c r="F705" s="460" t="n"/>
      <c r="G705" s="461" t="n"/>
      <c r="H705" s="460" t="n"/>
      <c r="I705" s="460" t="n"/>
      <c r="J705" s="460" t="n"/>
      <c r="K705" s="460" t="n"/>
      <c r="L705" s="461" t="n"/>
      <c r="M705" s="460" t="n"/>
      <c r="N705" s="460" t="n"/>
      <c r="O705" s="460" t="n"/>
      <c r="P705" s="460" t="n"/>
      <c r="Q705" s="460" t="n"/>
      <c r="R705" s="432" t="n"/>
    </row>
    <row r="706" ht="24" customHeight="1" s="358">
      <c r="A706" s="462">
        <f>IF(COUNTA(B706:R706)=0,"",COUNTA($B$3:B706))</f>
        <v/>
      </c>
      <c r="B706" s="460" t="n"/>
      <c r="C706" s="460" t="n"/>
      <c r="D706" s="460" t="n"/>
      <c r="E706" s="460" t="n"/>
      <c r="F706" s="460" t="n"/>
      <c r="G706" s="461" t="n"/>
      <c r="H706" s="460" t="n"/>
      <c r="I706" s="460" t="n"/>
      <c r="J706" s="460" t="n"/>
      <c r="K706" s="460" t="n"/>
      <c r="L706" s="461" t="n"/>
      <c r="M706" s="460" t="n"/>
      <c r="N706" s="460" t="n"/>
      <c r="O706" s="460" t="n"/>
      <c r="P706" s="460" t="n"/>
      <c r="Q706" s="460" t="n"/>
      <c r="R706" s="432" t="n"/>
    </row>
    <row r="707" ht="24" customHeight="1" s="358">
      <c r="A707" s="462">
        <f>IF(COUNTA(B707:R707)=0,"",COUNTA($B$3:B707))</f>
        <v/>
      </c>
      <c r="B707" s="460" t="n"/>
      <c r="C707" s="460" t="n"/>
      <c r="D707" s="460" t="n"/>
      <c r="E707" s="460" t="n"/>
      <c r="F707" s="460" t="n"/>
      <c r="G707" s="461" t="n"/>
      <c r="H707" s="460" t="n"/>
      <c r="I707" s="460" t="n"/>
      <c r="J707" s="460" t="n"/>
      <c r="K707" s="460" t="n"/>
      <c r="L707" s="461" t="n"/>
      <c r="M707" s="460" t="n"/>
      <c r="N707" s="460" t="n"/>
      <c r="O707" s="460" t="n"/>
      <c r="P707" s="460" t="n"/>
      <c r="Q707" s="460" t="n"/>
      <c r="R707" s="432" t="n"/>
    </row>
    <row r="708" ht="24" customHeight="1" s="358">
      <c r="A708" s="462">
        <f>IF(COUNTA(B708:R708)=0,"",COUNTA($B$3:B708))</f>
        <v/>
      </c>
      <c r="B708" s="460" t="n"/>
      <c r="C708" s="460" t="n"/>
      <c r="D708" s="460" t="n"/>
      <c r="E708" s="460" t="n"/>
      <c r="F708" s="460" t="n"/>
      <c r="G708" s="461" t="n"/>
      <c r="H708" s="460" t="n"/>
      <c r="I708" s="460" t="n"/>
      <c r="J708" s="460" t="n"/>
      <c r="K708" s="460" t="n"/>
      <c r="L708" s="461" t="n"/>
      <c r="M708" s="460" t="n"/>
      <c r="N708" s="460" t="n"/>
      <c r="O708" s="460" t="n"/>
      <c r="P708" s="460" t="n"/>
      <c r="Q708" s="460" t="n"/>
      <c r="R708" s="432" t="n"/>
    </row>
    <row r="709" ht="24" customHeight="1" s="358">
      <c r="A709" s="462">
        <f>IF(COUNTA(B709:R709)=0,"",COUNTA($B$3:B709))</f>
        <v/>
      </c>
      <c r="B709" s="460" t="n"/>
      <c r="C709" s="460" t="n"/>
      <c r="D709" s="460" t="n"/>
      <c r="E709" s="460" t="n"/>
      <c r="F709" s="460" t="n"/>
      <c r="G709" s="461" t="n"/>
      <c r="H709" s="460" t="n"/>
      <c r="I709" s="460" t="n"/>
      <c r="J709" s="460" t="n"/>
      <c r="K709" s="460" t="n"/>
      <c r="L709" s="461" t="n"/>
      <c r="M709" s="460" t="n"/>
      <c r="N709" s="460" t="n"/>
      <c r="O709" s="460" t="n"/>
      <c r="P709" s="460" t="n"/>
      <c r="Q709" s="460" t="n"/>
      <c r="R709" s="432" t="n"/>
    </row>
    <row r="710" ht="24" customHeight="1" s="358">
      <c r="A710" s="462">
        <f>IF(COUNTA(B710:R710)=0,"",COUNTA($B$3:B710))</f>
        <v/>
      </c>
      <c r="B710" s="460" t="n"/>
      <c r="C710" s="460" t="n"/>
      <c r="D710" s="460" t="n"/>
      <c r="E710" s="460" t="n"/>
      <c r="F710" s="460" t="n"/>
      <c r="G710" s="461" t="n"/>
      <c r="H710" s="460" t="n"/>
      <c r="I710" s="460" t="n"/>
      <c r="J710" s="460" t="n"/>
      <c r="K710" s="460" t="n"/>
      <c r="L710" s="461" t="n"/>
      <c r="M710" s="460" t="n"/>
      <c r="N710" s="460" t="n"/>
      <c r="O710" s="460" t="n"/>
      <c r="P710" s="460" t="n"/>
      <c r="Q710" s="460" t="n"/>
      <c r="R710" s="432" t="n"/>
    </row>
    <row r="711" ht="24" customHeight="1" s="358">
      <c r="A711" s="462">
        <f>IF(COUNTA(B711:R711)=0,"",COUNTA($B$3:B711))</f>
        <v/>
      </c>
      <c r="B711" s="460" t="n"/>
      <c r="C711" s="460" t="n"/>
      <c r="D711" s="460" t="n"/>
      <c r="E711" s="460" t="n"/>
      <c r="F711" s="460" t="n"/>
      <c r="G711" s="461" t="n"/>
      <c r="H711" s="460" t="n"/>
      <c r="I711" s="460" t="n"/>
      <c r="J711" s="460" t="n"/>
      <c r="K711" s="460" t="n"/>
      <c r="L711" s="461" t="n"/>
      <c r="M711" s="460" t="n"/>
      <c r="N711" s="460" t="n"/>
      <c r="O711" s="460" t="n"/>
      <c r="P711" s="460" t="n"/>
      <c r="Q711" s="460" t="n"/>
      <c r="R711" s="432" t="n"/>
    </row>
    <row r="712" ht="24" customHeight="1" s="358">
      <c r="A712" s="462">
        <f>IF(COUNTA(B712:R712)=0,"",COUNTA($B$3:B712))</f>
        <v/>
      </c>
      <c r="B712" s="460" t="n"/>
      <c r="C712" s="460" t="n"/>
      <c r="D712" s="460" t="n"/>
      <c r="E712" s="460" t="n"/>
      <c r="F712" s="460" t="n"/>
      <c r="G712" s="461" t="n"/>
      <c r="H712" s="460" t="n"/>
      <c r="I712" s="460" t="n"/>
      <c r="J712" s="460" t="n"/>
      <c r="K712" s="460" t="n"/>
      <c r="L712" s="461" t="n"/>
      <c r="M712" s="460" t="n"/>
      <c r="N712" s="460" t="n"/>
      <c r="O712" s="460" t="n"/>
      <c r="P712" s="460" t="n"/>
      <c r="Q712" s="460" t="n"/>
      <c r="R712" s="432" t="n"/>
    </row>
    <row r="713" ht="24" customHeight="1" s="358">
      <c r="A713" s="462">
        <f>IF(COUNTA(B713:R713)=0,"",COUNTA($B$3:B713))</f>
        <v/>
      </c>
      <c r="B713" s="460" t="n"/>
      <c r="C713" s="460" t="n"/>
      <c r="D713" s="460" t="n"/>
      <c r="E713" s="460" t="n"/>
      <c r="F713" s="460" t="n"/>
      <c r="G713" s="461" t="n"/>
      <c r="H713" s="460" t="n"/>
      <c r="I713" s="460" t="n"/>
      <c r="J713" s="460" t="n"/>
      <c r="K713" s="460" t="n"/>
      <c r="L713" s="461" t="n"/>
      <c r="M713" s="460" t="n"/>
      <c r="N713" s="460" t="n"/>
      <c r="O713" s="460" t="n"/>
      <c r="P713" s="460" t="n"/>
      <c r="Q713" s="460" t="n"/>
      <c r="R713" s="432" t="n"/>
    </row>
    <row r="714" ht="24" customHeight="1" s="358">
      <c r="A714" s="462">
        <f>IF(COUNTA(B714:R714)=0,"",COUNTA($B$3:B714))</f>
        <v/>
      </c>
      <c r="B714" s="460" t="n"/>
      <c r="C714" s="460" t="n"/>
      <c r="D714" s="460" t="n"/>
      <c r="E714" s="460" t="n"/>
      <c r="F714" s="460" t="n"/>
      <c r="G714" s="461" t="n"/>
      <c r="H714" s="460" t="n"/>
      <c r="I714" s="460" t="n"/>
      <c r="J714" s="460" t="n"/>
      <c r="K714" s="460" t="n"/>
      <c r="L714" s="461" t="n"/>
      <c r="M714" s="460" t="n"/>
      <c r="N714" s="460" t="n"/>
      <c r="O714" s="460" t="n"/>
      <c r="P714" s="460" t="n"/>
      <c r="Q714" s="460" t="n"/>
      <c r="R714" s="432" t="n"/>
    </row>
    <row r="715" ht="24" customHeight="1" s="358">
      <c r="A715" s="462">
        <f>IF(COUNTA(B715:R715)=0,"",COUNTA($B$3:B715))</f>
        <v/>
      </c>
      <c r="B715" s="460" t="n"/>
      <c r="C715" s="460" t="n"/>
      <c r="D715" s="460" t="n"/>
      <c r="E715" s="460" t="n"/>
      <c r="F715" s="460" t="n"/>
      <c r="G715" s="461" t="n"/>
      <c r="H715" s="460" t="n"/>
      <c r="I715" s="460" t="n"/>
      <c r="J715" s="460" t="n"/>
      <c r="K715" s="460" t="n"/>
      <c r="L715" s="461" t="n"/>
      <c r="M715" s="460" t="n"/>
      <c r="N715" s="460" t="n"/>
      <c r="O715" s="460" t="n"/>
      <c r="P715" s="460" t="n"/>
      <c r="Q715" s="460" t="n"/>
      <c r="R715" s="432" t="n"/>
    </row>
    <row r="716" ht="24" customHeight="1" s="358">
      <c r="A716" s="462">
        <f>IF(COUNTA(B716:R716)=0,"",COUNTA($B$3:B716))</f>
        <v/>
      </c>
      <c r="B716" s="460" t="n"/>
      <c r="C716" s="460" t="n"/>
      <c r="D716" s="460" t="n"/>
      <c r="E716" s="460" t="n"/>
      <c r="F716" s="460" t="n"/>
      <c r="G716" s="461" t="n"/>
      <c r="H716" s="460" t="n"/>
      <c r="I716" s="460" t="n"/>
      <c r="J716" s="460" t="n"/>
      <c r="K716" s="460" t="n"/>
      <c r="L716" s="461" t="n"/>
      <c r="M716" s="460" t="n"/>
      <c r="N716" s="460" t="n"/>
      <c r="O716" s="460" t="n"/>
      <c r="P716" s="460" t="n"/>
      <c r="Q716" s="460" t="n"/>
      <c r="R716" s="432" t="n"/>
    </row>
    <row r="717" ht="24" customHeight="1" s="358">
      <c r="A717" s="462">
        <f>IF(COUNTA(B717:R717)=0,"",COUNTA($B$3:B717))</f>
        <v/>
      </c>
      <c r="B717" s="460" t="n"/>
      <c r="C717" s="460" t="n"/>
      <c r="D717" s="460" t="n"/>
      <c r="E717" s="460" t="n"/>
      <c r="F717" s="460" t="n"/>
      <c r="G717" s="461" t="n"/>
      <c r="H717" s="460" t="n"/>
      <c r="I717" s="460" t="n"/>
      <c r="J717" s="460" t="n"/>
      <c r="K717" s="460" t="n"/>
      <c r="L717" s="461" t="n"/>
      <c r="M717" s="460" t="n"/>
      <c r="N717" s="460" t="n"/>
      <c r="O717" s="460" t="n"/>
      <c r="P717" s="460" t="n"/>
      <c r="Q717" s="460" t="n"/>
      <c r="R717" s="432" t="n"/>
    </row>
    <row r="718" ht="24" customHeight="1" s="358">
      <c r="A718" s="462">
        <f>IF(COUNTA(B718:R718)=0,"",COUNTA($B$3:B718))</f>
        <v/>
      </c>
      <c r="B718" s="460" t="n"/>
      <c r="C718" s="460" t="n"/>
      <c r="D718" s="460" t="n"/>
      <c r="E718" s="460" t="n"/>
      <c r="F718" s="460" t="n"/>
      <c r="G718" s="461" t="n"/>
      <c r="H718" s="460" t="n"/>
      <c r="I718" s="460" t="n"/>
      <c r="J718" s="460" t="n"/>
      <c r="K718" s="460" t="n"/>
      <c r="L718" s="461" t="n"/>
      <c r="M718" s="460" t="n"/>
      <c r="N718" s="460" t="n"/>
      <c r="O718" s="460" t="n"/>
      <c r="P718" s="460" t="n"/>
      <c r="Q718" s="460" t="n"/>
      <c r="R718" s="432" t="n"/>
    </row>
    <row r="719" ht="24" customHeight="1" s="358">
      <c r="A719" s="462">
        <f>IF(COUNTA(B719:R719)=0,"",COUNTA($B$3:B719))</f>
        <v/>
      </c>
      <c r="B719" s="460" t="n"/>
      <c r="C719" s="460" t="n"/>
      <c r="D719" s="460" t="n"/>
      <c r="E719" s="460" t="n"/>
      <c r="F719" s="460" t="n"/>
      <c r="G719" s="461" t="n"/>
      <c r="H719" s="460" t="n"/>
      <c r="I719" s="460" t="n"/>
      <c r="J719" s="460" t="n"/>
      <c r="K719" s="460" t="n"/>
      <c r="L719" s="461" t="n"/>
      <c r="M719" s="460" t="n"/>
      <c r="N719" s="460" t="n"/>
      <c r="O719" s="460" t="n"/>
      <c r="P719" s="460" t="n"/>
      <c r="Q719" s="460" t="n"/>
      <c r="R719" s="432" t="n"/>
    </row>
    <row r="720" ht="24" customHeight="1" s="358">
      <c r="A720" s="462">
        <f>IF(COUNTA(B720:R720)=0,"",COUNTA($B$3:B720))</f>
        <v/>
      </c>
      <c r="B720" s="460" t="n"/>
      <c r="C720" s="460" t="n"/>
      <c r="D720" s="460" t="n"/>
      <c r="E720" s="460" t="n"/>
      <c r="F720" s="460" t="n"/>
      <c r="G720" s="461" t="n"/>
      <c r="H720" s="460" t="n"/>
      <c r="I720" s="460" t="n"/>
      <c r="J720" s="460" t="n"/>
      <c r="K720" s="460" t="n"/>
      <c r="L720" s="461" t="n"/>
      <c r="M720" s="460" t="n"/>
      <c r="N720" s="460" t="n"/>
      <c r="O720" s="460" t="n"/>
      <c r="P720" s="460" t="n"/>
      <c r="Q720" s="460" t="n"/>
      <c r="R720" s="432" t="n"/>
    </row>
    <row r="721" ht="24" customHeight="1" s="358">
      <c r="A721" s="462">
        <f>IF(COUNTA(B721:R721)=0,"",COUNTA($B$3:B721))</f>
        <v/>
      </c>
      <c r="B721" s="460" t="n"/>
      <c r="C721" s="460" t="n"/>
      <c r="D721" s="460" t="n"/>
      <c r="E721" s="460" t="n"/>
      <c r="F721" s="460" t="n"/>
      <c r="G721" s="461" t="n"/>
      <c r="H721" s="460" t="n"/>
      <c r="I721" s="460" t="n"/>
      <c r="J721" s="460" t="n"/>
      <c r="K721" s="460" t="n"/>
      <c r="L721" s="461" t="n"/>
      <c r="M721" s="460" t="n"/>
      <c r="N721" s="460" t="n"/>
      <c r="O721" s="460" t="n"/>
      <c r="P721" s="460" t="n"/>
      <c r="Q721" s="460" t="n"/>
      <c r="R721" s="432" t="n"/>
    </row>
    <row r="722" ht="24" customHeight="1" s="358">
      <c r="A722" s="462">
        <f>IF(COUNTA(B722:R722)=0,"",COUNTA($B$3:B722))</f>
        <v/>
      </c>
      <c r="B722" s="460" t="n"/>
      <c r="C722" s="460" t="n"/>
      <c r="D722" s="460" t="n"/>
      <c r="E722" s="460" t="n"/>
      <c r="F722" s="460" t="n"/>
      <c r="G722" s="461" t="n"/>
      <c r="H722" s="460" t="n"/>
      <c r="I722" s="460" t="n"/>
      <c r="J722" s="460" t="n"/>
      <c r="K722" s="460" t="n"/>
      <c r="L722" s="461" t="n"/>
      <c r="M722" s="460" t="n"/>
      <c r="N722" s="460" t="n"/>
      <c r="O722" s="460" t="n"/>
      <c r="P722" s="460" t="n"/>
      <c r="Q722" s="460" t="n"/>
      <c r="R722" s="432" t="n"/>
    </row>
    <row r="723" ht="24" customHeight="1" s="358">
      <c r="A723" s="462">
        <f>IF(COUNTA(B723:R723)=0,"",COUNTA($B$3:B723))</f>
        <v/>
      </c>
      <c r="B723" s="460" t="n"/>
      <c r="C723" s="460" t="n"/>
      <c r="D723" s="460" t="n"/>
      <c r="E723" s="460" t="n"/>
      <c r="F723" s="460" t="n"/>
      <c r="G723" s="461" t="n"/>
      <c r="H723" s="460" t="n"/>
      <c r="I723" s="460" t="n"/>
      <c r="J723" s="460" t="n"/>
      <c r="K723" s="460" t="n"/>
      <c r="L723" s="461" t="n"/>
      <c r="M723" s="460" t="n"/>
      <c r="N723" s="460" t="n"/>
      <c r="O723" s="460" t="n"/>
      <c r="P723" s="460" t="n"/>
      <c r="Q723" s="460" t="n"/>
      <c r="R723" s="432" t="n"/>
    </row>
    <row r="724" ht="24" customHeight="1" s="358">
      <c r="A724" s="462">
        <f>IF(COUNTA(B724:R724)=0,"",COUNTA($B$3:B724))</f>
        <v/>
      </c>
      <c r="B724" s="460" t="n"/>
      <c r="C724" s="460" t="n"/>
      <c r="D724" s="460" t="n"/>
      <c r="E724" s="460" t="n"/>
      <c r="F724" s="460" t="n"/>
      <c r="G724" s="461" t="n"/>
      <c r="H724" s="460" t="n"/>
      <c r="I724" s="460" t="n"/>
      <c r="J724" s="460" t="n"/>
      <c r="K724" s="460" t="n"/>
      <c r="L724" s="461" t="n"/>
      <c r="M724" s="460" t="n"/>
      <c r="N724" s="460" t="n"/>
      <c r="O724" s="460" t="n"/>
      <c r="P724" s="460" t="n"/>
      <c r="Q724" s="460" t="n"/>
      <c r="R724" s="432" t="n"/>
    </row>
    <row r="725" ht="24" customHeight="1" s="358">
      <c r="A725" s="462">
        <f>IF(COUNTA(B725:R725)=0,"",COUNTA($B$3:B725))</f>
        <v/>
      </c>
      <c r="B725" s="460" t="n"/>
      <c r="C725" s="460" t="n"/>
      <c r="D725" s="460" t="n"/>
      <c r="E725" s="460" t="n"/>
      <c r="F725" s="460" t="n"/>
      <c r="G725" s="461" t="n"/>
      <c r="H725" s="460" t="n"/>
      <c r="I725" s="460" t="n"/>
      <c r="J725" s="460" t="n"/>
      <c r="K725" s="460" t="n"/>
      <c r="L725" s="461" t="n"/>
      <c r="M725" s="460" t="n"/>
      <c r="N725" s="460" t="n"/>
      <c r="O725" s="460" t="n"/>
      <c r="P725" s="460" t="n"/>
      <c r="Q725" s="460" t="n"/>
      <c r="R725" s="432" t="n"/>
    </row>
    <row r="726" ht="24" customHeight="1" s="358">
      <c r="A726" s="462">
        <f>IF(COUNTA(B726:R726)=0,"",COUNTA($B$3:B726))</f>
        <v/>
      </c>
      <c r="B726" s="460" t="n"/>
      <c r="C726" s="460" t="n"/>
      <c r="D726" s="460" t="n"/>
      <c r="E726" s="460" t="n"/>
      <c r="F726" s="460" t="n"/>
      <c r="G726" s="461" t="n"/>
      <c r="H726" s="460" t="n"/>
      <c r="I726" s="460" t="n"/>
      <c r="J726" s="460" t="n"/>
      <c r="K726" s="460" t="n"/>
      <c r="L726" s="461" t="n"/>
      <c r="M726" s="460" t="n"/>
      <c r="N726" s="460" t="n"/>
      <c r="O726" s="460" t="n"/>
      <c r="P726" s="460" t="n"/>
      <c r="Q726" s="460" t="n"/>
      <c r="R726" s="432" t="n"/>
    </row>
    <row r="727" ht="24" customHeight="1" s="358">
      <c r="A727" s="462">
        <f>IF(COUNTA(B727:R727)=0,"",COUNTA($B$3:B727))</f>
        <v/>
      </c>
      <c r="B727" s="460" t="n"/>
      <c r="C727" s="460" t="n"/>
      <c r="D727" s="460" t="n"/>
      <c r="E727" s="460" t="n"/>
      <c r="F727" s="460" t="n"/>
      <c r="G727" s="461" t="n"/>
      <c r="H727" s="460" t="n"/>
      <c r="I727" s="460" t="n"/>
      <c r="J727" s="460" t="n"/>
      <c r="K727" s="460" t="n"/>
      <c r="L727" s="461" t="n"/>
      <c r="M727" s="460" t="n"/>
      <c r="N727" s="460" t="n"/>
      <c r="O727" s="460" t="n"/>
      <c r="P727" s="460" t="n"/>
      <c r="Q727" s="460" t="n"/>
      <c r="R727" s="432" t="n"/>
    </row>
    <row r="728" ht="24" customHeight="1" s="358">
      <c r="A728" s="462">
        <f>IF(COUNTA(B728:R728)=0,"",COUNTA($B$3:B728))</f>
        <v/>
      </c>
      <c r="B728" s="460" t="n"/>
      <c r="C728" s="460" t="n"/>
      <c r="D728" s="460" t="n"/>
      <c r="E728" s="460" t="n"/>
      <c r="F728" s="460" t="n"/>
      <c r="G728" s="461" t="n"/>
      <c r="H728" s="460" t="n"/>
      <c r="I728" s="460" t="n"/>
      <c r="J728" s="460" t="n"/>
      <c r="K728" s="460" t="n"/>
      <c r="L728" s="461" t="n"/>
      <c r="M728" s="460" t="n"/>
      <c r="N728" s="460" t="n"/>
      <c r="O728" s="460" t="n"/>
      <c r="P728" s="460" t="n"/>
      <c r="Q728" s="460" t="n"/>
      <c r="R728" s="432" t="n"/>
    </row>
    <row r="729" ht="24" customHeight="1" s="358">
      <c r="A729" s="462">
        <f>IF(COUNTA(B729:R729)=0,"",COUNTA($B$3:B729))</f>
        <v/>
      </c>
      <c r="B729" s="460" t="n"/>
      <c r="C729" s="460" t="n"/>
      <c r="D729" s="460" t="n"/>
      <c r="E729" s="460" t="n"/>
      <c r="F729" s="460" t="n"/>
      <c r="G729" s="461" t="n"/>
      <c r="H729" s="460" t="n"/>
      <c r="I729" s="460" t="n"/>
      <c r="J729" s="460" t="n"/>
      <c r="K729" s="460" t="n"/>
      <c r="L729" s="461" t="n"/>
      <c r="M729" s="460" t="n"/>
      <c r="N729" s="460" t="n"/>
      <c r="O729" s="460" t="n"/>
      <c r="P729" s="460" t="n"/>
      <c r="Q729" s="460" t="n"/>
      <c r="R729" s="432" t="n"/>
    </row>
    <row r="730" ht="24" customHeight="1" s="358">
      <c r="A730" s="462">
        <f>IF(COUNTA(B730:R730)=0,"",COUNTA($B$3:B730))</f>
        <v/>
      </c>
      <c r="B730" s="460" t="n"/>
      <c r="C730" s="460" t="n"/>
      <c r="D730" s="460" t="n"/>
      <c r="E730" s="460" t="n"/>
      <c r="F730" s="460" t="n"/>
      <c r="G730" s="461" t="n"/>
      <c r="H730" s="460" t="n"/>
      <c r="I730" s="460" t="n"/>
      <c r="J730" s="460" t="n"/>
      <c r="K730" s="460" t="n"/>
      <c r="L730" s="461" t="n"/>
      <c r="M730" s="460" t="n"/>
      <c r="N730" s="460" t="n"/>
      <c r="O730" s="460" t="n"/>
      <c r="P730" s="460" t="n"/>
      <c r="Q730" s="460" t="n"/>
      <c r="R730" s="432" t="n"/>
    </row>
    <row r="731" ht="24" customHeight="1" s="358">
      <c r="A731" s="462">
        <f>IF(COUNTA(B731:R731)=0,"",COUNTA($B$3:B731))</f>
        <v/>
      </c>
      <c r="B731" s="460" t="n"/>
      <c r="C731" s="460" t="n"/>
      <c r="D731" s="460" t="n"/>
      <c r="E731" s="460" t="n"/>
      <c r="F731" s="460" t="n"/>
      <c r="G731" s="461" t="n"/>
      <c r="H731" s="460" t="n"/>
      <c r="I731" s="460" t="n"/>
      <c r="J731" s="460" t="n"/>
      <c r="K731" s="460" t="n"/>
      <c r="L731" s="461" t="n"/>
      <c r="M731" s="460" t="n"/>
      <c r="N731" s="460" t="n"/>
      <c r="O731" s="460" t="n"/>
      <c r="P731" s="460" t="n"/>
      <c r="Q731" s="460" t="n"/>
      <c r="R731" s="432" t="n"/>
    </row>
    <row r="732" ht="24" customHeight="1" s="358">
      <c r="A732" s="462">
        <f>IF(COUNTA(B732:R732)=0,"",COUNTA($B$3:B732))</f>
        <v/>
      </c>
      <c r="B732" s="460" t="n"/>
      <c r="C732" s="460" t="n"/>
      <c r="D732" s="460" t="n"/>
      <c r="E732" s="460" t="n"/>
      <c r="F732" s="460" t="n"/>
      <c r="G732" s="461" t="n"/>
      <c r="H732" s="460" t="n"/>
      <c r="I732" s="460" t="n"/>
      <c r="J732" s="460" t="n"/>
      <c r="K732" s="460" t="n"/>
      <c r="L732" s="461" t="n"/>
      <c r="M732" s="460" t="n"/>
      <c r="N732" s="460" t="n"/>
      <c r="O732" s="460" t="n"/>
      <c r="P732" s="460" t="n"/>
      <c r="Q732" s="460" t="n"/>
      <c r="R732" s="432" t="n"/>
    </row>
    <row r="733" ht="24" customHeight="1" s="358">
      <c r="A733" s="462">
        <f>IF(COUNTA(B733:R733)=0,"",COUNTA($B$3:B733))</f>
        <v/>
      </c>
      <c r="B733" s="460" t="n"/>
      <c r="C733" s="460" t="n"/>
      <c r="D733" s="460" t="n"/>
      <c r="E733" s="460" t="n"/>
      <c r="F733" s="460" t="n"/>
      <c r="G733" s="461" t="n"/>
      <c r="H733" s="460" t="n"/>
      <c r="I733" s="460" t="n"/>
      <c r="J733" s="460" t="n"/>
      <c r="K733" s="460" t="n"/>
      <c r="L733" s="461" t="n"/>
      <c r="M733" s="460" t="n"/>
      <c r="N733" s="460" t="n"/>
      <c r="O733" s="460" t="n"/>
      <c r="P733" s="460" t="n"/>
      <c r="Q733" s="460" t="n"/>
      <c r="R733" s="432" t="n"/>
    </row>
    <row r="734" ht="24" customHeight="1" s="358">
      <c r="A734" s="462">
        <f>IF(COUNTA(B734:R734)=0,"",COUNTA($B$3:B734))</f>
        <v/>
      </c>
      <c r="B734" s="460" t="n"/>
      <c r="C734" s="460" t="n"/>
      <c r="D734" s="460" t="n"/>
      <c r="E734" s="460" t="n"/>
      <c r="F734" s="460" t="n"/>
      <c r="G734" s="461" t="n"/>
      <c r="H734" s="460" t="n"/>
      <c r="I734" s="460" t="n"/>
      <c r="J734" s="460" t="n"/>
      <c r="K734" s="460" t="n"/>
      <c r="L734" s="461" t="n"/>
      <c r="M734" s="460" t="n"/>
      <c r="N734" s="460" t="n"/>
      <c r="O734" s="460" t="n"/>
      <c r="P734" s="460" t="n"/>
      <c r="Q734" s="460" t="n"/>
      <c r="R734" s="432" t="n"/>
    </row>
    <row r="735" ht="24" customHeight="1" s="358">
      <c r="A735" s="462">
        <f>IF(COUNTA(B735:R735)=0,"",COUNTA($B$3:B735))</f>
        <v/>
      </c>
      <c r="B735" s="460" t="n"/>
      <c r="C735" s="460" t="n"/>
      <c r="D735" s="460" t="n"/>
      <c r="E735" s="460" t="n"/>
      <c r="F735" s="460" t="n"/>
      <c r="G735" s="461" t="n"/>
      <c r="H735" s="460" t="n"/>
      <c r="I735" s="460" t="n"/>
      <c r="J735" s="460" t="n"/>
      <c r="K735" s="460" t="n"/>
      <c r="L735" s="461" t="n"/>
      <c r="M735" s="460" t="n"/>
      <c r="N735" s="460" t="n"/>
      <c r="O735" s="460" t="n"/>
      <c r="P735" s="460" t="n"/>
      <c r="Q735" s="460" t="n"/>
      <c r="R735" s="432" t="n"/>
    </row>
    <row r="736" ht="24" customHeight="1" s="358">
      <c r="A736" s="462">
        <f>IF(COUNTA(B736:R736)=0,"",COUNTA($B$3:B736))</f>
        <v/>
      </c>
      <c r="B736" s="460" t="n"/>
      <c r="C736" s="460" t="n"/>
      <c r="D736" s="460" t="n"/>
      <c r="E736" s="460" t="n"/>
      <c r="F736" s="460" t="n"/>
      <c r="G736" s="461" t="n"/>
      <c r="H736" s="460" t="n"/>
      <c r="I736" s="460" t="n"/>
      <c r="J736" s="460" t="n"/>
      <c r="K736" s="460" t="n"/>
      <c r="L736" s="461" t="n"/>
      <c r="M736" s="460" t="n"/>
      <c r="N736" s="460" t="n"/>
      <c r="O736" s="460" t="n"/>
      <c r="P736" s="460" t="n"/>
      <c r="Q736" s="460" t="n"/>
      <c r="R736" s="432" t="n"/>
    </row>
    <row r="737" ht="24" customHeight="1" s="358">
      <c r="A737" s="462">
        <f>IF(COUNTA(B737:R737)=0,"",COUNTA($B$3:B737))</f>
        <v/>
      </c>
      <c r="B737" s="460" t="n"/>
      <c r="C737" s="460" t="n"/>
      <c r="D737" s="460" t="n"/>
      <c r="E737" s="460" t="n"/>
      <c r="F737" s="460" t="n"/>
      <c r="G737" s="461" t="n"/>
      <c r="H737" s="460" t="n"/>
      <c r="I737" s="460" t="n"/>
      <c r="J737" s="460" t="n"/>
      <c r="K737" s="460" t="n"/>
      <c r="L737" s="461" t="n"/>
      <c r="M737" s="460" t="n"/>
      <c r="N737" s="460" t="n"/>
      <c r="O737" s="460" t="n"/>
      <c r="P737" s="460" t="n"/>
      <c r="Q737" s="460" t="n"/>
      <c r="R737" s="432" t="n"/>
    </row>
    <row r="738" ht="24" customHeight="1" s="358">
      <c r="A738" s="462">
        <f>IF(COUNTA(B738:R738)=0,"",COUNTA($B$3:B738))</f>
        <v/>
      </c>
      <c r="B738" s="460" t="n"/>
      <c r="C738" s="460" t="n"/>
      <c r="D738" s="460" t="n"/>
      <c r="E738" s="460" t="n"/>
      <c r="F738" s="460" t="n"/>
      <c r="G738" s="461" t="n"/>
      <c r="H738" s="460" t="n"/>
      <c r="I738" s="460" t="n"/>
      <c r="J738" s="460" t="n"/>
      <c r="K738" s="460" t="n"/>
      <c r="L738" s="461" t="n"/>
      <c r="M738" s="460" t="n"/>
      <c r="N738" s="460" t="n"/>
      <c r="O738" s="460" t="n"/>
      <c r="P738" s="460" t="n"/>
      <c r="Q738" s="460" t="n"/>
      <c r="R738" s="432" t="n"/>
    </row>
    <row r="739" ht="24" customHeight="1" s="358">
      <c r="A739" s="462">
        <f>IF(COUNTA(B739:R739)=0,"",COUNTA($B$3:B739))</f>
        <v/>
      </c>
      <c r="B739" s="460" t="n"/>
      <c r="C739" s="460" t="n"/>
      <c r="D739" s="460" t="n"/>
      <c r="E739" s="460" t="n"/>
      <c r="F739" s="460" t="n"/>
      <c r="G739" s="461" t="n"/>
      <c r="H739" s="460" t="n"/>
      <c r="I739" s="460" t="n"/>
      <c r="J739" s="460" t="n"/>
      <c r="K739" s="460" t="n"/>
      <c r="L739" s="461" t="n"/>
      <c r="M739" s="460" t="n"/>
      <c r="N739" s="460" t="n"/>
      <c r="O739" s="460" t="n"/>
      <c r="P739" s="460" t="n"/>
      <c r="Q739" s="460" t="n"/>
      <c r="R739" s="432" t="n"/>
    </row>
    <row r="740" ht="24" customHeight="1" s="358">
      <c r="A740" s="462">
        <f>IF(COUNTA(B740:R740)=0,"",COUNTA($B$3:B740))</f>
        <v/>
      </c>
      <c r="B740" s="460" t="n"/>
      <c r="C740" s="460" t="n"/>
      <c r="D740" s="460" t="n"/>
      <c r="E740" s="460" t="n"/>
      <c r="F740" s="460" t="n"/>
      <c r="G740" s="461" t="n"/>
      <c r="H740" s="460" t="n"/>
      <c r="I740" s="460" t="n"/>
      <c r="J740" s="460" t="n"/>
      <c r="K740" s="460" t="n"/>
      <c r="L740" s="461" t="n"/>
      <c r="M740" s="460" t="n"/>
      <c r="N740" s="460" t="n"/>
      <c r="O740" s="460" t="n"/>
      <c r="P740" s="460" t="n"/>
      <c r="Q740" s="460" t="n"/>
      <c r="R740" s="432" t="n"/>
    </row>
    <row r="741" ht="24" customHeight="1" s="358">
      <c r="A741" s="462">
        <f>IF(COUNTA(B741:R741)=0,"",COUNTA($B$3:B741))</f>
        <v/>
      </c>
      <c r="B741" s="460" t="n"/>
      <c r="C741" s="460" t="n"/>
      <c r="D741" s="460" t="n"/>
      <c r="E741" s="460" t="n"/>
      <c r="F741" s="460" t="n"/>
      <c r="G741" s="461" t="n"/>
      <c r="H741" s="460" t="n"/>
      <c r="I741" s="460" t="n"/>
      <c r="J741" s="460" t="n"/>
      <c r="K741" s="460" t="n"/>
      <c r="L741" s="461" t="n"/>
      <c r="M741" s="460" t="n"/>
      <c r="N741" s="460" t="n"/>
      <c r="O741" s="460" t="n"/>
      <c r="P741" s="460" t="n"/>
      <c r="Q741" s="460" t="n"/>
      <c r="R741" s="432" t="n"/>
    </row>
    <row r="742" ht="24" customHeight="1" s="358">
      <c r="A742" s="462">
        <f>IF(COUNTA(B742:R742)=0,"",COUNTA($B$3:B742))</f>
        <v/>
      </c>
      <c r="B742" s="460" t="n"/>
      <c r="C742" s="460" t="n"/>
      <c r="D742" s="460" t="n"/>
      <c r="E742" s="460" t="n"/>
      <c r="F742" s="460" t="n"/>
      <c r="G742" s="461" t="n"/>
      <c r="H742" s="460" t="n"/>
      <c r="I742" s="460" t="n"/>
      <c r="J742" s="460" t="n"/>
      <c r="K742" s="460" t="n"/>
      <c r="L742" s="461" t="n"/>
      <c r="M742" s="460" t="n"/>
      <c r="N742" s="460" t="n"/>
      <c r="O742" s="460" t="n"/>
      <c r="P742" s="460" t="n"/>
      <c r="Q742" s="460" t="n"/>
      <c r="R742" s="432" t="n"/>
    </row>
    <row r="743" ht="24" customHeight="1" s="358">
      <c r="A743" s="462">
        <f>IF(COUNTA(B743:R743)=0,"",COUNTA($B$3:B743))</f>
        <v/>
      </c>
      <c r="B743" s="460" t="n"/>
      <c r="C743" s="460" t="n"/>
      <c r="D743" s="460" t="n"/>
      <c r="E743" s="460" t="n"/>
      <c r="F743" s="460" t="n"/>
      <c r="G743" s="461" t="n"/>
      <c r="H743" s="460" t="n"/>
      <c r="I743" s="460" t="n"/>
      <c r="J743" s="460" t="n"/>
      <c r="K743" s="460" t="n"/>
      <c r="L743" s="461" t="n"/>
      <c r="M743" s="460" t="n"/>
      <c r="N743" s="460" t="n"/>
      <c r="O743" s="460" t="n"/>
      <c r="P743" s="460" t="n"/>
      <c r="Q743" s="460" t="n"/>
      <c r="R743" s="432" t="n"/>
    </row>
    <row r="744" ht="24" customHeight="1" s="358">
      <c r="A744" s="462">
        <f>IF(COUNTA(B744:R744)=0,"",COUNTA($B$3:B744))</f>
        <v/>
      </c>
      <c r="B744" s="460" t="n"/>
      <c r="C744" s="460" t="n"/>
      <c r="D744" s="460" t="n"/>
      <c r="E744" s="460" t="n"/>
      <c r="F744" s="460" t="n"/>
      <c r="G744" s="461" t="n"/>
      <c r="H744" s="460" t="n"/>
      <c r="I744" s="460" t="n"/>
      <c r="J744" s="460" t="n"/>
      <c r="K744" s="460" t="n"/>
      <c r="L744" s="461" t="n"/>
      <c r="M744" s="460" t="n"/>
      <c r="N744" s="460" t="n"/>
      <c r="O744" s="460" t="n"/>
      <c r="P744" s="460" t="n"/>
      <c r="Q744" s="460" t="n"/>
      <c r="R744" s="432" t="n"/>
    </row>
    <row r="745" ht="24" customHeight="1" s="358">
      <c r="A745" s="462">
        <f>IF(COUNTA(B745:R745)=0,"",COUNTA($B$3:B745))</f>
        <v/>
      </c>
      <c r="B745" s="460" t="n"/>
      <c r="C745" s="460" t="n"/>
      <c r="D745" s="460" t="n"/>
      <c r="E745" s="460" t="n"/>
      <c r="F745" s="460" t="n"/>
      <c r="G745" s="461" t="n"/>
      <c r="H745" s="460" t="n"/>
      <c r="I745" s="460" t="n"/>
      <c r="J745" s="460" t="n"/>
      <c r="K745" s="460" t="n"/>
      <c r="L745" s="461" t="n"/>
      <c r="M745" s="460" t="n"/>
      <c r="N745" s="460" t="n"/>
      <c r="O745" s="460" t="n"/>
      <c r="P745" s="460" t="n"/>
      <c r="Q745" s="460" t="n"/>
      <c r="R745" s="432" t="n"/>
    </row>
    <row r="746" ht="24" customHeight="1" s="358">
      <c r="A746" s="462">
        <f>IF(COUNTA(B746:R746)=0,"",COUNTA($B$3:B746))</f>
        <v/>
      </c>
      <c r="B746" s="460" t="n"/>
      <c r="C746" s="460" t="n"/>
      <c r="D746" s="460" t="n"/>
      <c r="E746" s="460" t="n"/>
      <c r="F746" s="460" t="n"/>
      <c r="G746" s="461" t="n"/>
      <c r="H746" s="460" t="n"/>
      <c r="I746" s="460" t="n"/>
      <c r="J746" s="460" t="n"/>
      <c r="K746" s="460" t="n"/>
      <c r="L746" s="461" t="n"/>
      <c r="M746" s="460" t="n"/>
      <c r="N746" s="460" t="n"/>
      <c r="O746" s="460" t="n"/>
      <c r="P746" s="460" t="n"/>
      <c r="Q746" s="460" t="n"/>
      <c r="R746" s="432" t="n"/>
    </row>
    <row r="747" ht="24" customHeight="1" s="358">
      <c r="A747" s="462">
        <f>IF(COUNTA(B747:R747)=0,"",COUNTA($B$3:B747))</f>
        <v/>
      </c>
      <c r="B747" s="460" t="n"/>
      <c r="C747" s="460" t="n"/>
      <c r="D747" s="460" t="n"/>
      <c r="E747" s="460" t="n"/>
      <c r="F747" s="460" t="n"/>
      <c r="G747" s="461" t="n"/>
      <c r="H747" s="460" t="n"/>
      <c r="I747" s="460" t="n"/>
      <c r="J747" s="460" t="n"/>
      <c r="K747" s="460" t="n"/>
      <c r="L747" s="461" t="n"/>
      <c r="M747" s="460" t="n"/>
      <c r="N747" s="460" t="n"/>
      <c r="O747" s="460" t="n"/>
      <c r="P747" s="460" t="n"/>
      <c r="Q747" s="460" t="n"/>
      <c r="R747" s="432" t="n"/>
    </row>
    <row r="748" ht="24" customHeight="1" s="358">
      <c r="A748" s="462">
        <f>IF(COUNTA(B748:R748)=0,"",COUNTA($B$3:B748))</f>
        <v/>
      </c>
      <c r="B748" s="460" t="n"/>
      <c r="C748" s="460" t="n"/>
      <c r="D748" s="460" t="n"/>
      <c r="E748" s="460" t="n"/>
      <c r="F748" s="460" t="n"/>
      <c r="G748" s="461" t="n"/>
      <c r="H748" s="460" t="n"/>
      <c r="I748" s="460" t="n"/>
      <c r="J748" s="460" t="n"/>
      <c r="K748" s="460" t="n"/>
      <c r="L748" s="461" t="n"/>
      <c r="M748" s="460" t="n"/>
      <c r="N748" s="460" t="n"/>
      <c r="O748" s="460" t="n"/>
      <c r="P748" s="460" t="n"/>
      <c r="Q748" s="460" t="n"/>
      <c r="R748" s="432" t="n"/>
    </row>
    <row r="749" ht="24" customHeight="1" s="358">
      <c r="A749" s="462">
        <f>IF(COUNTA(B749:R749)=0,"",COUNTA($B$3:B749))</f>
        <v/>
      </c>
      <c r="B749" s="460" t="n"/>
      <c r="C749" s="460" t="n"/>
      <c r="D749" s="460" t="n"/>
      <c r="E749" s="460" t="n"/>
      <c r="F749" s="460" t="n"/>
      <c r="G749" s="461" t="n"/>
      <c r="H749" s="460" t="n"/>
      <c r="I749" s="460" t="n"/>
      <c r="J749" s="460" t="n"/>
      <c r="K749" s="460" t="n"/>
      <c r="L749" s="461" t="n"/>
      <c r="M749" s="460" t="n"/>
      <c r="N749" s="460" t="n"/>
      <c r="O749" s="460" t="n"/>
      <c r="P749" s="460" t="n"/>
      <c r="Q749" s="460" t="n"/>
      <c r="R749" s="432" t="n"/>
    </row>
    <row r="750" ht="24" customHeight="1" s="358">
      <c r="A750" s="462">
        <f>IF(COUNTA(B750:R750)=0,"",COUNTA($B$3:B750))</f>
        <v/>
      </c>
      <c r="B750" s="460" t="n"/>
      <c r="C750" s="460" t="n"/>
      <c r="D750" s="460" t="n"/>
      <c r="E750" s="460" t="n"/>
      <c r="F750" s="460" t="n"/>
      <c r="G750" s="461" t="n"/>
      <c r="H750" s="460" t="n"/>
      <c r="I750" s="460" t="n"/>
      <c r="J750" s="460" t="n"/>
      <c r="K750" s="460" t="n"/>
      <c r="L750" s="461" t="n"/>
      <c r="M750" s="460" t="n"/>
      <c r="N750" s="460" t="n"/>
      <c r="O750" s="460" t="n"/>
      <c r="P750" s="460" t="n"/>
      <c r="Q750" s="460" t="n"/>
      <c r="R750" s="432" t="n"/>
    </row>
    <row r="751" ht="24" customHeight="1" s="358">
      <c r="A751" s="462">
        <f>IF(COUNTA(B751:R751)=0,"",COUNTA($B$3:B751))</f>
        <v/>
      </c>
      <c r="B751" s="460" t="n"/>
      <c r="C751" s="460" t="n"/>
      <c r="D751" s="460" t="n"/>
      <c r="E751" s="460" t="n"/>
      <c r="F751" s="460" t="n"/>
      <c r="G751" s="461" t="n"/>
      <c r="H751" s="460" t="n"/>
      <c r="I751" s="460" t="n"/>
      <c r="J751" s="460" t="n"/>
      <c r="K751" s="460" t="n"/>
      <c r="L751" s="461" t="n"/>
      <c r="M751" s="460" t="n"/>
      <c r="N751" s="460" t="n"/>
      <c r="O751" s="460" t="n"/>
      <c r="P751" s="460" t="n"/>
      <c r="Q751" s="460" t="n"/>
      <c r="R751" s="432" t="n"/>
    </row>
    <row r="752" ht="24" customHeight="1" s="358">
      <c r="A752" s="462">
        <f>IF(COUNTA(B752:R752)=0,"",COUNTA($B$3:B752))</f>
        <v/>
      </c>
      <c r="B752" s="460" t="n"/>
      <c r="C752" s="460" t="n"/>
      <c r="D752" s="460" t="n"/>
      <c r="E752" s="460" t="n"/>
      <c r="F752" s="460" t="n"/>
      <c r="G752" s="461" t="n"/>
      <c r="H752" s="460" t="n"/>
      <c r="I752" s="460" t="n"/>
      <c r="J752" s="460" t="n"/>
      <c r="K752" s="460" t="n"/>
      <c r="L752" s="461" t="n"/>
      <c r="M752" s="460" t="n"/>
      <c r="N752" s="460" t="n"/>
      <c r="O752" s="460" t="n"/>
      <c r="P752" s="460" t="n"/>
      <c r="Q752" s="460" t="n"/>
      <c r="R752" s="432" t="n"/>
    </row>
    <row r="753" ht="24" customHeight="1" s="358">
      <c r="A753" s="462">
        <f>IF(COUNTA(B753:R753)=0,"",COUNTA($B$3:B753))</f>
        <v/>
      </c>
      <c r="B753" s="460" t="n"/>
      <c r="C753" s="460" t="n"/>
      <c r="D753" s="460" t="n"/>
      <c r="E753" s="460" t="n"/>
      <c r="F753" s="460" t="n"/>
      <c r="G753" s="461" t="n"/>
      <c r="H753" s="460" t="n"/>
      <c r="I753" s="460" t="n"/>
      <c r="J753" s="460" t="n"/>
      <c r="K753" s="460" t="n"/>
      <c r="L753" s="461" t="n"/>
      <c r="M753" s="460" t="n"/>
      <c r="N753" s="460" t="n"/>
      <c r="O753" s="460" t="n"/>
      <c r="P753" s="460" t="n"/>
      <c r="Q753" s="460" t="n"/>
      <c r="R753" s="432" t="n"/>
    </row>
    <row r="754" ht="24" customHeight="1" s="358">
      <c r="A754" s="462">
        <f>IF(COUNTA(B754:R754)=0,"",COUNTA($B$3:B754))</f>
        <v/>
      </c>
      <c r="B754" s="460" t="n"/>
      <c r="C754" s="460" t="n"/>
      <c r="D754" s="460" t="n"/>
      <c r="E754" s="460" t="n"/>
      <c r="F754" s="460" t="n"/>
      <c r="G754" s="461" t="n"/>
      <c r="H754" s="460" t="n"/>
      <c r="I754" s="460" t="n"/>
      <c r="J754" s="460" t="n"/>
      <c r="K754" s="460" t="n"/>
      <c r="L754" s="461" t="n"/>
      <c r="M754" s="460" t="n"/>
      <c r="N754" s="460" t="n"/>
      <c r="O754" s="460" t="n"/>
      <c r="P754" s="460" t="n"/>
      <c r="Q754" s="460" t="n"/>
      <c r="R754" s="432" t="n"/>
    </row>
    <row r="755" ht="24" customHeight="1" s="358">
      <c r="A755" s="462">
        <f>IF(COUNTA(B755:R755)=0,"",COUNTA($B$3:B755))</f>
        <v/>
      </c>
      <c r="B755" s="460" t="n"/>
      <c r="C755" s="460" t="n"/>
      <c r="D755" s="460" t="n"/>
      <c r="E755" s="460" t="n"/>
      <c r="F755" s="460" t="n"/>
      <c r="G755" s="461" t="n"/>
      <c r="H755" s="460" t="n"/>
      <c r="I755" s="460" t="n"/>
      <c r="J755" s="460" t="n"/>
      <c r="K755" s="460" t="n"/>
      <c r="L755" s="461" t="n"/>
      <c r="M755" s="460" t="n"/>
      <c r="N755" s="460" t="n"/>
      <c r="O755" s="460" t="n"/>
      <c r="P755" s="460" t="n"/>
      <c r="Q755" s="460" t="n"/>
      <c r="R755" s="432" t="n"/>
    </row>
    <row r="756" ht="24" customHeight="1" s="358">
      <c r="A756" s="462">
        <f>IF(COUNTA(B756:R756)=0,"",COUNTA($B$3:B756))</f>
        <v/>
      </c>
      <c r="B756" s="460" t="n"/>
      <c r="C756" s="460" t="n"/>
      <c r="D756" s="460" t="n"/>
      <c r="E756" s="460" t="n"/>
      <c r="F756" s="460" t="n"/>
      <c r="G756" s="461" t="n"/>
      <c r="H756" s="460" t="n"/>
      <c r="I756" s="460" t="n"/>
      <c r="J756" s="460" t="n"/>
      <c r="K756" s="460" t="n"/>
      <c r="L756" s="461" t="n"/>
      <c r="M756" s="460" t="n"/>
      <c r="N756" s="460" t="n"/>
      <c r="O756" s="460" t="n"/>
      <c r="P756" s="460" t="n"/>
      <c r="Q756" s="460" t="n"/>
      <c r="R756" s="432" t="n"/>
    </row>
    <row r="757" ht="24" customHeight="1" s="358">
      <c r="A757" s="462">
        <f>IF(COUNTA(B757:R757)=0,"",COUNTA($B$3:B757))</f>
        <v/>
      </c>
      <c r="B757" s="460" t="n"/>
      <c r="C757" s="460" t="n"/>
      <c r="D757" s="460" t="n"/>
      <c r="E757" s="460" t="n"/>
      <c r="F757" s="460" t="n"/>
      <c r="G757" s="461" t="n"/>
      <c r="H757" s="460" t="n"/>
      <c r="I757" s="460" t="n"/>
      <c r="J757" s="460" t="n"/>
      <c r="K757" s="460" t="n"/>
      <c r="L757" s="461" t="n"/>
      <c r="M757" s="460" t="n"/>
      <c r="N757" s="460" t="n"/>
      <c r="O757" s="460" t="n"/>
      <c r="P757" s="460" t="n"/>
      <c r="Q757" s="460" t="n"/>
      <c r="R757" s="432" t="n"/>
    </row>
    <row r="758" ht="24" customHeight="1" s="358">
      <c r="A758" s="462">
        <f>IF(COUNTA(B758:R758)=0,"",COUNTA($B$3:B758))</f>
        <v/>
      </c>
      <c r="B758" s="460" t="n"/>
      <c r="C758" s="460" t="n"/>
      <c r="D758" s="460" t="n"/>
      <c r="E758" s="460" t="n"/>
      <c r="F758" s="460" t="n"/>
      <c r="G758" s="461" t="n"/>
      <c r="H758" s="460" t="n"/>
      <c r="I758" s="460" t="n"/>
      <c r="J758" s="460" t="n"/>
      <c r="K758" s="460" t="n"/>
      <c r="L758" s="461" t="n"/>
      <c r="M758" s="460" t="n"/>
      <c r="N758" s="460" t="n"/>
      <c r="O758" s="460" t="n"/>
      <c r="P758" s="460" t="n"/>
      <c r="Q758" s="460" t="n"/>
      <c r="R758" s="432" t="n"/>
    </row>
    <row r="759" ht="24" customHeight="1" s="358">
      <c r="A759" s="462">
        <f>IF(COUNTA(B759:R759)=0,"",COUNTA($B$3:B759))</f>
        <v/>
      </c>
      <c r="B759" s="460" t="n"/>
      <c r="C759" s="460" t="n"/>
      <c r="D759" s="460" t="n"/>
      <c r="E759" s="460" t="n"/>
      <c r="F759" s="460" t="n"/>
      <c r="G759" s="461" t="n"/>
      <c r="H759" s="460" t="n"/>
      <c r="I759" s="460" t="n"/>
      <c r="J759" s="460" t="n"/>
      <c r="K759" s="460" t="n"/>
      <c r="L759" s="461" t="n"/>
      <c r="M759" s="460" t="n"/>
      <c r="N759" s="460" t="n"/>
      <c r="O759" s="460" t="n"/>
      <c r="P759" s="460" t="n"/>
      <c r="Q759" s="460" t="n"/>
      <c r="R759" s="432" t="n"/>
    </row>
    <row r="760" ht="24" customHeight="1" s="358">
      <c r="A760" s="462">
        <f>IF(COUNTA(B760:R760)=0,"",COUNTA($B$3:B760))</f>
        <v/>
      </c>
      <c r="B760" s="460" t="n"/>
      <c r="C760" s="460" t="n"/>
      <c r="D760" s="460" t="n"/>
      <c r="E760" s="460" t="n"/>
      <c r="F760" s="460" t="n"/>
      <c r="G760" s="461" t="n"/>
      <c r="H760" s="460" t="n"/>
      <c r="I760" s="460" t="n"/>
      <c r="J760" s="460" t="n"/>
      <c r="K760" s="460" t="n"/>
      <c r="L760" s="461" t="n"/>
      <c r="M760" s="460" t="n"/>
      <c r="N760" s="460" t="n"/>
      <c r="O760" s="460" t="n"/>
      <c r="P760" s="460" t="n"/>
      <c r="Q760" s="460" t="n"/>
      <c r="R760" s="432" t="n"/>
    </row>
    <row r="761" ht="24" customHeight="1" s="358">
      <c r="A761" s="462">
        <f>IF(COUNTA(B761:R761)=0,"",COUNTA($B$3:B761))</f>
        <v/>
      </c>
      <c r="B761" s="460" t="n"/>
      <c r="C761" s="460" t="n"/>
      <c r="D761" s="460" t="n"/>
      <c r="E761" s="460" t="n"/>
      <c r="F761" s="460" t="n"/>
      <c r="G761" s="461" t="n"/>
      <c r="H761" s="460" t="n"/>
      <c r="I761" s="460" t="n"/>
      <c r="J761" s="460" t="n"/>
      <c r="K761" s="460" t="n"/>
      <c r="L761" s="461" t="n"/>
      <c r="M761" s="460" t="n"/>
      <c r="N761" s="460" t="n"/>
      <c r="O761" s="460" t="n"/>
      <c r="P761" s="460" t="n"/>
      <c r="Q761" s="460" t="n"/>
      <c r="R761" s="432" t="n"/>
    </row>
    <row r="762" ht="24" customHeight="1" s="358">
      <c r="A762" s="462">
        <f>IF(COUNTA(B762:R762)=0,"",COUNTA($B$3:B762))</f>
        <v/>
      </c>
      <c r="B762" s="460" t="n"/>
      <c r="C762" s="460" t="n"/>
      <c r="D762" s="460" t="n"/>
      <c r="E762" s="460" t="n"/>
      <c r="F762" s="460" t="n"/>
      <c r="G762" s="461" t="n"/>
      <c r="H762" s="460" t="n"/>
      <c r="I762" s="460" t="n"/>
      <c r="J762" s="460" t="n"/>
      <c r="K762" s="460" t="n"/>
      <c r="L762" s="461" t="n"/>
      <c r="M762" s="460" t="n"/>
      <c r="N762" s="460" t="n"/>
      <c r="O762" s="460" t="n"/>
      <c r="P762" s="460" t="n"/>
      <c r="Q762" s="460" t="n"/>
      <c r="R762" s="432" t="n"/>
    </row>
    <row r="763" ht="24" customHeight="1" s="358">
      <c r="A763" s="462">
        <f>IF(COUNTA(B763:R763)=0,"",COUNTA($B$3:B763))</f>
        <v/>
      </c>
      <c r="B763" s="460" t="n"/>
      <c r="C763" s="460" t="n"/>
      <c r="D763" s="460" t="n"/>
      <c r="E763" s="460" t="n"/>
      <c r="F763" s="460" t="n"/>
      <c r="G763" s="461" t="n"/>
      <c r="H763" s="460" t="n"/>
      <c r="I763" s="460" t="n"/>
      <c r="J763" s="460" t="n"/>
      <c r="K763" s="460" t="n"/>
      <c r="L763" s="461" t="n"/>
      <c r="M763" s="460" t="n"/>
      <c r="N763" s="460" t="n"/>
      <c r="O763" s="460" t="n"/>
      <c r="P763" s="460" t="n"/>
      <c r="Q763" s="460" t="n"/>
      <c r="R763" s="432" t="n"/>
    </row>
    <row r="764" ht="24" customHeight="1" s="358">
      <c r="A764" s="462">
        <f>IF(COUNTA(B764:R764)=0,"",COUNTA($B$3:B764))</f>
        <v/>
      </c>
      <c r="B764" s="460" t="n"/>
      <c r="C764" s="460" t="n"/>
      <c r="D764" s="460" t="n"/>
      <c r="E764" s="460" t="n"/>
      <c r="F764" s="460" t="n"/>
      <c r="G764" s="461" t="n"/>
      <c r="H764" s="460" t="n"/>
      <c r="I764" s="460" t="n"/>
      <c r="J764" s="460" t="n"/>
      <c r="K764" s="460" t="n"/>
      <c r="L764" s="461" t="n"/>
      <c r="M764" s="460" t="n"/>
      <c r="N764" s="460" t="n"/>
      <c r="O764" s="460" t="n"/>
      <c r="P764" s="460" t="n"/>
      <c r="Q764" s="460" t="n"/>
      <c r="R764" s="432" t="n"/>
    </row>
    <row r="765" ht="24" customHeight="1" s="358">
      <c r="A765" s="462">
        <f>IF(COUNTA(B765:R765)=0,"",COUNTA($B$3:B765))</f>
        <v/>
      </c>
      <c r="B765" s="460" t="n"/>
      <c r="C765" s="460" t="n"/>
      <c r="D765" s="460" t="n"/>
      <c r="E765" s="460" t="n"/>
      <c r="F765" s="460" t="n"/>
      <c r="G765" s="461" t="n"/>
      <c r="H765" s="460" t="n"/>
      <c r="I765" s="460" t="n"/>
      <c r="J765" s="460" t="n"/>
      <c r="K765" s="460" t="n"/>
      <c r="L765" s="461" t="n"/>
      <c r="M765" s="460" t="n"/>
      <c r="N765" s="460" t="n"/>
      <c r="O765" s="460" t="n"/>
      <c r="P765" s="460" t="n"/>
      <c r="Q765" s="460" t="n"/>
      <c r="R765" s="432" t="n"/>
    </row>
    <row r="766" ht="24" customHeight="1" s="358">
      <c r="A766" s="462">
        <f>IF(COUNTA(B766:R766)=0,"",COUNTA($B$3:B766))</f>
        <v/>
      </c>
      <c r="B766" s="460" t="n"/>
      <c r="C766" s="460" t="n"/>
      <c r="D766" s="460" t="n"/>
      <c r="E766" s="460" t="n"/>
      <c r="F766" s="460" t="n"/>
      <c r="G766" s="461" t="n"/>
      <c r="H766" s="460" t="n"/>
      <c r="I766" s="460" t="n"/>
      <c r="J766" s="460" t="n"/>
      <c r="K766" s="460" t="n"/>
      <c r="L766" s="461" t="n"/>
      <c r="M766" s="460" t="n"/>
      <c r="N766" s="460" t="n"/>
      <c r="O766" s="460" t="n"/>
      <c r="P766" s="460" t="n"/>
      <c r="Q766" s="460" t="n"/>
      <c r="R766" s="432" t="n"/>
    </row>
    <row r="767" ht="24" customHeight="1" s="358">
      <c r="A767" s="462">
        <f>IF(COUNTA(B767:R767)=0,"",COUNTA($B$3:B767))</f>
        <v/>
      </c>
      <c r="B767" s="460" t="n"/>
      <c r="C767" s="460" t="n"/>
      <c r="D767" s="460" t="n"/>
      <c r="E767" s="460" t="n"/>
      <c r="F767" s="460" t="n"/>
      <c r="G767" s="461" t="n"/>
      <c r="H767" s="460" t="n"/>
      <c r="I767" s="460" t="n"/>
      <c r="J767" s="460" t="n"/>
      <c r="K767" s="460" t="n"/>
      <c r="L767" s="461" t="n"/>
      <c r="M767" s="460" t="n"/>
      <c r="N767" s="460" t="n"/>
      <c r="O767" s="460" t="n"/>
      <c r="P767" s="460" t="n"/>
      <c r="Q767" s="460" t="n"/>
      <c r="R767" s="432" t="n"/>
    </row>
    <row r="768" ht="24" customHeight="1" s="358">
      <c r="A768" s="462">
        <f>IF(COUNTA(B768:R768)=0,"",COUNTA($B$3:B768))</f>
        <v/>
      </c>
      <c r="B768" s="460" t="n"/>
      <c r="C768" s="460" t="n"/>
      <c r="D768" s="460" t="n"/>
      <c r="E768" s="460" t="n"/>
      <c r="F768" s="460" t="n"/>
      <c r="G768" s="461" t="n"/>
      <c r="H768" s="460" t="n"/>
      <c r="I768" s="460" t="n"/>
      <c r="J768" s="460" t="n"/>
      <c r="K768" s="460" t="n"/>
      <c r="L768" s="461" t="n"/>
      <c r="M768" s="460" t="n"/>
      <c r="N768" s="460" t="n"/>
      <c r="O768" s="460" t="n"/>
      <c r="P768" s="460" t="n"/>
      <c r="Q768" s="460" t="n"/>
      <c r="R768" s="432" t="n"/>
    </row>
    <row r="769" ht="24" customHeight="1" s="358">
      <c r="A769" s="462">
        <f>IF(COUNTA(B769:R769)=0,"",COUNTA($B$3:B769))</f>
        <v/>
      </c>
      <c r="B769" s="460" t="n"/>
      <c r="C769" s="460" t="n"/>
      <c r="D769" s="460" t="n"/>
      <c r="E769" s="460" t="n"/>
      <c r="F769" s="460" t="n"/>
      <c r="G769" s="461" t="n"/>
      <c r="H769" s="460" t="n"/>
      <c r="I769" s="460" t="n"/>
      <c r="J769" s="460" t="n"/>
      <c r="K769" s="460" t="n"/>
      <c r="L769" s="461" t="n"/>
      <c r="M769" s="460" t="n"/>
      <c r="N769" s="460" t="n"/>
      <c r="O769" s="460" t="n"/>
      <c r="P769" s="460" t="n"/>
      <c r="Q769" s="460" t="n"/>
      <c r="R769" s="432" t="n"/>
    </row>
    <row r="770" ht="24" customHeight="1" s="358">
      <c r="A770" s="462">
        <f>IF(COUNTA(B770:R770)=0,"",COUNTA($B$3:B770))</f>
        <v/>
      </c>
      <c r="B770" s="460" t="n"/>
      <c r="C770" s="460" t="n"/>
      <c r="D770" s="460" t="n"/>
      <c r="E770" s="460" t="n"/>
      <c r="F770" s="460" t="n"/>
      <c r="G770" s="461" t="n"/>
      <c r="H770" s="460" t="n"/>
      <c r="I770" s="460" t="n"/>
      <c r="J770" s="460" t="n"/>
      <c r="K770" s="460" t="n"/>
      <c r="L770" s="461" t="n"/>
      <c r="M770" s="460" t="n"/>
      <c r="N770" s="460" t="n"/>
      <c r="O770" s="460" t="n"/>
      <c r="P770" s="460" t="n"/>
      <c r="Q770" s="460" t="n"/>
      <c r="R770" s="432" t="n"/>
    </row>
    <row r="771" ht="24" customHeight="1" s="358">
      <c r="A771" s="462">
        <f>IF(COUNTA(B771:R771)=0,"",COUNTA($B$3:B771))</f>
        <v/>
      </c>
      <c r="B771" s="460" t="n"/>
      <c r="C771" s="460" t="n"/>
      <c r="D771" s="460" t="n"/>
      <c r="E771" s="460" t="n"/>
      <c r="F771" s="460" t="n"/>
      <c r="G771" s="461" t="n"/>
      <c r="H771" s="460" t="n"/>
      <c r="I771" s="460" t="n"/>
      <c r="J771" s="460" t="n"/>
      <c r="K771" s="460" t="n"/>
      <c r="L771" s="461" t="n"/>
      <c r="M771" s="460" t="n"/>
      <c r="N771" s="460" t="n"/>
      <c r="O771" s="460" t="n"/>
      <c r="P771" s="460" t="n"/>
      <c r="Q771" s="460" t="n"/>
      <c r="R771" s="432" t="n"/>
    </row>
    <row r="772" ht="24" customHeight="1" s="358">
      <c r="A772" s="462">
        <f>IF(COUNTA(B772:R772)=0,"",COUNTA($B$3:B772))</f>
        <v/>
      </c>
      <c r="B772" s="460" t="n"/>
      <c r="C772" s="460" t="n"/>
      <c r="D772" s="460" t="n"/>
      <c r="E772" s="460" t="n"/>
      <c r="F772" s="460" t="n"/>
      <c r="G772" s="461" t="n"/>
      <c r="H772" s="460" t="n"/>
      <c r="I772" s="460" t="n"/>
      <c r="J772" s="460" t="n"/>
      <c r="K772" s="460" t="n"/>
      <c r="L772" s="461" t="n"/>
      <c r="M772" s="460" t="n"/>
      <c r="N772" s="460" t="n"/>
      <c r="O772" s="460" t="n"/>
      <c r="P772" s="460" t="n"/>
      <c r="Q772" s="460" t="n"/>
      <c r="R772" s="432" t="n"/>
    </row>
    <row r="773" ht="24" customHeight="1" s="358">
      <c r="A773" s="462">
        <f>IF(COUNTA(B773:R773)=0,"",COUNTA($B$3:B773))</f>
        <v/>
      </c>
      <c r="B773" s="460" t="n"/>
      <c r="C773" s="460" t="n"/>
      <c r="D773" s="460" t="n"/>
      <c r="E773" s="460" t="n"/>
      <c r="F773" s="460" t="n"/>
      <c r="G773" s="461" t="n"/>
      <c r="H773" s="460" t="n"/>
      <c r="I773" s="460" t="n"/>
      <c r="J773" s="460" t="n"/>
      <c r="K773" s="460" t="n"/>
      <c r="L773" s="461" t="n"/>
      <c r="M773" s="460" t="n"/>
      <c r="N773" s="460" t="n"/>
      <c r="O773" s="460" t="n"/>
      <c r="P773" s="460" t="n"/>
      <c r="Q773" s="460" t="n"/>
      <c r="R773" s="432" t="n"/>
    </row>
    <row r="774" ht="24" customHeight="1" s="358">
      <c r="A774" s="462">
        <f>IF(COUNTA(B774:R774)=0,"",COUNTA($B$3:B774))</f>
        <v/>
      </c>
      <c r="B774" s="460" t="n"/>
      <c r="C774" s="460" t="n"/>
      <c r="D774" s="460" t="n"/>
      <c r="E774" s="460" t="n"/>
      <c r="F774" s="460" t="n"/>
      <c r="G774" s="461" t="n"/>
      <c r="H774" s="460" t="n"/>
      <c r="I774" s="460" t="n"/>
      <c r="J774" s="460" t="n"/>
      <c r="K774" s="460" t="n"/>
      <c r="L774" s="461" t="n"/>
      <c r="M774" s="460" t="n"/>
      <c r="N774" s="460" t="n"/>
      <c r="O774" s="460" t="n"/>
      <c r="P774" s="460" t="n"/>
      <c r="Q774" s="460" t="n"/>
      <c r="R774" s="432" t="n"/>
    </row>
    <row r="775" ht="24" customHeight="1" s="358">
      <c r="A775" s="462">
        <f>IF(COUNTA(B775:R775)=0,"",COUNTA($B$3:B775))</f>
        <v/>
      </c>
      <c r="B775" s="460" t="n"/>
      <c r="C775" s="460" t="n"/>
      <c r="D775" s="460" t="n"/>
      <c r="E775" s="460" t="n"/>
      <c r="F775" s="460" t="n"/>
      <c r="G775" s="461" t="n"/>
      <c r="H775" s="460" t="n"/>
      <c r="I775" s="460" t="n"/>
      <c r="J775" s="460" t="n"/>
      <c r="K775" s="460" t="n"/>
      <c r="L775" s="461" t="n"/>
      <c r="M775" s="460" t="n"/>
      <c r="N775" s="460" t="n"/>
      <c r="O775" s="460" t="n"/>
      <c r="P775" s="460" t="n"/>
      <c r="Q775" s="460" t="n"/>
      <c r="R775" s="432" t="n"/>
    </row>
    <row r="776" ht="24" customHeight="1" s="358">
      <c r="A776" s="462">
        <f>IF(COUNTA(B776:R776)=0,"",COUNTA($B$3:B776))</f>
        <v/>
      </c>
      <c r="B776" s="460" t="n"/>
      <c r="C776" s="460" t="n"/>
      <c r="D776" s="460" t="n"/>
      <c r="E776" s="460" t="n"/>
      <c r="F776" s="460" t="n"/>
      <c r="G776" s="461" t="n"/>
      <c r="H776" s="460" t="n"/>
      <c r="I776" s="460" t="n"/>
      <c r="J776" s="460" t="n"/>
      <c r="K776" s="460" t="n"/>
      <c r="L776" s="461" t="n"/>
      <c r="M776" s="460" t="n"/>
      <c r="N776" s="460" t="n"/>
      <c r="O776" s="460" t="n"/>
      <c r="P776" s="460" t="n"/>
      <c r="Q776" s="460" t="n"/>
      <c r="R776" s="432" t="n"/>
    </row>
    <row r="777" ht="24" customHeight="1" s="358">
      <c r="A777" s="462">
        <f>IF(COUNTA(B777:R777)=0,"",COUNTA($B$3:B777))</f>
        <v/>
      </c>
      <c r="B777" s="460" t="n"/>
      <c r="C777" s="460" t="n"/>
      <c r="D777" s="460" t="n"/>
      <c r="E777" s="460" t="n"/>
      <c r="F777" s="460" t="n"/>
      <c r="G777" s="461" t="n"/>
      <c r="H777" s="460" t="n"/>
      <c r="I777" s="460" t="n"/>
      <c r="J777" s="460" t="n"/>
      <c r="K777" s="460" t="n"/>
      <c r="L777" s="461" t="n"/>
      <c r="M777" s="460" t="n"/>
      <c r="N777" s="460" t="n"/>
      <c r="O777" s="460" t="n"/>
      <c r="P777" s="460" t="n"/>
      <c r="Q777" s="460" t="n"/>
      <c r="R777" s="432" t="n"/>
    </row>
    <row r="778" ht="24" customHeight="1" s="358">
      <c r="A778" s="462">
        <f>IF(COUNTA(B778:R778)=0,"",COUNTA($B$3:B778))</f>
        <v/>
      </c>
      <c r="B778" s="460" t="n"/>
      <c r="C778" s="460" t="n"/>
      <c r="D778" s="460" t="n"/>
      <c r="E778" s="460" t="n"/>
      <c r="F778" s="460" t="n"/>
      <c r="G778" s="461" t="n"/>
      <c r="H778" s="460" t="n"/>
      <c r="I778" s="460" t="n"/>
      <c r="J778" s="460" t="n"/>
      <c r="K778" s="460" t="n"/>
      <c r="L778" s="461" t="n"/>
      <c r="M778" s="460" t="n"/>
      <c r="N778" s="460" t="n"/>
      <c r="O778" s="460" t="n"/>
      <c r="P778" s="460" t="n"/>
      <c r="Q778" s="460" t="n"/>
      <c r="R778" s="432" t="n"/>
    </row>
    <row r="779" ht="24" customHeight="1" s="358">
      <c r="A779" s="462">
        <f>IF(COUNTA(B779:R779)=0,"",COUNTA($B$3:B779))</f>
        <v/>
      </c>
      <c r="B779" s="460" t="n"/>
      <c r="C779" s="460" t="n"/>
      <c r="D779" s="460" t="n"/>
      <c r="E779" s="460" t="n"/>
      <c r="F779" s="460" t="n"/>
      <c r="G779" s="461" t="n"/>
      <c r="H779" s="460" t="n"/>
      <c r="I779" s="460" t="n"/>
      <c r="J779" s="460" t="n"/>
      <c r="K779" s="460" t="n"/>
      <c r="L779" s="461" t="n"/>
      <c r="M779" s="460" t="n"/>
      <c r="N779" s="460" t="n"/>
      <c r="O779" s="460" t="n"/>
      <c r="P779" s="460" t="n"/>
      <c r="Q779" s="460" t="n"/>
      <c r="R779" s="432" t="n"/>
    </row>
    <row r="780" ht="24" customHeight="1" s="358">
      <c r="A780" s="462">
        <f>IF(COUNTA(B780:R780)=0,"",COUNTA($B$3:B780))</f>
        <v/>
      </c>
      <c r="B780" s="460" t="n"/>
      <c r="C780" s="460" t="n"/>
      <c r="D780" s="460" t="n"/>
      <c r="E780" s="460" t="n"/>
      <c r="F780" s="460" t="n"/>
      <c r="G780" s="461" t="n"/>
      <c r="H780" s="460" t="n"/>
      <c r="I780" s="460" t="n"/>
      <c r="J780" s="460" t="n"/>
      <c r="K780" s="460" t="n"/>
      <c r="L780" s="461" t="n"/>
      <c r="M780" s="460" t="n"/>
      <c r="N780" s="460" t="n"/>
      <c r="O780" s="460" t="n"/>
      <c r="P780" s="460" t="n"/>
      <c r="Q780" s="460" t="n"/>
      <c r="R780" s="432" t="n"/>
    </row>
    <row r="781" ht="24" customHeight="1" s="358">
      <c r="A781" s="462">
        <f>IF(COUNTA(B781:R781)=0,"",COUNTA($B$3:B781))</f>
        <v/>
      </c>
      <c r="B781" s="460" t="n"/>
      <c r="C781" s="460" t="n"/>
      <c r="D781" s="460" t="n"/>
      <c r="E781" s="460" t="n"/>
      <c r="F781" s="460" t="n"/>
      <c r="G781" s="461" t="n"/>
      <c r="H781" s="460" t="n"/>
      <c r="I781" s="460" t="n"/>
      <c r="J781" s="460" t="n"/>
      <c r="K781" s="460" t="n"/>
      <c r="L781" s="461" t="n"/>
      <c r="M781" s="460" t="n"/>
      <c r="N781" s="460" t="n"/>
      <c r="O781" s="460" t="n"/>
      <c r="P781" s="460" t="n"/>
      <c r="Q781" s="460" t="n"/>
      <c r="R781" s="432" t="n"/>
    </row>
    <row r="782" ht="24" customHeight="1" s="358">
      <c r="A782" s="462">
        <f>IF(COUNTA(B782:R782)=0,"",COUNTA($B$3:B782))</f>
        <v/>
      </c>
      <c r="B782" s="460" t="n"/>
      <c r="C782" s="460" t="n"/>
      <c r="D782" s="460" t="n"/>
      <c r="E782" s="460" t="n"/>
      <c r="F782" s="460" t="n"/>
      <c r="G782" s="461" t="n"/>
      <c r="H782" s="460" t="n"/>
      <c r="I782" s="460" t="n"/>
      <c r="J782" s="460" t="n"/>
      <c r="K782" s="460" t="n"/>
      <c r="L782" s="461" t="n"/>
      <c r="M782" s="460" t="n"/>
      <c r="N782" s="460" t="n"/>
      <c r="O782" s="460" t="n"/>
      <c r="P782" s="460" t="n"/>
      <c r="Q782" s="460" t="n"/>
      <c r="R782" s="432" t="n"/>
    </row>
    <row r="783" ht="24" customHeight="1" s="358">
      <c r="A783" s="462">
        <f>IF(COUNTA(B783:R783)=0,"",COUNTA($B$3:B783))</f>
        <v/>
      </c>
      <c r="B783" s="460" t="n"/>
      <c r="C783" s="460" t="n"/>
      <c r="D783" s="460" t="n"/>
      <c r="E783" s="460" t="n"/>
      <c r="F783" s="460" t="n"/>
      <c r="G783" s="461" t="n"/>
      <c r="H783" s="460" t="n"/>
      <c r="I783" s="460" t="n"/>
      <c r="J783" s="460" t="n"/>
      <c r="K783" s="460" t="n"/>
      <c r="L783" s="461" t="n"/>
      <c r="M783" s="460" t="n"/>
      <c r="N783" s="460" t="n"/>
      <c r="O783" s="460" t="n"/>
      <c r="P783" s="460" t="n"/>
      <c r="Q783" s="460" t="n"/>
      <c r="R783" s="432" t="n"/>
    </row>
    <row r="784" ht="24" customHeight="1" s="358">
      <c r="A784" s="462">
        <f>IF(COUNTA(B784:R784)=0,"",COUNTA($B$3:B784))</f>
        <v/>
      </c>
      <c r="B784" s="460" t="n"/>
      <c r="C784" s="460" t="n"/>
      <c r="D784" s="460" t="n"/>
      <c r="E784" s="460" t="n"/>
      <c r="F784" s="460" t="n"/>
      <c r="G784" s="461" t="n"/>
      <c r="H784" s="460" t="n"/>
      <c r="I784" s="460" t="n"/>
      <c r="J784" s="460" t="n"/>
      <c r="K784" s="460" t="n"/>
      <c r="L784" s="461" t="n"/>
      <c r="M784" s="460" t="n"/>
      <c r="N784" s="460" t="n"/>
      <c r="O784" s="460" t="n"/>
      <c r="P784" s="460" t="n"/>
      <c r="Q784" s="460" t="n"/>
      <c r="R784" s="432" t="n"/>
    </row>
    <row r="785" ht="24" customHeight="1" s="358">
      <c r="A785" s="462">
        <f>IF(COUNTA(B785:R785)=0,"",COUNTA($B$3:B785))</f>
        <v/>
      </c>
      <c r="B785" s="460" t="n"/>
      <c r="C785" s="460" t="n"/>
      <c r="D785" s="460" t="n"/>
      <c r="E785" s="460" t="n"/>
      <c r="F785" s="460" t="n"/>
      <c r="G785" s="461" t="n"/>
      <c r="H785" s="460" t="n"/>
      <c r="I785" s="460" t="n"/>
      <c r="J785" s="460" t="n"/>
      <c r="K785" s="460" t="n"/>
      <c r="L785" s="461" t="n"/>
      <c r="M785" s="460" t="n"/>
      <c r="N785" s="460" t="n"/>
      <c r="O785" s="460" t="n"/>
      <c r="P785" s="460" t="n"/>
      <c r="Q785" s="460" t="n"/>
      <c r="R785" s="432" t="n"/>
    </row>
    <row r="786" ht="24" customHeight="1" s="358">
      <c r="A786" s="462">
        <f>IF(COUNTA(B786:R786)=0,"",COUNTA($B$3:B786))</f>
        <v/>
      </c>
      <c r="B786" s="460" t="n"/>
      <c r="C786" s="460" t="n"/>
      <c r="D786" s="460" t="n"/>
      <c r="E786" s="460" t="n"/>
      <c r="F786" s="460" t="n"/>
      <c r="G786" s="461" t="n"/>
      <c r="H786" s="460" t="n"/>
      <c r="I786" s="460" t="n"/>
      <c r="J786" s="460" t="n"/>
      <c r="K786" s="460" t="n"/>
      <c r="L786" s="461" t="n"/>
      <c r="M786" s="460" t="n"/>
      <c r="N786" s="460" t="n"/>
      <c r="O786" s="460" t="n"/>
      <c r="P786" s="460" t="n"/>
      <c r="Q786" s="460" t="n"/>
      <c r="R786" s="432" t="n"/>
    </row>
    <row r="787" ht="24" customHeight="1" s="358">
      <c r="A787" s="462">
        <f>IF(COUNTA(B787:R787)=0,"",COUNTA($B$3:B787))</f>
        <v/>
      </c>
      <c r="B787" s="460" t="n"/>
      <c r="C787" s="460" t="n"/>
      <c r="D787" s="460" t="n"/>
      <c r="E787" s="460" t="n"/>
      <c r="F787" s="460" t="n"/>
      <c r="G787" s="461" t="n"/>
      <c r="H787" s="460" t="n"/>
      <c r="I787" s="460" t="n"/>
      <c r="J787" s="460" t="n"/>
      <c r="K787" s="460" t="n"/>
      <c r="L787" s="461" t="n"/>
      <c r="M787" s="460" t="n"/>
      <c r="N787" s="460" t="n"/>
      <c r="O787" s="460" t="n"/>
      <c r="P787" s="460" t="n"/>
      <c r="Q787" s="460" t="n"/>
      <c r="R787" s="432" t="n"/>
    </row>
    <row r="788" ht="24" customHeight="1" s="358">
      <c r="A788" s="462">
        <f>IF(COUNTA(B788:R788)=0,"",COUNTA($B$3:B788))</f>
        <v/>
      </c>
      <c r="B788" s="460" t="n"/>
      <c r="C788" s="460" t="n"/>
      <c r="D788" s="460" t="n"/>
      <c r="E788" s="460" t="n"/>
      <c r="F788" s="460" t="n"/>
      <c r="G788" s="461" t="n"/>
      <c r="H788" s="460" t="n"/>
      <c r="I788" s="460" t="n"/>
      <c r="J788" s="460" t="n"/>
      <c r="K788" s="460" t="n"/>
      <c r="L788" s="461" t="n"/>
      <c r="M788" s="460" t="n"/>
      <c r="N788" s="460" t="n"/>
      <c r="O788" s="460" t="n"/>
      <c r="P788" s="460" t="n"/>
      <c r="Q788" s="460" t="n"/>
      <c r="R788" s="432" t="n"/>
    </row>
    <row r="789" ht="24" customHeight="1" s="358">
      <c r="A789" s="462">
        <f>IF(COUNTA(B789:R789)=0,"",COUNTA($B$3:B789))</f>
        <v/>
      </c>
      <c r="B789" s="460" t="n"/>
      <c r="C789" s="460" t="n"/>
      <c r="D789" s="460" t="n"/>
      <c r="E789" s="460" t="n"/>
      <c r="F789" s="460" t="n"/>
      <c r="G789" s="461" t="n"/>
      <c r="H789" s="460" t="n"/>
      <c r="I789" s="460" t="n"/>
      <c r="J789" s="460" t="n"/>
      <c r="K789" s="460" t="n"/>
      <c r="L789" s="461" t="n"/>
      <c r="M789" s="460" t="n"/>
      <c r="N789" s="460" t="n"/>
      <c r="O789" s="460" t="n"/>
      <c r="P789" s="460" t="n"/>
      <c r="Q789" s="460" t="n"/>
      <c r="R789" s="432" t="n"/>
    </row>
    <row r="790" ht="24" customHeight="1" s="358">
      <c r="A790" s="462">
        <f>IF(COUNTA(B790:R790)=0,"",COUNTA($B$3:B790))</f>
        <v/>
      </c>
      <c r="B790" s="460" t="n"/>
      <c r="C790" s="460" t="n"/>
      <c r="D790" s="460" t="n"/>
      <c r="E790" s="460" t="n"/>
      <c r="F790" s="460" t="n"/>
      <c r="G790" s="461" t="n"/>
      <c r="H790" s="460" t="n"/>
      <c r="I790" s="460" t="n"/>
      <c r="J790" s="460" t="n"/>
      <c r="K790" s="460" t="n"/>
      <c r="L790" s="461" t="n"/>
      <c r="M790" s="460" t="n"/>
      <c r="N790" s="460" t="n"/>
      <c r="O790" s="460" t="n"/>
      <c r="P790" s="460" t="n"/>
      <c r="Q790" s="460" t="n"/>
      <c r="R790" s="432" t="n"/>
    </row>
    <row r="791" ht="24" customHeight="1" s="358">
      <c r="A791" s="462">
        <f>IF(COUNTA(B791:R791)=0,"",COUNTA($B$3:B791))</f>
        <v/>
      </c>
      <c r="B791" s="460" t="n"/>
      <c r="C791" s="460" t="n"/>
      <c r="D791" s="460" t="n"/>
      <c r="E791" s="460" t="n"/>
      <c r="F791" s="460" t="n"/>
      <c r="G791" s="461" t="n"/>
      <c r="H791" s="460" t="n"/>
      <c r="I791" s="460" t="n"/>
      <c r="J791" s="460" t="n"/>
      <c r="K791" s="460" t="n"/>
      <c r="L791" s="461" t="n"/>
      <c r="M791" s="460" t="n"/>
      <c r="N791" s="460" t="n"/>
      <c r="O791" s="460" t="n"/>
      <c r="P791" s="460" t="n"/>
      <c r="Q791" s="460" t="n"/>
      <c r="R791" s="432" t="n"/>
    </row>
    <row r="792" ht="24" customHeight="1" s="358">
      <c r="A792" s="462">
        <f>IF(COUNTA(B792:R792)=0,"",COUNTA($B$3:B792))</f>
        <v/>
      </c>
      <c r="B792" s="460" t="n"/>
      <c r="C792" s="460" t="n"/>
      <c r="D792" s="460" t="n"/>
      <c r="E792" s="460" t="n"/>
      <c r="F792" s="460" t="n"/>
      <c r="G792" s="461" t="n"/>
      <c r="H792" s="460" t="n"/>
      <c r="I792" s="460" t="n"/>
      <c r="J792" s="460" t="n"/>
      <c r="K792" s="460" t="n"/>
      <c r="L792" s="461" t="n"/>
      <c r="M792" s="460" t="n"/>
      <c r="N792" s="460" t="n"/>
      <c r="O792" s="460" t="n"/>
      <c r="P792" s="460" t="n"/>
      <c r="Q792" s="460" t="n"/>
      <c r="R792" s="432" t="n"/>
    </row>
    <row r="793" ht="24" customHeight="1" s="358">
      <c r="A793" s="462">
        <f>IF(COUNTA(B793:R793)=0,"",COUNTA($B$3:B793))</f>
        <v/>
      </c>
      <c r="B793" s="460" t="n"/>
      <c r="C793" s="460" t="n"/>
      <c r="D793" s="460" t="n"/>
      <c r="E793" s="460" t="n"/>
      <c r="F793" s="460" t="n"/>
      <c r="G793" s="461" t="n"/>
      <c r="H793" s="460" t="n"/>
      <c r="I793" s="460" t="n"/>
      <c r="J793" s="460" t="n"/>
      <c r="K793" s="460" t="n"/>
      <c r="L793" s="461" t="n"/>
      <c r="M793" s="460" t="n"/>
      <c r="N793" s="460" t="n"/>
      <c r="O793" s="460" t="n"/>
      <c r="P793" s="460" t="n"/>
      <c r="Q793" s="460" t="n"/>
      <c r="R793" s="432" t="n"/>
    </row>
    <row r="794" ht="24" customHeight="1" s="358">
      <c r="A794" s="462">
        <f>IF(COUNTA(B794:R794)=0,"",COUNTA($B$3:B794))</f>
        <v/>
      </c>
      <c r="B794" s="460" t="n"/>
      <c r="C794" s="460" t="n"/>
      <c r="D794" s="460" t="n"/>
      <c r="E794" s="460" t="n"/>
      <c r="F794" s="460" t="n"/>
      <c r="G794" s="461" t="n"/>
      <c r="H794" s="460" t="n"/>
      <c r="I794" s="460" t="n"/>
      <c r="J794" s="460" t="n"/>
      <c r="K794" s="460" t="n"/>
      <c r="L794" s="461" t="n"/>
      <c r="M794" s="460" t="n"/>
      <c r="N794" s="460" t="n"/>
      <c r="O794" s="460" t="n"/>
      <c r="P794" s="460" t="n"/>
      <c r="Q794" s="460" t="n"/>
      <c r="R794" s="432" t="n"/>
    </row>
    <row r="795" ht="24" customHeight="1" s="358">
      <c r="A795" s="462">
        <f>IF(COUNTA(B795:R795)=0,"",COUNTA($B$3:B795))</f>
        <v/>
      </c>
      <c r="B795" s="460" t="n"/>
      <c r="C795" s="460" t="n"/>
      <c r="D795" s="460" t="n"/>
      <c r="E795" s="460" t="n"/>
      <c r="F795" s="460" t="n"/>
      <c r="G795" s="461" t="n"/>
      <c r="H795" s="460" t="n"/>
      <c r="I795" s="460" t="n"/>
      <c r="J795" s="460" t="n"/>
      <c r="K795" s="460" t="n"/>
      <c r="L795" s="461" t="n"/>
      <c r="M795" s="460" t="n"/>
      <c r="N795" s="460" t="n"/>
      <c r="O795" s="460" t="n"/>
      <c r="P795" s="460" t="n"/>
      <c r="Q795" s="460" t="n"/>
      <c r="R795" s="432" t="n"/>
    </row>
    <row r="796" ht="24" customHeight="1" s="358">
      <c r="A796" s="462">
        <f>IF(COUNTA(B796:R796)=0,"",COUNTA($B$3:B796))</f>
        <v/>
      </c>
      <c r="B796" s="460" t="n"/>
      <c r="C796" s="460" t="n"/>
      <c r="D796" s="460" t="n"/>
      <c r="E796" s="460" t="n"/>
      <c r="F796" s="460" t="n"/>
      <c r="G796" s="461" t="n"/>
      <c r="H796" s="460" t="n"/>
      <c r="I796" s="460" t="n"/>
      <c r="J796" s="460" t="n"/>
      <c r="K796" s="460" t="n"/>
      <c r="L796" s="461" t="n"/>
      <c r="M796" s="460" t="n"/>
      <c r="N796" s="460" t="n"/>
      <c r="O796" s="460" t="n"/>
      <c r="P796" s="460" t="n"/>
      <c r="Q796" s="460" t="n"/>
      <c r="R796" s="432" t="n"/>
    </row>
    <row r="797" ht="24" customHeight="1" s="358">
      <c r="A797" s="462">
        <f>IF(COUNTA(B797:R797)=0,"",COUNTA($B$3:B797))</f>
        <v/>
      </c>
      <c r="B797" s="460" t="n"/>
      <c r="C797" s="460" t="n"/>
      <c r="D797" s="460" t="n"/>
      <c r="E797" s="460" t="n"/>
      <c r="F797" s="460" t="n"/>
      <c r="G797" s="461" t="n"/>
      <c r="H797" s="460" t="n"/>
      <c r="I797" s="460" t="n"/>
      <c r="J797" s="460" t="n"/>
      <c r="K797" s="460" t="n"/>
      <c r="L797" s="461" t="n"/>
      <c r="M797" s="460" t="n"/>
      <c r="N797" s="460" t="n"/>
      <c r="O797" s="460" t="n"/>
      <c r="P797" s="460" t="n"/>
      <c r="Q797" s="460" t="n"/>
      <c r="R797" s="432" t="n"/>
    </row>
    <row r="798" ht="24" customHeight="1" s="358">
      <c r="A798" s="462">
        <f>IF(COUNTA(B798:R798)=0,"",COUNTA($B$3:B798))</f>
        <v/>
      </c>
      <c r="B798" s="460" t="n"/>
      <c r="C798" s="460" t="n"/>
      <c r="D798" s="460" t="n"/>
      <c r="E798" s="460" t="n"/>
      <c r="F798" s="460" t="n"/>
      <c r="G798" s="461" t="n"/>
      <c r="H798" s="460" t="n"/>
      <c r="I798" s="460" t="n"/>
      <c r="J798" s="460" t="n"/>
      <c r="K798" s="460" t="n"/>
      <c r="L798" s="461" t="n"/>
      <c r="M798" s="460" t="n"/>
      <c r="N798" s="460" t="n"/>
      <c r="O798" s="460" t="n"/>
      <c r="P798" s="460" t="n"/>
      <c r="Q798" s="460" t="n"/>
      <c r="R798" s="432" t="n"/>
    </row>
    <row r="799" ht="24" customHeight="1" s="358">
      <c r="A799" s="462">
        <f>IF(COUNTA(B799:R799)=0,"",COUNTA($B$3:B799))</f>
        <v/>
      </c>
      <c r="B799" s="460" t="n"/>
      <c r="C799" s="460" t="n"/>
      <c r="D799" s="460" t="n"/>
      <c r="E799" s="460" t="n"/>
      <c r="F799" s="460" t="n"/>
      <c r="G799" s="461" t="n"/>
      <c r="H799" s="460" t="n"/>
      <c r="I799" s="460" t="n"/>
      <c r="J799" s="460" t="n"/>
      <c r="K799" s="460" t="n"/>
      <c r="L799" s="461" t="n"/>
      <c r="M799" s="460" t="n"/>
      <c r="N799" s="460" t="n"/>
      <c r="O799" s="460" t="n"/>
      <c r="P799" s="460" t="n"/>
      <c r="Q799" s="460" t="n"/>
      <c r="R799" s="432" t="n"/>
    </row>
    <row r="800" ht="24" customHeight="1" s="358">
      <c r="A800" s="462">
        <f>IF(COUNTA(B800:R800)=0,"",COUNTA($B$3:B800))</f>
        <v/>
      </c>
      <c r="B800" s="460" t="n"/>
      <c r="C800" s="460" t="n"/>
      <c r="D800" s="460" t="n"/>
      <c r="E800" s="460" t="n"/>
      <c r="F800" s="460" t="n"/>
      <c r="G800" s="461" t="n"/>
      <c r="H800" s="460" t="n"/>
      <c r="I800" s="460" t="n"/>
      <c r="J800" s="460" t="n"/>
      <c r="K800" s="460" t="n"/>
      <c r="L800" s="461" t="n"/>
      <c r="M800" s="460" t="n"/>
      <c r="N800" s="460" t="n"/>
      <c r="O800" s="460" t="n"/>
      <c r="P800" s="460" t="n"/>
      <c r="Q800" s="460" t="n"/>
      <c r="R800" s="432" t="n"/>
    </row>
    <row r="801" ht="24" customHeight="1" s="358">
      <c r="A801" s="462">
        <f>IF(COUNTA(B801:R801)=0,"",COUNTA($B$3:B801))</f>
        <v/>
      </c>
      <c r="B801" s="460" t="n"/>
      <c r="C801" s="460" t="n"/>
      <c r="D801" s="460" t="n"/>
      <c r="E801" s="460" t="n"/>
      <c r="F801" s="460" t="n"/>
      <c r="G801" s="461" t="n"/>
      <c r="H801" s="460" t="n"/>
      <c r="I801" s="460" t="n"/>
      <c r="J801" s="460" t="n"/>
      <c r="K801" s="460" t="n"/>
      <c r="L801" s="461" t="n"/>
      <c r="M801" s="460" t="n"/>
      <c r="N801" s="460" t="n"/>
      <c r="O801" s="460" t="n"/>
      <c r="P801" s="460" t="n"/>
      <c r="Q801" s="460" t="n"/>
      <c r="R801" s="432" t="n"/>
    </row>
    <row r="802" ht="24" customHeight="1" s="358">
      <c r="A802" s="462">
        <f>IF(COUNTA(B802:R802)=0,"",COUNTA($B$3:B802))</f>
        <v/>
      </c>
      <c r="B802" s="460" t="n"/>
      <c r="C802" s="460" t="n"/>
      <c r="D802" s="460" t="n"/>
      <c r="E802" s="460" t="n"/>
      <c r="F802" s="460" t="n"/>
      <c r="G802" s="461" t="n"/>
      <c r="H802" s="460" t="n"/>
      <c r="I802" s="460" t="n"/>
      <c r="J802" s="460" t="n"/>
      <c r="K802" s="460" t="n"/>
      <c r="L802" s="461" t="n"/>
      <c r="M802" s="460" t="n"/>
      <c r="N802" s="460" t="n"/>
      <c r="O802" s="460" t="n"/>
      <c r="P802" s="460" t="n"/>
      <c r="Q802" s="460" t="n"/>
      <c r="R802" s="432" t="n"/>
    </row>
    <row r="803" ht="24" customHeight="1" s="358">
      <c r="A803" s="462">
        <f>IF(COUNTA(B803:R803)=0,"",COUNTA($B$3:B803))</f>
        <v/>
      </c>
      <c r="B803" s="460" t="n"/>
      <c r="C803" s="460" t="n"/>
      <c r="D803" s="460" t="n"/>
      <c r="E803" s="460" t="n"/>
      <c r="F803" s="460" t="n"/>
      <c r="G803" s="461" t="n"/>
      <c r="H803" s="460" t="n"/>
      <c r="I803" s="460" t="n"/>
      <c r="J803" s="460" t="n"/>
      <c r="K803" s="460" t="n"/>
      <c r="L803" s="461" t="n"/>
      <c r="M803" s="460" t="n"/>
      <c r="N803" s="460" t="n"/>
      <c r="O803" s="460" t="n"/>
      <c r="P803" s="460" t="n"/>
      <c r="Q803" s="460" t="n"/>
      <c r="R803" s="432" t="n"/>
    </row>
    <row r="804" ht="24" customHeight="1" s="358">
      <c r="A804" s="462">
        <f>IF(COUNTA(B804:R804)=0,"",COUNTA($B$3:B804))</f>
        <v/>
      </c>
      <c r="B804" s="460" t="n"/>
      <c r="C804" s="460" t="n"/>
      <c r="D804" s="460" t="n"/>
      <c r="E804" s="460" t="n"/>
      <c r="F804" s="460" t="n"/>
      <c r="G804" s="461" t="n"/>
      <c r="H804" s="460" t="n"/>
      <c r="I804" s="460" t="n"/>
      <c r="J804" s="460" t="n"/>
      <c r="K804" s="460" t="n"/>
      <c r="L804" s="461" t="n"/>
      <c r="M804" s="460" t="n"/>
      <c r="N804" s="460" t="n"/>
      <c r="O804" s="460" t="n"/>
      <c r="P804" s="460" t="n"/>
      <c r="Q804" s="460" t="n"/>
      <c r="R804" s="432" t="n"/>
    </row>
    <row r="805" ht="24" customHeight="1" s="358">
      <c r="A805" s="462">
        <f>IF(COUNTA(B805:R805)=0,"",COUNTA($B$3:B805))</f>
        <v/>
      </c>
      <c r="B805" s="460" t="n"/>
      <c r="C805" s="460" t="n"/>
      <c r="D805" s="460" t="n"/>
      <c r="E805" s="460" t="n"/>
      <c r="F805" s="460" t="n"/>
      <c r="G805" s="461" t="n"/>
      <c r="H805" s="460" t="n"/>
      <c r="I805" s="460" t="n"/>
      <c r="J805" s="460" t="n"/>
      <c r="K805" s="460" t="n"/>
      <c r="L805" s="461" t="n"/>
      <c r="M805" s="460" t="n"/>
      <c r="N805" s="460" t="n"/>
      <c r="O805" s="460" t="n"/>
      <c r="P805" s="460" t="n"/>
      <c r="Q805" s="460" t="n"/>
      <c r="R805" s="432" t="n"/>
    </row>
    <row r="806" ht="24" customHeight="1" s="358">
      <c r="A806" s="462">
        <f>IF(COUNTA(B806:R806)=0,"",COUNTA($B$3:B806))</f>
        <v/>
      </c>
      <c r="B806" s="460" t="n"/>
      <c r="C806" s="460" t="n"/>
      <c r="D806" s="460" t="n"/>
      <c r="E806" s="460" t="n"/>
      <c r="F806" s="460" t="n"/>
      <c r="G806" s="461" t="n"/>
      <c r="H806" s="460" t="n"/>
      <c r="I806" s="460" t="n"/>
      <c r="J806" s="460" t="n"/>
      <c r="K806" s="460" t="n"/>
      <c r="L806" s="461" t="n"/>
      <c r="M806" s="460" t="n"/>
      <c r="N806" s="460" t="n"/>
      <c r="O806" s="460" t="n"/>
      <c r="P806" s="460" t="n"/>
      <c r="Q806" s="460" t="n"/>
      <c r="R806" s="432" t="n"/>
    </row>
    <row r="807" ht="24" customHeight="1" s="358">
      <c r="A807" s="462">
        <f>IF(COUNTA(B807:R807)=0,"",COUNTA($B$3:B807))</f>
        <v/>
      </c>
      <c r="B807" s="460" t="n"/>
      <c r="C807" s="460" t="n"/>
      <c r="D807" s="460" t="n"/>
      <c r="E807" s="460" t="n"/>
      <c r="F807" s="460" t="n"/>
      <c r="G807" s="461" t="n"/>
      <c r="H807" s="460" t="n"/>
      <c r="I807" s="460" t="n"/>
      <c r="J807" s="460" t="n"/>
      <c r="K807" s="460" t="n"/>
      <c r="L807" s="461" t="n"/>
      <c r="M807" s="460" t="n"/>
      <c r="N807" s="460" t="n"/>
      <c r="O807" s="460" t="n"/>
      <c r="P807" s="460" t="n"/>
      <c r="Q807" s="460" t="n"/>
      <c r="R807" s="432" t="n"/>
    </row>
    <row r="808" ht="24" customHeight="1" s="358">
      <c r="A808" s="462">
        <f>IF(COUNTA(B808:R808)=0,"",COUNTA($B$3:B808))</f>
        <v/>
      </c>
      <c r="B808" s="460" t="n"/>
      <c r="C808" s="460" t="n"/>
      <c r="D808" s="460" t="n"/>
      <c r="E808" s="460" t="n"/>
      <c r="F808" s="460" t="n"/>
      <c r="G808" s="461" t="n"/>
      <c r="H808" s="460" t="n"/>
      <c r="I808" s="460" t="n"/>
      <c r="J808" s="460" t="n"/>
      <c r="K808" s="460" t="n"/>
      <c r="L808" s="461" t="n"/>
      <c r="M808" s="460" t="n"/>
      <c r="N808" s="460" t="n"/>
      <c r="O808" s="460" t="n"/>
      <c r="P808" s="460" t="n"/>
      <c r="Q808" s="460" t="n"/>
      <c r="R808" s="432" t="n"/>
    </row>
    <row r="809" ht="24" customHeight="1" s="358">
      <c r="A809" s="462">
        <f>IF(COUNTA(B809:R809)=0,"",COUNTA($B$3:B809))</f>
        <v/>
      </c>
      <c r="B809" s="460" t="n"/>
      <c r="C809" s="460" t="n"/>
      <c r="D809" s="460" t="n"/>
      <c r="E809" s="460" t="n"/>
      <c r="F809" s="460" t="n"/>
      <c r="G809" s="461" t="n"/>
      <c r="H809" s="460" t="n"/>
      <c r="I809" s="460" t="n"/>
      <c r="J809" s="460" t="n"/>
      <c r="K809" s="460" t="n"/>
      <c r="L809" s="461" t="n"/>
      <c r="M809" s="460" t="n"/>
      <c r="N809" s="460" t="n"/>
      <c r="O809" s="460" t="n"/>
      <c r="P809" s="460" t="n"/>
      <c r="Q809" s="460" t="n"/>
      <c r="R809" s="432" t="n"/>
    </row>
    <row r="810" ht="24" customHeight="1" s="358">
      <c r="A810" s="462">
        <f>IF(COUNTA(B810:R810)=0,"",COUNTA($B$3:B810))</f>
        <v/>
      </c>
      <c r="B810" s="460" t="n"/>
      <c r="C810" s="460" t="n"/>
      <c r="D810" s="460" t="n"/>
      <c r="E810" s="460" t="n"/>
      <c r="F810" s="460" t="n"/>
      <c r="G810" s="461" t="n"/>
      <c r="H810" s="460" t="n"/>
      <c r="I810" s="460" t="n"/>
      <c r="J810" s="460" t="n"/>
      <c r="K810" s="460" t="n"/>
      <c r="L810" s="461" t="n"/>
      <c r="M810" s="460" t="n"/>
      <c r="N810" s="460" t="n"/>
      <c r="O810" s="460" t="n"/>
      <c r="P810" s="460" t="n"/>
      <c r="Q810" s="460" t="n"/>
      <c r="R810" s="432" t="n"/>
    </row>
    <row r="811" ht="24" customHeight="1" s="358">
      <c r="A811" s="462">
        <f>IF(COUNTA(B811:R811)=0,"",COUNTA($B$3:B811))</f>
        <v/>
      </c>
      <c r="B811" s="460" t="n"/>
      <c r="C811" s="460" t="n"/>
      <c r="D811" s="460" t="n"/>
      <c r="E811" s="460" t="n"/>
      <c r="F811" s="460" t="n"/>
      <c r="G811" s="461" t="n"/>
      <c r="H811" s="460" t="n"/>
      <c r="I811" s="460" t="n"/>
      <c r="J811" s="460" t="n"/>
      <c r="K811" s="460" t="n"/>
      <c r="L811" s="461" t="n"/>
      <c r="M811" s="460" t="n"/>
      <c r="N811" s="460" t="n"/>
      <c r="O811" s="460" t="n"/>
      <c r="P811" s="460" t="n"/>
      <c r="Q811" s="460" t="n"/>
      <c r="R811" s="432" t="n"/>
    </row>
    <row r="812" ht="24" customHeight="1" s="358">
      <c r="A812" s="462">
        <f>IF(COUNTA(B812:R812)=0,"",COUNTA($B$3:B812))</f>
        <v/>
      </c>
      <c r="B812" s="460" t="n"/>
      <c r="C812" s="460" t="n"/>
      <c r="D812" s="460" t="n"/>
      <c r="E812" s="460" t="n"/>
      <c r="F812" s="460" t="n"/>
      <c r="G812" s="461" t="n"/>
      <c r="H812" s="460" t="n"/>
      <c r="I812" s="460" t="n"/>
      <c r="J812" s="460" t="n"/>
      <c r="K812" s="460" t="n"/>
      <c r="L812" s="461" t="n"/>
      <c r="M812" s="460" t="n"/>
      <c r="N812" s="460" t="n"/>
      <c r="O812" s="460" t="n"/>
      <c r="P812" s="460" t="n"/>
      <c r="Q812" s="460" t="n"/>
      <c r="R812" s="432" t="n"/>
    </row>
    <row r="813" ht="24" customHeight="1" s="358">
      <c r="A813" s="462">
        <f>IF(COUNTA(B813:R813)=0,"",COUNTA($B$3:B813))</f>
        <v/>
      </c>
      <c r="B813" s="460" t="n"/>
      <c r="C813" s="460" t="n"/>
      <c r="D813" s="460" t="n"/>
      <c r="E813" s="460" t="n"/>
      <c r="F813" s="460" t="n"/>
      <c r="G813" s="461" t="n"/>
      <c r="H813" s="460" t="n"/>
      <c r="I813" s="460" t="n"/>
      <c r="J813" s="460" t="n"/>
      <c r="K813" s="460" t="n"/>
      <c r="L813" s="461" t="n"/>
      <c r="M813" s="460" t="n"/>
      <c r="N813" s="460" t="n"/>
      <c r="O813" s="460" t="n"/>
      <c r="P813" s="460" t="n"/>
      <c r="Q813" s="460" t="n"/>
      <c r="R813" s="432" t="n"/>
    </row>
    <row r="814" ht="24" customHeight="1" s="358">
      <c r="A814" s="462">
        <f>IF(COUNTA(B814:R814)=0,"",COUNTA($B$3:B814))</f>
        <v/>
      </c>
      <c r="B814" s="460" t="n"/>
      <c r="C814" s="460" t="n"/>
      <c r="D814" s="460" t="n"/>
      <c r="E814" s="460" t="n"/>
      <c r="F814" s="460" t="n"/>
      <c r="G814" s="461" t="n"/>
      <c r="H814" s="460" t="n"/>
      <c r="I814" s="460" t="n"/>
      <c r="J814" s="460" t="n"/>
      <c r="K814" s="460" t="n"/>
      <c r="L814" s="461" t="n"/>
      <c r="M814" s="460" t="n"/>
      <c r="N814" s="460" t="n"/>
      <c r="O814" s="460" t="n"/>
      <c r="P814" s="460" t="n"/>
      <c r="Q814" s="460" t="n"/>
      <c r="R814" s="432" t="n"/>
    </row>
    <row r="815" ht="24" customHeight="1" s="358">
      <c r="A815" s="462">
        <f>IF(COUNTA(B815:R815)=0,"",COUNTA($B$3:B815))</f>
        <v/>
      </c>
      <c r="B815" s="460" t="n"/>
      <c r="C815" s="460" t="n"/>
      <c r="D815" s="460" t="n"/>
      <c r="E815" s="460" t="n"/>
      <c r="F815" s="460" t="n"/>
      <c r="G815" s="461" t="n"/>
      <c r="H815" s="460" t="n"/>
      <c r="I815" s="460" t="n"/>
      <c r="J815" s="460" t="n"/>
      <c r="K815" s="460" t="n"/>
      <c r="L815" s="461" t="n"/>
      <c r="M815" s="460" t="n"/>
      <c r="N815" s="460" t="n"/>
      <c r="O815" s="460" t="n"/>
      <c r="P815" s="460" t="n"/>
      <c r="Q815" s="460" t="n"/>
      <c r="R815" s="432" t="n"/>
    </row>
    <row r="816" ht="24" customHeight="1" s="358">
      <c r="A816" s="462">
        <f>IF(COUNTA(B816:R816)=0,"",COUNTA($B$3:B816))</f>
        <v/>
      </c>
      <c r="B816" s="460" t="n"/>
      <c r="C816" s="460" t="n"/>
      <c r="D816" s="460" t="n"/>
      <c r="E816" s="460" t="n"/>
      <c r="F816" s="460" t="n"/>
      <c r="G816" s="461" t="n"/>
      <c r="H816" s="460" t="n"/>
      <c r="I816" s="460" t="n"/>
      <c r="J816" s="460" t="n"/>
      <c r="K816" s="460" t="n"/>
      <c r="L816" s="461" t="n"/>
      <c r="M816" s="460" t="n"/>
      <c r="N816" s="460" t="n"/>
      <c r="O816" s="460" t="n"/>
      <c r="P816" s="460" t="n"/>
      <c r="Q816" s="460" t="n"/>
      <c r="R816" s="432" t="n"/>
    </row>
    <row r="817" ht="24" customHeight="1" s="358">
      <c r="A817" s="462">
        <f>IF(COUNTA(B817:R817)=0,"",COUNTA($B$3:B817))</f>
        <v/>
      </c>
      <c r="B817" s="460" t="n"/>
      <c r="C817" s="460" t="n"/>
      <c r="D817" s="460" t="n"/>
      <c r="E817" s="460" t="n"/>
      <c r="F817" s="460" t="n"/>
      <c r="G817" s="461" t="n"/>
      <c r="H817" s="460" t="n"/>
      <c r="I817" s="460" t="n"/>
      <c r="J817" s="460" t="n"/>
      <c r="K817" s="460" t="n"/>
      <c r="L817" s="461" t="n"/>
      <c r="M817" s="460" t="n"/>
      <c r="N817" s="460" t="n"/>
      <c r="O817" s="460" t="n"/>
      <c r="P817" s="460" t="n"/>
      <c r="Q817" s="460" t="n"/>
      <c r="R817" s="432" t="n"/>
    </row>
    <row r="818" ht="24" customHeight="1" s="358">
      <c r="A818" s="462">
        <f>IF(COUNTA(B818:R818)=0,"",COUNTA($B$3:B818))</f>
        <v/>
      </c>
      <c r="B818" s="460" t="n"/>
      <c r="C818" s="460" t="n"/>
      <c r="D818" s="460" t="n"/>
      <c r="E818" s="460" t="n"/>
      <c r="F818" s="460" t="n"/>
      <c r="G818" s="461" t="n"/>
      <c r="H818" s="460" t="n"/>
      <c r="I818" s="460" t="n"/>
      <c r="J818" s="460" t="n"/>
      <c r="K818" s="460" t="n"/>
      <c r="L818" s="461" t="n"/>
      <c r="M818" s="460" t="n"/>
      <c r="N818" s="460" t="n"/>
      <c r="O818" s="460" t="n"/>
      <c r="P818" s="460" t="n"/>
      <c r="Q818" s="460" t="n"/>
      <c r="R818" s="432" t="n"/>
    </row>
    <row r="819" ht="24" customHeight="1" s="358">
      <c r="A819" s="462">
        <f>IF(COUNTA(B819:R819)=0,"",COUNTA($B$3:B819))</f>
        <v/>
      </c>
      <c r="B819" s="460" t="n"/>
      <c r="C819" s="460" t="n"/>
      <c r="D819" s="460" t="n"/>
      <c r="E819" s="460" t="n"/>
      <c r="F819" s="460" t="n"/>
      <c r="G819" s="461" t="n"/>
      <c r="H819" s="460" t="n"/>
      <c r="I819" s="460" t="n"/>
      <c r="J819" s="460" t="n"/>
      <c r="K819" s="460" t="n"/>
      <c r="L819" s="461" t="n"/>
      <c r="M819" s="460" t="n"/>
      <c r="N819" s="460" t="n"/>
      <c r="O819" s="460" t="n"/>
      <c r="P819" s="460" t="n"/>
      <c r="Q819" s="460" t="n"/>
      <c r="R819" s="432" t="n"/>
    </row>
    <row r="820" ht="24" customHeight="1" s="358">
      <c r="A820" s="462">
        <f>IF(COUNTA(B820:R820)=0,"",COUNTA($B$3:B820))</f>
        <v/>
      </c>
      <c r="B820" s="460" t="n"/>
      <c r="C820" s="460" t="n"/>
      <c r="D820" s="460" t="n"/>
      <c r="E820" s="460" t="n"/>
      <c r="F820" s="460" t="n"/>
      <c r="G820" s="461" t="n"/>
      <c r="H820" s="460" t="n"/>
      <c r="I820" s="460" t="n"/>
      <c r="J820" s="460" t="n"/>
      <c r="K820" s="460" t="n"/>
      <c r="L820" s="461" t="n"/>
      <c r="M820" s="460" t="n"/>
      <c r="N820" s="460" t="n"/>
      <c r="O820" s="460" t="n"/>
      <c r="P820" s="460" t="n"/>
      <c r="Q820" s="460" t="n"/>
      <c r="R820" s="432" t="n"/>
    </row>
    <row r="821" ht="24" customHeight="1" s="358">
      <c r="A821" s="462">
        <f>IF(COUNTA(B821:R821)=0,"",COUNTA($B$3:B821))</f>
        <v/>
      </c>
      <c r="B821" s="460" t="n"/>
      <c r="C821" s="460" t="n"/>
      <c r="D821" s="460" t="n"/>
      <c r="E821" s="460" t="n"/>
      <c r="F821" s="460" t="n"/>
      <c r="G821" s="461" t="n"/>
      <c r="H821" s="460" t="n"/>
      <c r="I821" s="460" t="n"/>
      <c r="J821" s="460" t="n"/>
      <c r="K821" s="460" t="n"/>
      <c r="L821" s="461" t="n"/>
      <c r="M821" s="460" t="n"/>
      <c r="N821" s="460" t="n"/>
      <c r="O821" s="460" t="n"/>
      <c r="P821" s="460" t="n"/>
      <c r="Q821" s="460" t="n"/>
      <c r="R821" s="432" t="n"/>
    </row>
    <row r="822" ht="24" customHeight="1" s="358">
      <c r="A822" s="462">
        <f>IF(COUNTA(B822:R822)=0,"",COUNTA($B$3:B822))</f>
        <v/>
      </c>
      <c r="B822" s="460" t="n"/>
      <c r="C822" s="460" t="n"/>
      <c r="D822" s="460" t="n"/>
      <c r="E822" s="460" t="n"/>
      <c r="F822" s="460" t="n"/>
      <c r="G822" s="461" t="n"/>
      <c r="H822" s="460" t="n"/>
      <c r="I822" s="460" t="n"/>
      <c r="J822" s="460" t="n"/>
      <c r="K822" s="460" t="n"/>
      <c r="L822" s="461" t="n"/>
      <c r="M822" s="460" t="n"/>
      <c r="N822" s="460" t="n"/>
      <c r="O822" s="460" t="n"/>
      <c r="P822" s="460" t="n"/>
      <c r="Q822" s="460" t="n"/>
      <c r="R822" s="432" t="n"/>
    </row>
    <row r="823" ht="24" customHeight="1" s="358">
      <c r="A823" s="462">
        <f>IF(COUNTA(B823:R823)=0,"",COUNTA($B$3:B823))</f>
        <v/>
      </c>
      <c r="B823" s="460" t="n"/>
      <c r="C823" s="460" t="n"/>
      <c r="D823" s="460" t="n"/>
      <c r="E823" s="460" t="n"/>
      <c r="F823" s="460" t="n"/>
      <c r="G823" s="461" t="n"/>
      <c r="H823" s="460" t="n"/>
      <c r="I823" s="460" t="n"/>
      <c r="J823" s="460" t="n"/>
      <c r="K823" s="460" t="n"/>
      <c r="L823" s="461" t="n"/>
      <c r="M823" s="460" t="n"/>
      <c r="N823" s="460" t="n"/>
      <c r="O823" s="460" t="n"/>
      <c r="P823" s="460" t="n"/>
      <c r="Q823" s="460" t="n"/>
      <c r="R823" s="432" t="n"/>
    </row>
    <row r="824" ht="24" customHeight="1" s="358">
      <c r="A824" s="462">
        <f>IF(COUNTA(B824:R824)=0,"",COUNTA($B$3:B824))</f>
        <v/>
      </c>
      <c r="B824" s="460" t="n"/>
      <c r="C824" s="460" t="n"/>
      <c r="D824" s="460" t="n"/>
      <c r="E824" s="460" t="n"/>
      <c r="F824" s="460" t="n"/>
      <c r="G824" s="461" t="n"/>
      <c r="H824" s="460" t="n"/>
      <c r="I824" s="460" t="n"/>
      <c r="J824" s="460" t="n"/>
      <c r="K824" s="460" t="n"/>
      <c r="L824" s="461" t="n"/>
      <c r="M824" s="460" t="n"/>
      <c r="N824" s="460" t="n"/>
      <c r="O824" s="460" t="n"/>
      <c r="P824" s="460" t="n"/>
      <c r="Q824" s="460" t="n"/>
      <c r="R824" s="432" t="n"/>
    </row>
    <row r="825" ht="24" customHeight="1" s="358">
      <c r="A825" s="462">
        <f>IF(COUNTA(B825:R825)=0,"",COUNTA($B$3:B825))</f>
        <v/>
      </c>
      <c r="B825" s="460" t="n"/>
      <c r="C825" s="460" t="n"/>
      <c r="D825" s="460" t="n"/>
      <c r="E825" s="460" t="n"/>
      <c r="F825" s="460" t="n"/>
      <c r="G825" s="461" t="n"/>
      <c r="H825" s="460" t="n"/>
      <c r="I825" s="460" t="n"/>
      <c r="J825" s="460" t="n"/>
      <c r="K825" s="460" t="n"/>
      <c r="L825" s="461" t="n"/>
      <c r="M825" s="460" t="n"/>
      <c r="N825" s="460" t="n"/>
      <c r="O825" s="460" t="n"/>
      <c r="P825" s="460" t="n"/>
      <c r="Q825" s="460" t="n"/>
      <c r="R825" s="432" t="n"/>
    </row>
    <row r="826" ht="24" customHeight="1" s="358">
      <c r="A826" s="462">
        <f>IF(COUNTA(B826:R826)=0,"",COUNTA($B$3:B826))</f>
        <v/>
      </c>
      <c r="B826" s="460" t="n"/>
      <c r="C826" s="460" t="n"/>
      <c r="D826" s="460" t="n"/>
      <c r="E826" s="460" t="n"/>
      <c r="F826" s="460" t="n"/>
      <c r="G826" s="461" t="n"/>
      <c r="H826" s="460" t="n"/>
      <c r="I826" s="460" t="n"/>
      <c r="J826" s="460" t="n"/>
      <c r="K826" s="460" t="n"/>
      <c r="L826" s="461" t="n"/>
      <c r="M826" s="460" t="n"/>
      <c r="N826" s="460" t="n"/>
      <c r="O826" s="460" t="n"/>
      <c r="P826" s="460" t="n"/>
      <c r="Q826" s="460" t="n"/>
      <c r="R826" s="432" t="n"/>
    </row>
    <row r="827" ht="24" customHeight="1" s="358">
      <c r="A827" s="462">
        <f>IF(COUNTA(B827:R827)=0,"",COUNTA($B$3:B827))</f>
        <v/>
      </c>
      <c r="B827" s="460" t="n"/>
      <c r="C827" s="460" t="n"/>
      <c r="D827" s="460" t="n"/>
      <c r="E827" s="460" t="n"/>
      <c r="F827" s="460" t="n"/>
      <c r="G827" s="461" t="n"/>
      <c r="H827" s="460" t="n"/>
      <c r="I827" s="460" t="n"/>
      <c r="J827" s="460" t="n"/>
      <c r="K827" s="460" t="n"/>
      <c r="L827" s="461" t="n"/>
      <c r="M827" s="460" t="n"/>
      <c r="N827" s="460" t="n"/>
      <c r="O827" s="460" t="n"/>
      <c r="P827" s="460" t="n"/>
      <c r="Q827" s="460" t="n"/>
      <c r="R827" s="432" t="n"/>
    </row>
    <row r="828" ht="24" customHeight="1" s="358">
      <c r="A828" s="462">
        <f>IF(COUNTA(B828:R828)=0,"",COUNTA($B$3:B828))</f>
        <v/>
      </c>
      <c r="B828" s="460" t="n"/>
      <c r="C828" s="460" t="n"/>
      <c r="D828" s="460" t="n"/>
      <c r="E828" s="460" t="n"/>
      <c r="F828" s="460" t="n"/>
      <c r="G828" s="461" t="n"/>
      <c r="H828" s="460" t="n"/>
      <c r="I828" s="460" t="n"/>
      <c r="J828" s="460" t="n"/>
      <c r="K828" s="460" t="n"/>
      <c r="L828" s="461" t="n"/>
      <c r="M828" s="460" t="n"/>
      <c r="N828" s="460" t="n"/>
      <c r="O828" s="460" t="n"/>
      <c r="P828" s="460" t="n"/>
      <c r="Q828" s="460" t="n"/>
      <c r="R828" s="432" t="n"/>
    </row>
    <row r="829" ht="24" customHeight="1" s="358">
      <c r="A829" s="462">
        <f>IF(COUNTA(B829:R829)=0,"",COUNTA($B$3:B829))</f>
        <v/>
      </c>
      <c r="B829" s="460" t="n"/>
      <c r="C829" s="460" t="n"/>
      <c r="D829" s="460" t="n"/>
      <c r="E829" s="460" t="n"/>
      <c r="F829" s="460" t="n"/>
      <c r="G829" s="461" t="n"/>
      <c r="H829" s="460" t="n"/>
      <c r="I829" s="460" t="n"/>
      <c r="J829" s="460" t="n"/>
      <c r="K829" s="460" t="n"/>
      <c r="L829" s="461" t="n"/>
      <c r="M829" s="460" t="n"/>
      <c r="N829" s="460" t="n"/>
      <c r="O829" s="460" t="n"/>
      <c r="P829" s="460" t="n"/>
      <c r="Q829" s="460" t="n"/>
      <c r="R829" s="432" t="n"/>
    </row>
    <row r="830" ht="24" customHeight="1" s="358">
      <c r="A830" s="462">
        <f>IF(COUNTA(B830:R830)=0,"",COUNTA($B$3:B830))</f>
        <v/>
      </c>
      <c r="B830" s="460" t="n"/>
      <c r="C830" s="460" t="n"/>
      <c r="D830" s="460" t="n"/>
      <c r="E830" s="460" t="n"/>
      <c r="F830" s="460" t="n"/>
      <c r="G830" s="461" t="n"/>
      <c r="H830" s="460" t="n"/>
      <c r="I830" s="460" t="n"/>
      <c r="J830" s="460" t="n"/>
      <c r="K830" s="460" t="n"/>
      <c r="L830" s="461" t="n"/>
      <c r="M830" s="460" t="n"/>
      <c r="N830" s="460" t="n"/>
      <c r="O830" s="460" t="n"/>
      <c r="P830" s="460" t="n"/>
      <c r="Q830" s="460" t="n"/>
      <c r="R830" s="432" t="n"/>
    </row>
    <row r="831" ht="24" customHeight="1" s="358">
      <c r="A831" s="462">
        <f>IF(COUNTA(B831:R831)=0,"",COUNTA($B$3:B831))</f>
        <v/>
      </c>
      <c r="B831" s="460" t="n"/>
      <c r="C831" s="460" t="n"/>
      <c r="D831" s="460" t="n"/>
      <c r="E831" s="460" t="n"/>
      <c r="F831" s="460" t="n"/>
      <c r="G831" s="461" t="n"/>
      <c r="H831" s="460" t="n"/>
      <c r="I831" s="460" t="n"/>
      <c r="J831" s="460" t="n"/>
      <c r="K831" s="460" t="n"/>
      <c r="L831" s="461" t="n"/>
      <c r="M831" s="460" t="n"/>
      <c r="N831" s="460" t="n"/>
      <c r="O831" s="460" t="n"/>
      <c r="P831" s="460" t="n"/>
      <c r="Q831" s="460" t="n"/>
      <c r="R831" s="432" t="n"/>
    </row>
    <row r="832" ht="24" customHeight="1" s="358">
      <c r="A832" s="462">
        <f>IF(COUNTA(B832:R832)=0,"",COUNTA($B$3:B832))</f>
        <v/>
      </c>
      <c r="B832" s="460" t="n"/>
      <c r="C832" s="460" t="n"/>
      <c r="D832" s="460" t="n"/>
      <c r="E832" s="460" t="n"/>
      <c r="F832" s="460" t="n"/>
      <c r="G832" s="461" t="n"/>
      <c r="H832" s="460" t="n"/>
      <c r="I832" s="460" t="n"/>
      <c r="J832" s="460" t="n"/>
      <c r="K832" s="460" t="n"/>
      <c r="L832" s="461" t="n"/>
      <c r="M832" s="460" t="n"/>
      <c r="N832" s="460" t="n"/>
      <c r="O832" s="460" t="n"/>
      <c r="P832" s="460" t="n"/>
      <c r="Q832" s="460" t="n"/>
      <c r="R832" s="432" t="n"/>
    </row>
    <row r="833" ht="24" customHeight="1" s="358">
      <c r="A833" s="462">
        <f>IF(COUNTA(B833:R833)=0,"",COUNTA($B$3:B833))</f>
        <v/>
      </c>
      <c r="B833" s="460" t="n"/>
      <c r="C833" s="460" t="n"/>
      <c r="D833" s="460" t="n"/>
      <c r="E833" s="460" t="n"/>
      <c r="F833" s="460" t="n"/>
      <c r="G833" s="461" t="n"/>
      <c r="H833" s="460" t="n"/>
      <c r="I833" s="460" t="n"/>
      <c r="J833" s="460" t="n"/>
      <c r="K833" s="460" t="n"/>
      <c r="L833" s="461" t="n"/>
      <c r="M833" s="460" t="n"/>
      <c r="N833" s="460" t="n"/>
      <c r="O833" s="460" t="n"/>
      <c r="P833" s="460" t="n"/>
      <c r="Q833" s="460" t="n"/>
      <c r="R833" s="432" t="n"/>
    </row>
    <row r="834" ht="24" customHeight="1" s="358">
      <c r="A834" s="462">
        <f>IF(COUNTA(B834:R834)=0,"",COUNTA($B$3:B834))</f>
        <v/>
      </c>
      <c r="B834" s="460" t="n"/>
      <c r="C834" s="460" t="n"/>
      <c r="D834" s="460" t="n"/>
      <c r="E834" s="460" t="n"/>
      <c r="F834" s="460" t="n"/>
      <c r="G834" s="461" t="n"/>
      <c r="H834" s="460" t="n"/>
      <c r="I834" s="460" t="n"/>
      <c r="J834" s="460" t="n"/>
      <c r="K834" s="460" t="n"/>
      <c r="L834" s="461" t="n"/>
      <c r="M834" s="460" t="n"/>
      <c r="N834" s="460" t="n"/>
      <c r="O834" s="460" t="n"/>
      <c r="P834" s="460" t="n"/>
      <c r="Q834" s="460" t="n"/>
      <c r="R834" s="432" t="n"/>
    </row>
    <row r="835" ht="24" customHeight="1" s="358">
      <c r="A835" s="462">
        <f>IF(COUNTA(B835:R835)=0,"",COUNTA($B$3:B835))</f>
        <v/>
      </c>
      <c r="B835" s="460" t="n"/>
      <c r="C835" s="460" t="n"/>
      <c r="D835" s="460" t="n"/>
      <c r="E835" s="460" t="n"/>
      <c r="F835" s="460" t="n"/>
      <c r="G835" s="461" t="n"/>
      <c r="H835" s="460" t="n"/>
      <c r="I835" s="460" t="n"/>
      <c r="J835" s="460" t="n"/>
      <c r="K835" s="460" t="n"/>
      <c r="L835" s="461" t="n"/>
      <c r="M835" s="460" t="n"/>
      <c r="N835" s="460" t="n"/>
      <c r="O835" s="460" t="n"/>
      <c r="P835" s="460" t="n"/>
      <c r="Q835" s="460" t="n"/>
      <c r="R835" s="432" t="n"/>
    </row>
    <row r="836" ht="24" customHeight="1" s="358">
      <c r="A836" s="462">
        <f>IF(COUNTA(B836:R836)=0,"",COUNTA($B$3:B836))</f>
        <v/>
      </c>
      <c r="B836" s="460" t="n"/>
      <c r="C836" s="460" t="n"/>
      <c r="D836" s="460" t="n"/>
      <c r="E836" s="460" t="n"/>
      <c r="F836" s="460" t="n"/>
      <c r="G836" s="461" t="n"/>
      <c r="H836" s="460" t="n"/>
      <c r="I836" s="460" t="n"/>
      <c r="J836" s="460" t="n"/>
      <c r="K836" s="460" t="n"/>
      <c r="L836" s="461" t="n"/>
      <c r="M836" s="460" t="n"/>
      <c r="N836" s="460" t="n"/>
      <c r="O836" s="460" t="n"/>
      <c r="P836" s="460" t="n"/>
      <c r="Q836" s="460" t="n"/>
      <c r="R836" s="432" t="n"/>
    </row>
    <row r="837" ht="24" customHeight="1" s="358">
      <c r="A837" s="462">
        <f>IF(COUNTA(B837:R837)=0,"",COUNTA($B$3:B837))</f>
        <v/>
      </c>
      <c r="B837" s="460" t="n"/>
      <c r="C837" s="460" t="n"/>
      <c r="D837" s="460" t="n"/>
      <c r="E837" s="460" t="n"/>
      <c r="F837" s="460" t="n"/>
      <c r="G837" s="461" t="n"/>
      <c r="H837" s="460" t="n"/>
      <c r="I837" s="460" t="n"/>
      <c r="J837" s="460" t="n"/>
      <c r="K837" s="460" t="n"/>
      <c r="L837" s="461" t="n"/>
      <c r="M837" s="460" t="n"/>
      <c r="N837" s="460" t="n"/>
      <c r="O837" s="460" t="n"/>
      <c r="P837" s="460" t="n"/>
      <c r="Q837" s="460" t="n"/>
      <c r="R837" s="432" t="n"/>
    </row>
    <row r="838" ht="24" customHeight="1" s="358">
      <c r="A838" s="462">
        <f>IF(COUNTA(B838:R838)=0,"",COUNTA($B$3:B838))</f>
        <v/>
      </c>
      <c r="B838" s="460" t="n"/>
      <c r="C838" s="460" t="n"/>
      <c r="D838" s="460" t="n"/>
      <c r="E838" s="460" t="n"/>
      <c r="F838" s="460" t="n"/>
      <c r="G838" s="461" t="n"/>
      <c r="H838" s="460" t="n"/>
      <c r="I838" s="460" t="n"/>
      <c r="J838" s="460" t="n"/>
      <c r="K838" s="460" t="n"/>
      <c r="L838" s="461" t="n"/>
      <c r="M838" s="460" t="n"/>
      <c r="N838" s="460" t="n"/>
      <c r="O838" s="460" t="n"/>
      <c r="P838" s="460" t="n"/>
      <c r="Q838" s="460" t="n"/>
      <c r="R838" s="432" t="n"/>
    </row>
    <row r="839" ht="24" customHeight="1" s="358">
      <c r="A839" s="462">
        <f>IF(COUNTA(B839:R839)=0,"",COUNTA($B$3:B839))</f>
        <v/>
      </c>
      <c r="B839" s="460" t="n"/>
      <c r="C839" s="460" t="n"/>
      <c r="D839" s="460" t="n"/>
      <c r="E839" s="460" t="n"/>
      <c r="F839" s="460" t="n"/>
      <c r="G839" s="461" t="n"/>
      <c r="H839" s="460" t="n"/>
      <c r="I839" s="460" t="n"/>
      <c r="J839" s="460" t="n"/>
      <c r="K839" s="460" t="n"/>
      <c r="L839" s="461" t="n"/>
      <c r="M839" s="460" t="n"/>
      <c r="N839" s="460" t="n"/>
      <c r="O839" s="460" t="n"/>
      <c r="P839" s="460" t="n"/>
      <c r="Q839" s="460" t="n"/>
      <c r="R839" s="432" t="n"/>
    </row>
    <row r="840" ht="24" customHeight="1" s="358">
      <c r="A840" s="462">
        <f>IF(COUNTA(B840:R840)=0,"",COUNTA($B$3:B840))</f>
        <v/>
      </c>
      <c r="B840" s="460" t="n"/>
      <c r="C840" s="460" t="n"/>
      <c r="D840" s="460" t="n"/>
      <c r="E840" s="460" t="n"/>
      <c r="F840" s="460" t="n"/>
      <c r="G840" s="461" t="n"/>
      <c r="H840" s="460" t="n"/>
      <c r="I840" s="460" t="n"/>
      <c r="J840" s="460" t="n"/>
      <c r="K840" s="460" t="n"/>
      <c r="L840" s="461" t="n"/>
      <c r="M840" s="460" t="n"/>
      <c r="N840" s="460" t="n"/>
      <c r="O840" s="460" t="n"/>
      <c r="P840" s="460" t="n"/>
      <c r="Q840" s="460" t="n"/>
      <c r="R840" s="432" t="n"/>
    </row>
    <row r="841" ht="24" customHeight="1" s="358">
      <c r="A841" s="462">
        <f>IF(COUNTA(B841:R841)=0,"",COUNTA($B$3:B841))</f>
        <v/>
      </c>
      <c r="B841" s="460" t="n"/>
      <c r="C841" s="460" t="n"/>
      <c r="D841" s="460" t="n"/>
      <c r="E841" s="460" t="n"/>
      <c r="F841" s="460" t="n"/>
      <c r="G841" s="461" t="n"/>
      <c r="H841" s="460" t="n"/>
      <c r="I841" s="460" t="n"/>
      <c r="J841" s="460" t="n"/>
      <c r="K841" s="460" t="n"/>
      <c r="L841" s="461" t="n"/>
      <c r="M841" s="460" t="n"/>
      <c r="N841" s="460" t="n"/>
      <c r="O841" s="460" t="n"/>
      <c r="P841" s="460" t="n"/>
      <c r="Q841" s="460" t="n"/>
      <c r="R841" s="432" t="n"/>
    </row>
    <row r="842" ht="24" customHeight="1" s="358">
      <c r="A842" s="462">
        <f>IF(COUNTA(B842:R842)=0,"",COUNTA($B$3:B842))</f>
        <v/>
      </c>
      <c r="B842" s="460" t="n"/>
      <c r="C842" s="460" t="n"/>
      <c r="D842" s="460" t="n"/>
      <c r="E842" s="460" t="n"/>
      <c r="F842" s="460" t="n"/>
      <c r="G842" s="461" t="n"/>
      <c r="H842" s="460" t="n"/>
      <c r="I842" s="460" t="n"/>
      <c r="J842" s="460" t="n"/>
      <c r="K842" s="460" t="n"/>
      <c r="L842" s="461" t="n"/>
      <c r="M842" s="460" t="n"/>
      <c r="N842" s="460" t="n"/>
      <c r="O842" s="460" t="n"/>
      <c r="P842" s="460" t="n"/>
      <c r="Q842" s="460" t="n"/>
      <c r="R842" s="432" t="n"/>
    </row>
    <row r="843" ht="24" customHeight="1" s="358">
      <c r="A843" s="462">
        <f>IF(COUNTA(B843:R843)=0,"",COUNTA($B$3:B843))</f>
        <v/>
      </c>
      <c r="B843" s="460" t="n"/>
      <c r="C843" s="460" t="n"/>
      <c r="D843" s="460" t="n"/>
      <c r="E843" s="460" t="n"/>
      <c r="F843" s="460" t="n"/>
      <c r="G843" s="461" t="n"/>
      <c r="H843" s="460" t="n"/>
      <c r="I843" s="460" t="n"/>
      <c r="J843" s="460" t="n"/>
      <c r="K843" s="460" t="n"/>
      <c r="L843" s="461" t="n"/>
      <c r="M843" s="460" t="n"/>
      <c r="N843" s="460" t="n"/>
      <c r="O843" s="460" t="n"/>
      <c r="P843" s="460" t="n"/>
      <c r="Q843" s="460" t="n"/>
      <c r="R843" s="432" t="n"/>
    </row>
    <row r="844" ht="24" customHeight="1" s="358">
      <c r="A844" s="462">
        <f>IF(COUNTA(B844:R844)=0,"",COUNTA($B$3:B844))</f>
        <v/>
      </c>
      <c r="B844" s="460" t="n"/>
      <c r="C844" s="460" t="n"/>
      <c r="D844" s="460" t="n"/>
      <c r="E844" s="460" t="n"/>
      <c r="F844" s="460" t="n"/>
      <c r="G844" s="461" t="n"/>
      <c r="H844" s="460" t="n"/>
      <c r="I844" s="460" t="n"/>
      <c r="J844" s="460" t="n"/>
      <c r="K844" s="460" t="n"/>
      <c r="L844" s="461" t="n"/>
      <c r="M844" s="460" t="n"/>
      <c r="N844" s="460" t="n"/>
      <c r="O844" s="460" t="n"/>
      <c r="P844" s="460" t="n"/>
      <c r="Q844" s="460" t="n"/>
      <c r="R844" s="432" t="n"/>
    </row>
    <row r="845" ht="24" customHeight="1" s="358">
      <c r="A845" s="462">
        <f>IF(COUNTA(B845:R845)=0,"",COUNTA($B$3:B845))</f>
        <v/>
      </c>
      <c r="B845" s="460" t="n"/>
      <c r="C845" s="460" t="n"/>
      <c r="D845" s="460" t="n"/>
      <c r="E845" s="460" t="n"/>
      <c r="F845" s="460" t="n"/>
      <c r="G845" s="461" t="n"/>
      <c r="H845" s="460" t="n"/>
      <c r="I845" s="460" t="n"/>
      <c r="J845" s="460" t="n"/>
      <c r="K845" s="460" t="n"/>
      <c r="L845" s="461" t="n"/>
      <c r="M845" s="460" t="n"/>
      <c r="N845" s="460" t="n"/>
      <c r="O845" s="460" t="n"/>
      <c r="P845" s="460" t="n"/>
      <c r="Q845" s="460" t="n"/>
      <c r="R845" s="432" t="n"/>
    </row>
    <row r="846" ht="24" customHeight="1" s="358">
      <c r="A846" s="462">
        <f>IF(COUNTA(B846:R846)=0,"",COUNTA($B$3:B846))</f>
        <v/>
      </c>
      <c r="B846" s="460" t="n"/>
      <c r="C846" s="460" t="n"/>
      <c r="D846" s="460" t="n"/>
      <c r="E846" s="460" t="n"/>
      <c r="F846" s="460" t="n"/>
      <c r="G846" s="461" t="n"/>
      <c r="H846" s="460" t="n"/>
      <c r="I846" s="460" t="n"/>
      <c r="J846" s="460" t="n"/>
      <c r="K846" s="460" t="n"/>
      <c r="L846" s="461" t="n"/>
      <c r="M846" s="460" t="n"/>
      <c r="N846" s="460" t="n"/>
      <c r="O846" s="460" t="n"/>
      <c r="P846" s="460" t="n"/>
      <c r="Q846" s="460" t="n"/>
      <c r="R846" s="432" t="n"/>
    </row>
    <row r="847" ht="24" customHeight="1" s="358">
      <c r="A847" s="462">
        <f>IF(COUNTA(B847:R847)=0,"",COUNTA($B$3:B847))</f>
        <v/>
      </c>
      <c r="B847" s="460" t="n"/>
      <c r="C847" s="460" t="n"/>
      <c r="D847" s="460" t="n"/>
      <c r="E847" s="460" t="n"/>
      <c r="F847" s="460" t="n"/>
      <c r="G847" s="461" t="n"/>
      <c r="H847" s="460" t="n"/>
      <c r="I847" s="460" t="n"/>
      <c r="J847" s="460" t="n"/>
      <c r="K847" s="460" t="n"/>
      <c r="L847" s="461" t="n"/>
      <c r="M847" s="460" t="n"/>
      <c r="N847" s="460" t="n"/>
      <c r="O847" s="460" t="n"/>
      <c r="P847" s="460" t="n"/>
      <c r="Q847" s="460" t="n"/>
      <c r="R847" s="432" t="n"/>
    </row>
    <row r="848" ht="24" customHeight="1" s="358">
      <c r="A848" s="462">
        <f>IF(COUNTA(B848:R848)=0,"",COUNTA($B$3:B848))</f>
        <v/>
      </c>
      <c r="B848" s="460" t="n"/>
      <c r="C848" s="460" t="n"/>
      <c r="D848" s="460" t="n"/>
      <c r="E848" s="460" t="n"/>
      <c r="F848" s="460" t="n"/>
      <c r="G848" s="461" t="n"/>
      <c r="H848" s="460" t="n"/>
      <c r="I848" s="460" t="n"/>
      <c r="J848" s="460" t="n"/>
      <c r="K848" s="460" t="n"/>
      <c r="L848" s="461" t="n"/>
      <c r="M848" s="460" t="n"/>
      <c r="N848" s="460" t="n"/>
      <c r="O848" s="460" t="n"/>
      <c r="P848" s="460" t="n"/>
      <c r="Q848" s="460" t="n"/>
      <c r="R848" s="432" t="n"/>
    </row>
    <row r="849" ht="24" customHeight="1" s="358">
      <c r="A849" s="462">
        <f>IF(COUNTA(B849:R849)=0,"",COUNTA($B$3:B849))</f>
        <v/>
      </c>
      <c r="B849" s="460" t="n"/>
      <c r="C849" s="460" t="n"/>
      <c r="D849" s="460" t="n"/>
      <c r="E849" s="460" t="n"/>
      <c r="F849" s="460" t="n"/>
      <c r="G849" s="461" t="n"/>
      <c r="H849" s="460" t="n"/>
      <c r="I849" s="460" t="n"/>
      <c r="J849" s="460" t="n"/>
      <c r="K849" s="460" t="n"/>
      <c r="L849" s="461" t="n"/>
      <c r="M849" s="460" t="n"/>
      <c r="N849" s="460" t="n"/>
      <c r="O849" s="460" t="n"/>
      <c r="P849" s="460" t="n"/>
      <c r="Q849" s="460" t="n"/>
      <c r="R849" s="432" t="n"/>
    </row>
    <row r="850" ht="24" customHeight="1" s="358">
      <c r="A850" s="462">
        <f>IF(COUNTA(B850:R850)=0,"",COUNTA($B$3:B850))</f>
        <v/>
      </c>
      <c r="B850" s="460" t="n"/>
      <c r="C850" s="460" t="n"/>
      <c r="D850" s="460" t="n"/>
      <c r="E850" s="460" t="n"/>
      <c r="F850" s="460" t="n"/>
      <c r="G850" s="461" t="n"/>
      <c r="H850" s="460" t="n"/>
      <c r="I850" s="460" t="n"/>
      <c r="J850" s="460" t="n"/>
      <c r="K850" s="460" t="n"/>
      <c r="L850" s="461" t="n"/>
      <c r="M850" s="460" t="n"/>
      <c r="N850" s="460" t="n"/>
      <c r="O850" s="460" t="n"/>
      <c r="P850" s="460" t="n"/>
      <c r="Q850" s="460" t="n"/>
      <c r="R850" s="432" t="n"/>
    </row>
    <row r="851" ht="24" customHeight="1" s="358">
      <c r="A851" s="462">
        <f>IF(COUNTA(B851:R851)=0,"",COUNTA($B$3:B851))</f>
        <v/>
      </c>
      <c r="B851" s="460" t="n"/>
      <c r="C851" s="460" t="n"/>
      <c r="D851" s="460" t="n"/>
      <c r="E851" s="460" t="n"/>
      <c r="F851" s="460" t="n"/>
      <c r="G851" s="461" t="n"/>
      <c r="H851" s="460" t="n"/>
      <c r="I851" s="460" t="n"/>
      <c r="J851" s="460" t="n"/>
      <c r="K851" s="460" t="n"/>
      <c r="L851" s="461" t="n"/>
      <c r="M851" s="460" t="n"/>
      <c r="N851" s="460" t="n"/>
      <c r="O851" s="460" t="n"/>
      <c r="P851" s="460" t="n"/>
      <c r="Q851" s="460" t="n"/>
      <c r="R851" s="432" t="n"/>
    </row>
    <row r="852" ht="24" customHeight="1" s="358">
      <c r="A852" s="462">
        <f>IF(COUNTA(B852:R852)=0,"",COUNTA($B$3:B852))</f>
        <v/>
      </c>
      <c r="B852" s="460" t="n"/>
      <c r="C852" s="460" t="n"/>
      <c r="D852" s="460" t="n"/>
      <c r="E852" s="460" t="n"/>
      <c r="F852" s="460" t="n"/>
      <c r="G852" s="461" t="n"/>
      <c r="H852" s="460" t="n"/>
      <c r="I852" s="460" t="n"/>
      <c r="J852" s="460" t="n"/>
      <c r="K852" s="460" t="n"/>
      <c r="L852" s="461" t="n"/>
      <c r="M852" s="460" t="n"/>
      <c r="N852" s="460" t="n"/>
      <c r="O852" s="460" t="n"/>
      <c r="P852" s="460" t="n"/>
      <c r="Q852" s="460" t="n"/>
      <c r="R852" s="432" t="n"/>
    </row>
    <row r="853" ht="24" customHeight="1" s="358">
      <c r="A853" s="462">
        <f>IF(COUNTA(B853:R853)=0,"",COUNTA($B$3:B853))</f>
        <v/>
      </c>
      <c r="B853" s="460" t="n"/>
      <c r="C853" s="460" t="n"/>
      <c r="D853" s="460" t="n"/>
      <c r="E853" s="460" t="n"/>
      <c r="F853" s="460" t="n"/>
      <c r="G853" s="461" t="n"/>
      <c r="H853" s="460" t="n"/>
      <c r="I853" s="460" t="n"/>
      <c r="J853" s="460" t="n"/>
      <c r="K853" s="460" t="n"/>
      <c r="L853" s="461" t="n"/>
      <c r="M853" s="460" t="n"/>
      <c r="N853" s="460" t="n"/>
      <c r="O853" s="460" t="n"/>
      <c r="P853" s="460" t="n"/>
      <c r="Q853" s="460" t="n"/>
      <c r="R853" s="432" t="n"/>
    </row>
    <row r="854" ht="24" customHeight="1" s="358">
      <c r="A854" s="462">
        <f>IF(COUNTA(B854:R854)=0,"",COUNTA($B$3:B854))</f>
        <v/>
      </c>
      <c r="B854" s="460" t="n"/>
      <c r="C854" s="460" t="n"/>
      <c r="D854" s="460" t="n"/>
      <c r="E854" s="460" t="n"/>
      <c r="F854" s="460" t="n"/>
      <c r="G854" s="461" t="n"/>
      <c r="H854" s="460" t="n"/>
      <c r="I854" s="460" t="n"/>
      <c r="J854" s="460" t="n"/>
      <c r="K854" s="460" t="n"/>
      <c r="L854" s="461" t="n"/>
      <c r="M854" s="460" t="n"/>
      <c r="N854" s="460" t="n"/>
      <c r="O854" s="460" t="n"/>
      <c r="P854" s="460" t="n"/>
      <c r="Q854" s="460" t="n"/>
      <c r="R854" s="432" t="n"/>
    </row>
    <row r="855" ht="24" customHeight="1" s="358">
      <c r="A855" s="462">
        <f>IF(COUNTA(B855:R855)=0,"",COUNTA($B$3:B855))</f>
        <v/>
      </c>
      <c r="B855" s="460" t="n"/>
      <c r="C855" s="460" t="n"/>
      <c r="D855" s="460" t="n"/>
      <c r="E855" s="460" t="n"/>
      <c r="F855" s="460" t="n"/>
      <c r="G855" s="461" t="n"/>
      <c r="H855" s="460" t="n"/>
      <c r="I855" s="460" t="n"/>
      <c r="J855" s="460" t="n"/>
      <c r="K855" s="460" t="n"/>
      <c r="L855" s="461" t="n"/>
      <c r="M855" s="460" t="n"/>
      <c r="N855" s="460" t="n"/>
      <c r="O855" s="460" t="n"/>
      <c r="P855" s="460" t="n"/>
      <c r="Q855" s="460" t="n"/>
      <c r="R855" s="432" t="n"/>
    </row>
    <row r="856" ht="24" customHeight="1" s="358">
      <c r="A856" s="462">
        <f>IF(COUNTA(B856:R856)=0,"",COUNTA($B$3:B856))</f>
        <v/>
      </c>
      <c r="B856" s="460" t="n"/>
      <c r="C856" s="460" t="n"/>
      <c r="D856" s="460" t="n"/>
      <c r="E856" s="460" t="n"/>
      <c r="F856" s="460" t="n"/>
      <c r="G856" s="461" t="n"/>
      <c r="H856" s="460" t="n"/>
      <c r="I856" s="460" t="n"/>
      <c r="J856" s="460" t="n"/>
      <c r="K856" s="460" t="n"/>
      <c r="L856" s="461" t="n"/>
      <c r="M856" s="460" t="n"/>
      <c r="N856" s="460" t="n"/>
      <c r="O856" s="460" t="n"/>
      <c r="P856" s="460" t="n"/>
      <c r="Q856" s="460" t="n"/>
      <c r="R856" s="432" t="n"/>
    </row>
    <row r="857" ht="24" customHeight="1" s="358">
      <c r="A857" s="462">
        <f>IF(COUNTA(B857:R857)=0,"",COUNTA($B$3:B857))</f>
        <v/>
      </c>
      <c r="B857" s="460" t="n"/>
      <c r="C857" s="460" t="n"/>
      <c r="D857" s="460" t="n"/>
      <c r="E857" s="460" t="n"/>
      <c r="F857" s="460" t="n"/>
      <c r="G857" s="461" t="n"/>
      <c r="H857" s="460" t="n"/>
      <c r="I857" s="460" t="n"/>
      <c r="J857" s="460" t="n"/>
      <c r="K857" s="460" t="n"/>
      <c r="L857" s="461" t="n"/>
      <c r="M857" s="460" t="n"/>
      <c r="N857" s="460" t="n"/>
      <c r="O857" s="460" t="n"/>
      <c r="P857" s="460" t="n"/>
      <c r="Q857" s="460" t="n"/>
      <c r="R857" s="432" t="n"/>
    </row>
    <row r="858" ht="24" customHeight="1" s="358">
      <c r="A858" s="462">
        <f>IF(COUNTA(B858:R858)=0,"",COUNTA($B$3:B858))</f>
        <v/>
      </c>
      <c r="B858" s="460" t="n"/>
      <c r="C858" s="460" t="n"/>
      <c r="D858" s="460" t="n"/>
      <c r="E858" s="460" t="n"/>
      <c r="F858" s="460" t="n"/>
      <c r="G858" s="461" t="n"/>
      <c r="H858" s="460" t="n"/>
      <c r="I858" s="460" t="n"/>
      <c r="J858" s="460" t="n"/>
      <c r="K858" s="460" t="n"/>
      <c r="L858" s="461" t="n"/>
      <c r="M858" s="460" t="n"/>
      <c r="N858" s="460" t="n"/>
      <c r="O858" s="460" t="n"/>
      <c r="P858" s="460" t="n"/>
      <c r="Q858" s="460" t="n"/>
      <c r="R858" s="432" t="n"/>
    </row>
    <row r="859" ht="24" customHeight="1" s="358">
      <c r="A859" s="462">
        <f>IF(COUNTA(B859:R859)=0,"",COUNTA($B$3:B859))</f>
        <v/>
      </c>
      <c r="B859" s="460" t="n"/>
      <c r="C859" s="460" t="n"/>
      <c r="D859" s="460" t="n"/>
      <c r="E859" s="460" t="n"/>
      <c r="F859" s="460" t="n"/>
      <c r="G859" s="461" t="n"/>
      <c r="H859" s="460" t="n"/>
      <c r="I859" s="460" t="n"/>
      <c r="J859" s="460" t="n"/>
      <c r="K859" s="460" t="n"/>
      <c r="L859" s="461" t="n"/>
      <c r="M859" s="460" t="n"/>
      <c r="N859" s="460" t="n"/>
      <c r="O859" s="460" t="n"/>
      <c r="P859" s="460" t="n"/>
      <c r="Q859" s="460" t="n"/>
      <c r="R859" s="432" t="n"/>
    </row>
    <row r="860" ht="24" customHeight="1" s="358">
      <c r="A860" s="462">
        <f>IF(COUNTA(B860:R860)=0,"",COUNTA($B$3:B860))</f>
        <v/>
      </c>
      <c r="B860" s="460" t="n"/>
      <c r="C860" s="460" t="n"/>
      <c r="D860" s="460" t="n"/>
      <c r="E860" s="460" t="n"/>
      <c r="F860" s="460" t="n"/>
      <c r="G860" s="461" t="n"/>
      <c r="H860" s="460" t="n"/>
      <c r="I860" s="460" t="n"/>
      <c r="J860" s="460" t="n"/>
      <c r="K860" s="460" t="n"/>
      <c r="L860" s="461" t="n"/>
      <c r="M860" s="460" t="n"/>
      <c r="N860" s="460" t="n"/>
      <c r="O860" s="460" t="n"/>
      <c r="P860" s="460" t="n"/>
      <c r="Q860" s="460" t="n"/>
      <c r="R860" s="432" t="n"/>
    </row>
    <row r="861" ht="24" customHeight="1" s="358">
      <c r="A861" s="462">
        <f>IF(COUNTA(B861:R861)=0,"",COUNTA($B$3:B861))</f>
        <v/>
      </c>
      <c r="B861" s="460" t="n"/>
      <c r="C861" s="460" t="n"/>
      <c r="D861" s="460" t="n"/>
      <c r="E861" s="460" t="n"/>
      <c r="F861" s="460" t="n"/>
      <c r="G861" s="461" t="n"/>
      <c r="H861" s="460" t="n"/>
      <c r="I861" s="460" t="n"/>
      <c r="J861" s="460" t="n"/>
      <c r="K861" s="460" t="n"/>
      <c r="L861" s="461" t="n"/>
      <c r="M861" s="460" t="n"/>
      <c r="N861" s="460" t="n"/>
      <c r="O861" s="460" t="n"/>
      <c r="P861" s="460" t="n"/>
      <c r="Q861" s="460" t="n"/>
      <c r="R861" s="432" t="n"/>
    </row>
    <row r="862" ht="24" customHeight="1" s="358">
      <c r="A862" s="462">
        <f>IF(COUNTA(B862:R862)=0,"",COUNTA($B$3:B862))</f>
        <v/>
      </c>
      <c r="B862" s="460" t="n"/>
      <c r="C862" s="460" t="n"/>
      <c r="D862" s="460" t="n"/>
      <c r="E862" s="460" t="n"/>
      <c r="F862" s="460" t="n"/>
      <c r="G862" s="461" t="n"/>
      <c r="H862" s="460" t="n"/>
      <c r="I862" s="460" t="n"/>
      <c r="J862" s="460" t="n"/>
      <c r="K862" s="460" t="n"/>
      <c r="L862" s="461" t="n"/>
      <c r="M862" s="460" t="n"/>
      <c r="N862" s="460" t="n"/>
      <c r="O862" s="460" t="n"/>
      <c r="P862" s="460" t="n"/>
      <c r="Q862" s="460" t="n"/>
      <c r="R862" s="432" t="n"/>
    </row>
    <row r="863" ht="24" customHeight="1" s="358">
      <c r="A863" s="462">
        <f>IF(COUNTA(B863:R863)=0,"",COUNTA($B$3:B863))</f>
        <v/>
      </c>
      <c r="B863" s="460" t="n"/>
      <c r="C863" s="460" t="n"/>
      <c r="D863" s="460" t="n"/>
      <c r="E863" s="460" t="n"/>
      <c r="F863" s="460" t="n"/>
      <c r="G863" s="461" t="n"/>
      <c r="H863" s="460" t="n"/>
      <c r="I863" s="460" t="n"/>
      <c r="J863" s="460" t="n"/>
      <c r="K863" s="460" t="n"/>
      <c r="L863" s="461" t="n"/>
      <c r="M863" s="460" t="n"/>
      <c r="N863" s="460" t="n"/>
      <c r="O863" s="460" t="n"/>
      <c r="P863" s="460" t="n"/>
      <c r="Q863" s="460" t="n"/>
      <c r="R863" s="432" t="n"/>
    </row>
    <row r="864" ht="24" customHeight="1" s="358">
      <c r="A864" s="462">
        <f>IF(COUNTA(B864:R864)=0,"",COUNTA($B$3:B864))</f>
        <v/>
      </c>
      <c r="B864" s="460" t="n"/>
      <c r="C864" s="460" t="n"/>
      <c r="D864" s="460" t="n"/>
      <c r="E864" s="460" t="n"/>
      <c r="F864" s="460" t="n"/>
      <c r="G864" s="461" t="n"/>
      <c r="H864" s="460" t="n"/>
      <c r="I864" s="460" t="n"/>
      <c r="J864" s="460" t="n"/>
      <c r="K864" s="460" t="n"/>
      <c r="L864" s="461" t="n"/>
      <c r="M864" s="460" t="n"/>
      <c r="N864" s="460" t="n"/>
      <c r="O864" s="460" t="n"/>
      <c r="P864" s="460" t="n"/>
      <c r="Q864" s="460" t="n"/>
      <c r="R864" s="432" t="n"/>
    </row>
    <row r="865" ht="24" customHeight="1" s="358">
      <c r="A865" s="462">
        <f>IF(COUNTA(B865:R865)=0,"",COUNTA($B$3:B865))</f>
        <v/>
      </c>
      <c r="B865" s="460" t="n"/>
      <c r="C865" s="460" t="n"/>
      <c r="D865" s="460" t="n"/>
      <c r="E865" s="460" t="n"/>
      <c r="F865" s="460" t="n"/>
      <c r="G865" s="461" t="n"/>
      <c r="H865" s="460" t="n"/>
      <c r="I865" s="460" t="n"/>
      <c r="J865" s="460" t="n"/>
      <c r="K865" s="460" t="n"/>
      <c r="L865" s="461" t="n"/>
      <c r="M865" s="460" t="n"/>
      <c r="N865" s="460" t="n"/>
      <c r="O865" s="460" t="n"/>
      <c r="P865" s="460" t="n"/>
      <c r="Q865" s="460" t="n"/>
      <c r="R865" s="432" t="n"/>
    </row>
    <row r="866" ht="24" customHeight="1" s="358">
      <c r="A866" s="462">
        <f>IF(COUNTA(B866:R866)=0,"",COUNTA($B$3:B866))</f>
        <v/>
      </c>
      <c r="B866" s="460" t="n"/>
      <c r="C866" s="460" t="n"/>
      <c r="D866" s="460" t="n"/>
      <c r="E866" s="460" t="n"/>
      <c r="F866" s="460" t="n"/>
      <c r="G866" s="461" t="n"/>
      <c r="H866" s="460" t="n"/>
      <c r="I866" s="460" t="n"/>
      <c r="J866" s="460" t="n"/>
      <c r="K866" s="460" t="n"/>
      <c r="L866" s="461" t="n"/>
      <c r="M866" s="460" t="n"/>
      <c r="N866" s="460" t="n"/>
      <c r="O866" s="460" t="n"/>
      <c r="P866" s="460" t="n"/>
      <c r="Q866" s="460" t="n"/>
      <c r="R866" s="432" t="n"/>
    </row>
    <row r="867" ht="24" customHeight="1" s="358">
      <c r="A867" s="462">
        <f>IF(COUNTA(B867:R867)=0,"",COUNTA($B$3:B867))</f>
        <v/>
      </c>
      <c r="B867" s="460" t="n"/>
      <c r="C867" s="460" t="n"/>
      <c r="D867" s="460" t="n"/>
      <c r="E867" s="460" t="n"/>
      <c r="F867" s="460" t="n"/>
      <c r="G867" s="461" t="n"/>
      <c r="H867" s="460" t="n"/>
      <c r="I867" s="460" t="n"/>
      <c r="J867" s="460" t="n"/>
      <c r="K867" s="460" t="n"/>
      <c r="L867" s="461" t="n"/>
      <c r="M867" s="460" t="n"/>
      <c r="N867" s="460" t="n"/>
      <c r="O867" s="460" t="n"/>
      <c r="P867" s="460" t="n"/>
      <c r="Q867" s="460" t="n"/>
      <c r="R867" s="432" t="n"/>
    </row>
    <row r="868" ht="24" customHeight="1" s="358">
      <c r="A868" s="462">
        <f>IF(COUNTA(B868:R868)=0,"",COUNTA($B$3:B868))</f>
        <v/>
      </c>
      <c r="B868" s="460" t="n"/>
      <c r="C868" s="460" t="n"/>
      <c r="D868" s="460" t="n"/>
      <c r="E868" s="460" t="n"/>
      <c r="F868" s="460" t="n"/>
      <c r="G868" s="461" t="n"/>
      <c r="H868" s="460" t="n"/>
      <c r="I868" s="460" t="n"/>
      <c r="J868" s="460" t="n"/>
      <c r="K868" s="460" t="n"/>
      <c r="L868" s="461" t="n"/>
      <c r="M868" s="460" t="n"/>
      <c r="N868" s="460" t="n"/>
      <c r="O868" s="460" t="n"/>
      <c r="P868" s="460" t="n"/>
      <c r="Q868" s="460" t="n"/>
      <c r="R868" s="432" t="n"/>
    </row>
    <row r="869" ht="24" customHeight="1" s="358">
      <c r="A869" s="462">
        <f>IF(COUNTA(B869:R869)=0,"",COUNTA($B$3:B869))</f>
        <v/>
      </c>
      <c r="B869" s="460" t="n"/>
      <c r="C869" s="460" t="n"/>
      <c r="D869" s="460" t="n"/>
      <c r="E869" s="460" t="n"/>
      <c r="F869" s="460" t="n"/>
      <c r="G869" s="461" t="n"/>
      <c r="H869" s="460" t="n"/>
      <c r="I869" s="460" t="n"/>
      <c r="J869" s="460" t="n"/>
      <c r="K869" s="460" t="n"/>
      <c r="L869" s="461" t="n"/>
      <c r="M869" s="460" t="n"/>
      <c r="N869" s="460" t="n"/>
      <c r="O869" s="460" t="n"/>
      <c r="P869" s="460" t="n"/>
      <c r="Q869" s="460" t="n"/>
      <c r="R869" s="432" t="n"/>
    </row>
    <row r="870" ht="24" customHeight="1" s="358">
      <c r="A870" s="462">
        <f>IF(COUNTA(B870:R870)=0,"",COUNTA($B$3:B870))</f>
        <v/>
      </c>
      <c r="B870" s="460" t="n"/>
      <c r="C870" s="460" t="n"/>
      <c r="D870" s="460" t="n"/>
      <c r="E870" s="460" t="n"/>
      <c r="F870" s="460" t="n"/>
      <c r="G870" s="461" t="n"/>
      <c r="H870" s="460" t="n"/>
      <c r="I870" s="460" t="n"/>
      <c r="J870" s="460" t="n"/>
      <c r="K870" s="460" t="n"/>
      <c r="L870" s="461" t="n"/>
      <c r="M870" s="460" t="n"/>
      <c r="N870" s="460" t="n"/>
      <c r="O870" s="460" t="n"/>
      <c r="P870" s="460" t="n"/>
      <c r="Q870" s="460" t="n"/>
      <c r="R870" s="432" t="n"/>
    </row>
    <row r="871" ht="24" customHeight="1" s="358">
      <c r="A871" s="462">
        <f>IF(COUNTA(B871:R871)=0,"",COUNTA($B$3:B871))</f>
        <v/>
      </c>
      <c r="B871" s="460" t="n"/>
      <c r="C871" s="460" t="n"/>
      <c r="D871" s="460" t="n"/>
      <c r="E871" s="460" t="n"/>
      <c r="F871" s="460" t="n"/>
      <c r="G871" s="461" t="n"/>
      <c r="H871" s="460" t="n"/>
      <c r="I871" s="460" t="n"/>
      <c r="J871" s="460" t="n"/>
      <c r="K871" s="460" t="n"/>
      <c r="L871" s="461" t="n"/>
      <c r="M871" s="460" t="n"/>
      <c r="N871" s="460" t="n"/>
      <c r="O871" s="460" t="n"/>
      <c r="P871" s="460" t="n"/>
      <c r="Q871" s="460" t="n"/>
      <c r="R871" s="432" t="n"/>
    </row>
    <row r="872" ht="24" customHeight="1" s="358">
      <c r="A872" s="462">
        <f>IF(COUNTA(B872:R872)=0,"",COUNTA($B$3:B872))</f>
        <v/>
      </c>
      <c r="B872" s="460" t="n"/>
      <c r="C872" s="460" t="n"/>
      <c r="D872" s="460" t="n"/>
      <c r="E872" s="460" t="n"/>
      <c r="F872" s="460" t="n"/>
      <c r="G872" s="461" t="n"/>
      <c r="H872" s="460" t="n"/>
      <c r="I872" s="460" t="n"/>
      <c r="J872" s="460" t="n"/>
      <c r="K872" s="460" t="n"/>
      <c r="L872" s="461" t="n"/>
      <c r="M872" s="460" t="n"/>
      <c r="N872" s="460" t="n"/>
      <c r="O872" s="460" t="n"/>
      <c r="P872" s="460" t="n"/>
      <c r="Q872" s="460" t="n"/>
      <c r="R872" s="432" t="n"/>
    </row>
    <row r="873" ht="24" customHeight="1" s="358">
      <c r="A873" s="462">
        <f>IF(COUNTA(B873:R873)=0,"",COUNTA($B$3:B873))</f>
        <v/>
      </c>
      <c r="B873" s="460" t="n"/>
      <c r="C873" s="460" t="n"/>
      <c r="D873" s="460" t="n"/>
      <c r="E873" s="460" t="n"/>
      <c r="F873" s="460" t="n"/>
      <c r="G873" s="461" t="n"/>
      <c r="H873" s="460" t="n"/>
      <c r="I873" s="460" t="n"/>
      <c r="J873" s="460" t="n"/>
      <c r="K873" s="460" t="n"/>
      <c r="L873" s="461" t="n"/>
      <c r="M873" s="460" t="n"/>
      <c r="N873" s="460" t="n"/>
      <c r="O873" s="460" t="n"/>
      <c r="P873" s="460" t="n"/>
      <c r="Q873" s="460" t="n"/>
      <c r="R873" s="432" t="n"/>
    </row>
    <row r="874" ht="24" customHeight="1" s="358">
      <c r="A874" s="462">
        <f>IF(COUNTA(B874:R874)=0,"",COUNTA($B$3:B874))</f>
        <v/>
      </c>
      <c r="B874" s="460" t="n"/>
      <c r="C874" s="460" t="n"/>
      <c r="D874" s="460" t="n"/>
      <c r="E874" s="460" t="n"/>
      <c r="F874" s="460" t="n"/>
      <c r="G874" s="461" t="n"/>
      <c r="H874" s="460" t="n"/>
      <c r="I874" s="460" t="n"/>
      <c r="J874" s="460" t="n"/>
      <c r="K874" s="460" t="n"/>
      <c r="L874" s="461" t="n"/>
      <c r="M874" s="460" t="n"/>
      <c r="N874" s="460" t="n"/>
      <c r="O874" s="460" t="n"/>
      <c r="P874" s="460" t="n"/>
      <c r="Q874" s="460" t="n"/>
      <c r="R874" s="432" t="n"/>
    </row>
    <row r="875" ht="24" customHeight="1" s="358">
      <c r="A875" s="462">
        <f>IF(COUNTA(B875:R875)=0,"",COUNTA($B$3:B875))</f>
        <v/>
      </c>
      <c r="B875" s="460" t="n"/>
      <c r="C875" s="460" t="n"/>
      <c r="D875" s="460" t="n"/>
      <c r="E875" s="460" t="n"/>
      <c r="F875" s="460" t="n"/>
      <c r="G875" s="461" t="n"/>
      <c r="H875" s="460" t="n"/>
      <c r="I875" s="460" t="n"/>
      <c r="J875" s="460" t="n"/>
      <c r="K875" s="460" t="n"/>
      <c r="L875" s="461" t="n"/>
      <c r="M875" s="460" t="n"/>
      <c r="N875" s="460" t="n"/>
      <c r="O875" s="460" t="n"/>
      <c r="P875" s="460" t="n"/>
      <c r="Q875" s="460" t="n"/>
      <c r="R875" s="432" t="n"/>
    </row>
    <row r="876" ht="24" customHeight="1" s="358">
      <c r="A876" s="462">
        <f>IF(COUNTA(B876:R876)=0,"",COUNTA($B$3:B876))</f>
        <v/>
      </c>
      <c r="B876" s="460" t="n"/>
      <c r="C876" s="460" t="n"/>
      <c r="D876" s="460" t="n"/>
      <c r="E876" s="460" t="n"/>
      <c r="F876" s="460" t="n"/>
      <c r="G876" s="461" t="n"/>
      <c r="H876" s="460" t="n"/>
      <c r="I876" s="460" t="n"/>
      <c r="J876" s="460" t="n"/>
      <c r="K876" s="460" t="n"/>
      <c r="L876" s="461" t="n"/>
      <c r="M876" s="460" t="n"/>
      <c r="N876" s="460" t="n"/>
      <c r="O876" s="460" t="n"/>
      <c r="P876" s="460" t="n"/>
      <c r="Q876" s="460" t="n"/>
      <c r="R876" s="432" t="n"/>
    </row>
    <row r="877" ht="24" customHeight="1" s="358">
      <c r="A877" s="462">
        <f>IF(COUNTA(B877:R877)=0,"",COUNTA($B$3:B877))</f>
        <v/>
      </c>
      <c r="B877" s="460" t="n"/>
      <c r="C877" s="460" t="n"/>
      <c r="D877" s="460" t="n"/>
      <c r="E877" s="460" t="n"/>
      <c r="F877" s="460" t="n"/>
      <c r="G877" s="461" t="n"/>
      <c r="H877" s="460" t="n"/>
      <c r="I877" s="460" t="n"/>
      <c r="J877" s="460" t="n"/>
      <c r="K877" s="460" t="n"/>
      <c r="L877" s="461" t="n"/>
      <c r="M877" s="460" t="n"/>
      <c r="N877" s="460" t="n"/>
      <c r="O877" s="460" t="n"/>
      <c r="P877" s="460" t="n"/>
      <c r="Q877" s="460" t="n"/>
      <c r="R877" s="432" t="n"/>
    </row>
    <row r="878" ht="24" customHeight="1" s="358">
      <c r="A878" s="462">
        <f>IF(COUNTA(B878:R878)=0,"",COUNTA($B$3:B878))</f>
        <v/>
      </c>
      <c r="B878" s="460" t="n"/>
      <c r="C878" s="460" t="n"/>
      <c r="D878" s="460" t="n"/>
      <c r="E878" s="460" t="n"/>
      <c r="F878" s="460" t="n"/>
      <c r="G878" s="461" t="n"/>
      <c r="H878" s="460" t="n"/>
      <c r="I878" s="460" t="n"/>
      <c r="J878" s="460" t="n"/>
      <c r="K878" s="460" t="n"/>
      <c r="L878" s="461" t="n"/>
      <c r="M878" s="460" t="n"/>
      <c r="N878" s="460" t="n"/>
      <c r="O878" s="460" t="n"/>
      <c r="P878" s="460" t="n"/>
      <c r="Q878" s="460" t="n"/>
      <c r="R878" s="432" t="n"/>
    </row>
    <row r="879" ht="24" customHeight="1" s="358">
      <c r="A879" s="462">
        <f>IF(COUNTA(B879:R879)=0,"",COUNTA($B$3:B879))</f>
        <v/>
      </c>
      <c r="B879" s="460" t="n"/>
      <c r="C879" s="460" t="n"/>
      <c r="D879" s="460" t="n"/>
      <c r="E879" s="460" t="n"/>
      <c r="F879" s="460" t="n"/>
      <c r="G879" s="461" t="n"/>
      <c r="H879" s="460" t="n"/>
      <c r="I879" s="460" t="n"/>
      <c r="J879" s="460" t="n"/>
      <c r="K879" s="460" t="n"/>
      <c r="L879" s="461" t="n"/>
      <c r="M879" s="460" t="n"/>
      <c r="N879" s="460" t="n"/>
      <c r="O879" s="460" t="n"/>
      <c r="P879" s="460" t="n"/>
      <c r="Q879" s="460" t="n"/>
      <c r="R879" s="432" t="n"/>
    </row>
    <row r="880" ht="24" customHeight="1" s="358">
      <c r="A880" s="462">
        <f>IF(COUNTA(B880:R880)=0,"",COUNTA($B$3:B880))</f>
        <v/>
      </c>
      <c r="B880" s="460" t="n"/>
      <c r="C880" s="460" t="n"/>
      <c r="D880" s="460" t="n"/>
      <c r="E880" s="460" t="n"/>
      <c r="F880" s="460" t="n"/>
      <c r="G880" s="461" t="n"/>
      <c r="H880" s="460" t="n"/>
      <c r="I880" s="460" t="n"/>
      <c r="J880" s="460" t="n"/>
      <c r="K880" s="460" t="n"/>
      <c r="L880" s="461" t="n"/>
      <c r="M880" s="460" t="n"/>
      <c r="N880" s="460" t="n"/>
      <c r="O880" s="460" t="n"/>
      <c r="P880" s="460" t="n"/>
      <c r="Q880" s="460" t="n"/>
      <c r="R880" s="432" t="n"/>
    </row>
    <row r="881" ht="24" customHeight="1" s="358">
      <c r="A881" s="462">
        <f>IF(COUNTA(B881:R881)=0,"",COUNTA($B$3:B881))</f>
        <v/>
      </c>
      <c r="B881" s="460" t="n"/>
      <c r="C881" s="460" t="n"/>
      <c r="D881" s="460" t="n"/>
      <c r="E881" s="460" t="n"/>
      <c r="F881" s="460" t="n"/>
      <c r="G881" s="461" t="n"/>
      <c r="H881" s="460" t="n"/>
      <c r="I881" s="460" t="n"/>
      <c r="J881" s="460" t="n"/>
      <c r="K881" s="460" t="n"/>
      <c r="L881" s="461" t="n"/>
      <c r="M881" s="460" t="n"/>
      <c r="N881" s="460" t="n"/>
      <c r="O881" s="460" t="n"/>
      <c r="P881" s="460" t="n"/>
      <c r="Q881" s="460" t="n"/>
      <c r="R881" s="432" t="n"/>
    </row>
    <row r="882" ht="24" customHeight="1" s="358">
      <c r="A882" s="462">
        <f>IF(COUNTA(B882:R882)=0,"",COUNTA($B$3:B882))</f>
        <v/>
      </c>
      <c r="B882" s="460" t="n"/>
      <c r="C882" s="460" t="n"/>
      <c r="D882" s="460" t="n"/>
      <c r="E882" s="460" t="n"/>
      <c r="F882" s="460" t="n"/>
      <c r="G882" s="461" t="n"/>
      <c r="H882" s="460" t="n"/>
      <c r="I882" s="460" t="n"/>
      <c r="J882" s="460" t="n"/>
      <c r="K882" s="460" t="n"/>
      <c r="L882" s="461" t="n"/>
      <c r="M882" s="460" t="n"/>
      <c r="N882" s="460" t="n"/>
      <c r="O882" s="460" t="n"/>
      <c r="P882" s="460" t="n"/>
      <c r="Q882" s="460" t="n"/>
      <c r="R882" s="432" t="n"/>
    </row>
    <row r="883" ht="24" customHeight="1" s="358">
      <c r="A883" s="462">
        <f>IF(COUNTA(B883:R883)=0,"",COUNTA($B$3:B883))</f>
        <v/>
      </c>
      <c r="B883" s="460" t="n"/>
      <c r="C883" s="460" t="n"/>
      <c r="D883" s="460" t="n"/>
      <c r="E883" s="460" t="n"/>
      <c r="F883" s="460" t="n"/>
      <c r="G883" s="461" t="n"/>
      <c r="H883" s="460" t="n"/>
      <c r="I883" s="460" t="n"/>
      <c r="J883" s="460" t="n"/>
      <c r="K883" s="460" t="n"/>
      <c r="L883" s="461" t="n"/>
      <c r="M883" s="460" t="n"/>
      <c r="N883" s="460" t="n"/>
      <c r="O883" s="460" t="n"/>
      <c r="P883" s="460" t="n"/>
      <c r="Q883" s="460" t="n"/>
      <c r="R883" s="432" t="n"/>
    </row>
    <row r="884" ht="24" customHeight="1" s="358">
      <c r="A884" s="462">
        <f>IF(COUNTA(B884:R884)=0,"",COUNTA($B$3:B884))</f>
        <v/>
      </c>
      <c r="B884" s="460" t="n"/>
      <c r="C884" s="460" t="n"/>
      <c r="D884" s="460" t="n"/>
      <c r="E884" s="460" t="n"/>
      <c r="F884" s="460" t="n"/>
      <c r="G884" s="461" t="n"/>
      <c r="H884" s="460" t="n"/>
      <c r="I884" s="460" t="n"/>
      <c r="J884" s="460" t="n"/>
      <c r="K884" s="460" t="n"/>
      <c r="L884" s="461" t="n"/>
      <c r="M884" s="460" t="n"/>
      <c r="N884" s="460" t="n"/>
      <c r="O884" s="460" t="n"/>
      <c r="P884" s="460" t="n"/>
      <c r="Q884" s="460" t="n"/>
      <c r="R884" s="432" t="n"/>
    </row>
    <row r="885" ht="24" customHeight="1" s="358">
      <c r="A885" s="462">
        <f>IF(COUNTA(B885:R885)=0,"",COUNTA($B$3:B885))</f>
        <v/>
      </c>
      <c r="B885" s="460" t="n"/>
      <c r="C885" s="460" t="n"/>
      <c r="D885" s="460" t="n"/>
      <c r="E885" s="460" t="n"/>
      <c r="F885" s="460" t="n"/>
      <c r="G885" s="461" t="n"/>
      <c r="H885" s="460" t="n"/>
      <c r="I885" s="460" t="n"/>
      <c r="J885" s="460" t="n"/>
      <c r="K885" s="460" t="n"/>
      <c r="L885" s="461" t="n"/>
      <c r="M885" s="460" t="n"/>
      <c r="N885" s="460" t="n"/>
      <c r="O885" s="460" t="n"/>
      <c r="P885" s="460" t="n"/>
      <c r="Q885" s="460" t="n"/>
      <c r="R885" s="432" t="n"/>
    </row>
    <row r="886" ht="24" customHeight="1" s="358">
      <c r="A886" s="462">
        <f>IF(COUNTA(B886:R886)=0,"",COUNTA($B$3:B886))</f>
        <v/>
      </c>
      <c r="B886" s="460" t="n"/>
      <c r="C886" s="460" t="n"/>
      <c r="D886" s="460" t="n"/>
      <c r="E886" s="460" t="n"/>
      <c r="F886" s="460" t="n"/>
      <c r="G886" s="461" t="n"/>
      <c r="H886" s="460" t="n"/>
      <c r="I886" s="460" t="n"/>
      <c r="J886" s="460" t="n"/>
      <c r="K886" s="460" t="n"/>
      <c r="L886" s="461" t="n"/>
      <c r="M886" s="460" t="n"/>
      <c r="N886" s="460" t="n"/>
      <c r="O886" s="460" t="n"/>
      <c r="P886" s="460" t="n"/>
      <c r="Q886" s="460" t="n"/>
      <c r="R886" s="432" t="n"/>
    </row>
    <row r="887" ht="24" customHeight="1" s="358">
      <c r="A887" s="462">
        <f>IF(COUNTA(B887:R887)=0,"",COUNTA($B$3:B887))</f>
        <v/>
      </c>
      <c r="B887" s="460" t="n"/>
      <c r="C887" s="460" t="n"/>
      <c r="D887" s="460" t="n"/>
      <c r="E887" s="460" t="n"/>
      <c r="F887" s="460" t="n"/>
      <c r="G887" s="461" t="n"/>
      <c r="H887" s="460" t="n"/>
      <c r="I887" s="460" t="n"/>
      <c r="J887" s="460" t="n"/>
      <c r="K887" s="460" t="n"/>
      <c r="L887" s="461" t="n"/>
      <c r="M887" s="460" t="n"/>
      <c r="N887" s="460" t="n"/>
      <c r="O887" s="460" t="n"/>
      <c r="P887" s="460" t="n"/>
      <c r="Q887" s="460" t="n"/>
      <c r="R887" s="432" t="n"/>
    </row>
    <row r="888" ht="24" customHeight="1" s="358">
      <c r="A888" s="462">
        <f>IF(COUNTA(B888:R888)=0,"",COUNTA($B$3:B888))</f>
        <v/>
      </c>
      <c r="B888" s="460" t="n"/>
      <c r="C888" s="460" t="n"/>
      <c r="D888" s="460" t="n"/>
      <c r="E888" s="460" t="n"/>
      <c r="F888" s="460" t="n"/>
      <c r="G888" s="461" t="n"/>
      <c r="H888" s="460" t="n"/>
      <c r="I888" s="460" t="n"/>
      <c r="J888" s="460" t="n"/>
      <c r="K888" s="460" t="n"/>
      <c r="L888" s="461" t="n"/>
      <c r="M888" s="460" t="n"/>
      <c r="N888" s="460" t="n"/>
      <c r="O888" s="460" t="n"/>
      <c r="P888" s="460" t="n"/>
      <c r="Q888" s="460" t="n"/>
      <c r="R888" s="432" t="n"/>
    </row>
    <row r="889" ht="24" customHeight="1" s="358">
      <c r="A889" s="462">
        <f>IF(COUNTA(B889:R889)=0,"",COUNTA($B$3:B889))</f>
        <v/>
      </c>
      <c r="B889" s="460" t="n"/>
      <c r="C889" s="460" t="n"/>
      <c r="D889" s="460" t="n"/>
      <c r="E889" s="460" t="n"/>
      <c r="F889" s="460" t="n"/>
      <c r="G889" s="461" t="n"/>
      <c r="H889" s="460" t="n"/>
      <c r="I889" s="460" t="n"/>
      <c r="J889" s="460" t="n"/>
      <c r="K889" s="460" t="n"/>
      <c r="L889" s="461" t="n"/>
      <c r="M889" s="460" t="n"/>
      <c r="N889" s="460" t="n"/>
      <c r="O889" s="460" t="n"/>
      <c r="P889" s="460" t="n"/>
      <c r="Q889" s="460" t="n"/>
      <c r="R889" s="432" t="n"/>
    </row>
    <row r="890" ht="24" customHeight="1" s="358">
      <c r="A890" s="462">
        <f>IF(COUNTA(B890:R890)=0,"",COUNTA($B$3:B890))</f>
        <v/>
      </c>
      <c r="B890" s="460" t="n"/>
      <c r="C890" s="460" t="n"/>
      <c r="D890" s="460" t="n"/>
      <c r="E890" s="460" t="n"/>
      <c r="F890" s="460" t="n"/>
      <c r="G890" s="461" t="n"/>
      <c r="H890" s="460" t="n"/>
      <c r="I890" s="460" t="n"/>
      <c r="J890" s="460" t="n"/>
      <c r="K890" s="460" t="n"/>
      <c r="L890" s="461" t="n"/>
      <c r="M890" s="460" t="n"/>
      <c r="N890" s="460" t="n"/>
      <c r="O890" s="460" t="n"/>
      <c r="P890" s="460" t="n"/>
      <c r="Q890" s="460" t="n"/>
      <c r="R890" s="432" t="n"/>
    </row>
    <row r="891" ht="24" customHeight="1" s="358">
      <c r="A891" s="462">
        <f>IF(COUNTA(B891:R891)=0,"",COUNTA($B$3:B891))</f>
        <v/>
      </c>
      <c r="B891" s="460" t="n"/>
      <c r="C891" s="460" t="n"/>
      <c r="D891" s="460" t="n"/>
      <c r="E891" s="460" t="n"/>
      <c r="F891" s="460" t="n"/>
      <c r="G891" s="461" t="n"/>
      <c r="H891" s="460" t="n"/>
      <c r="I891" s="460" t="n"/>
      <c r="J891" s="460" t="n"/>
      <c r="K891" s="460" t="n"/>
      <c r="L891" s="461" t="n"/>
      <c r="M891" s="460" t="n"/>
      <c r="N891" s="460" t="n"/>
      <c r="O891" s="460" t="n"/>
      <c r="P891" s="460" t="n"/>
      <c r="Q891" s="460" t="n"/>
      <c r="R891" s="432" t="n"/>
    </row>
    <row r="892" ht="24" customHeight="1" s="358">
      <c r="A892" s="462">
        <f>IF(COUNTA(B892:R892)=0,"",COUNTA($B$3:B892))</f>
        <v/>
      </c>
      <c r="B892" s="460" t="n"/>
      <c r="C892" s="460" t="n"/>
      <c r="D892" s="460" t="n"/>
      <c r="E892" s="460" t="n"/>
      <c r="F892" s="460" t="n"/>
      <c r="G892" s="461" t="n"/>
      <c r="H892" s="460" t="n"/>
      <c r="I892" s="460" t="n"/>
      <c r="J892" s="460" t="n"/>
      <c r="K892" s="460" t="n"/>
      <c r="L892" s="461" t="n"/>
      <c r="M892" s="460" t="n"/>
      <c r="N892" s="460" t="n"/>
      <c r="O892" s="460" t="n"/>
      <c r="P892" s="460" t="n"/>
      <c r="Q892" s="460" t="n"/>
      <c r="R892" s="432" t="n"/>
    </row>
    <row r="893" ht="24" customHeight="1" s="358">
      <c r="A893" s="462">
        <f>IF(COUNTA(B893:R893)=0,"",COUNTA($B$3:B893))</f>
        <v/>
      </c>
      <c r="B893" s="460" t="n"/>
      <c r="C893" s="460" t="n"/>
      <c r="D893" s="460" t="n"/>
      <c r="E893" s="460" t="n"/>
      <c r="F893" s="460" t="n"/>
      <c r="G893" s="461" t="n"/>
      <c r="H893" s="460" t="n"/>
      <c r="I893" s="460" t="n"/>
      <c r="J893" s="460" t="n"/>
      <c r="K893" s="460" t="n"/>
      <c r="L893" s="461" t="n"/>
      <c r="M893" s="460" t="n"/>
      <c r="N893" s="460" t="n"/>
      <c r="O893" s="460" t="n"/>
      <c r="P893" s="460" t="n"/>
      <c r="Q893" s="460" t="n"/>
      <c r="R893" s="432" t="n"/>
    </row>
    <row r="894" ht="24" customHeight="1" s="358">
      <c r="A894" s="462">
        <f>IF(COUNTA(B894:R894)=0,"",COUNTA($B$3:B894))</f>
        <v/>
      </c>
      <c r="B894" s="460" t="n"/>
      <c r="C894" s="460" t="n"/>
      <c r="D894" s="460" t="n"/>
      <c r="E894" s="460" t="n"/>
      <c r="F894" s="460" t="n"/>
      <c r="G894" s="461" t="n"/>
      <c r="H894" s="460" t="n"/>
      <c r="I894" s="460" t="n"/>
      <c r="J894" s="460" t="n"/>
      <c r="K894" s="460" t="n"/>
      <c r="L894" s="461" t="n"/>
      <c r="M894" s="460" t="n"/>
      <c r="N894" s="460" t="n"/>
      <c r="O894" s="460" t="n"/>
      <c r="P894" s="460" t="n"/>
      <c r="Q894" s="460" t="n"/>
      <c r="R894" s="432" t="n"/>
    </row>
    <row r="895" ht="24" customHeight="1" s="358">
      <c r="A895" s="462">
        <f>IF(COUNTA(B895:R895)=0,"",COUNTA($B$3:B895))</f>
        <v/>
      </c>
      <c r="B895" s="460" t="n"/>
      <c r="C895" s="460" t="n"/>
      <c r="D895" s="460" t="n"/>
      <c r="E895" s="460" t="n"/>
      <c r="F895" s="460" t="n"/>
      <c r="G895" s="461" t="n"/>
      <c r="H895" s="460" t="n"/>
      <c r="I895" s="460" t="n"/>
      <c r="J895" s="460" t="n"/>
      <c r="K895" s="460" t="n"/>
      <c r="L895" s="461" t="n"/>
      <c r="M895" s="460" t="n"/>
      <c r="N895" s="460" t="n"/>
      <c r="O895" s="460" t="n"/>
      <c r="P895" s="460" t="n"/>
      <c r="Q895" s="460" t="n"/>
      <c r="R895" s="432" t="n"/>
    </row>
    <row r="896" ht="24" customHeight="1" s="358">
      <c r="A896" s="462">
        <f>IF(COUNTA(B896:R896)=0,"",COUNTA($B$3:B896))</f>
        <v/>
      </c>
      <c r="B896" s="460" t="n"/>
      <c r="C896" s="460" t="n"/>
      <c r="D896" s="460" t="n"/>
      <c r="E896" s="460" t="n"/>
      <c r="F896" s="460" t="n"/>
      <c r="G896" s="461" t="n"/>
      <c r="H896" s="460" t="n"/>
      <c r="I896" s="460" t="n"/>
      <c r="J896" s="460" t="n"/>
      <c r="K896" s="460" t="n"/>
      <c r="L896" s="461" t="n"/>
      <c r="M896" s="460" t="n"/>
      <c r="N896" s="460" t="n"/>
      <c r="O896" s="460" t="n"/>
      <c r="P896" s="460" t="n"/>
      <c r="Q896" s="460" t="n"/>
      <c r="R896" s="432" t="n"/>
    </row>
    <row r="897" ht="24" customHeight="1" s="358">
      <c r="A897" s="462">
        <f>IF(COUNTA(B897:R897)=0,"",COUNTA($B$3:B897))</f>
        <v/>
      </c>
      <c r="B897" s="460" t="n"/>
      <c r="C897" s="460" t="n"/>
      <c r="D897" s="460" t="n"/>
      <c r="E897" s="460" t="n"/>
      <c r="F897" s="460" t="n"/>
      <c r="G897" s="461" t="n"/>
      <c r="H897" s="460" t="n"/>
      <c r="I897" s="460" t="n"/>
      <c r="J897" s="460" t="n"/>
      <c r="K897" s="460" t="n"/>
      <c r="L897" s="461" t="n"/>
      <c r="M897" s="460" t="n"/>
      <c r="N897" s="460" t="n"/>
      <c r="O897" s="460" t="n"/>
      <c r="P897" s="460" t="n"/>
      <c r="Q897" s="460" t="n"/>
      <c r="R897" s="432" t="n"/>
    </row>
    <row r="898" ht="24" customHeight="1" s="358">
      <c r="A898" s="462">
        <f>IF(COUNTA(B898:R898)=0,"",COUNTA($B$3:B898))</f>
        <v/>
      </c>
      <c r="B898" s="460" t="n"/>
      <c r="C898" s="460" t="n"/>
      <c r="D898" s="460" t="n"/>
      <c r="E898" s="460" t="n"/>
      <c r="F898" s="460" t="n"/>
      <c r="G898" s="461" t="n"/>
      <c r="H898" s="460" t="n"/>
      <c r="I898" s="460" t="n"/>
      <c r="J898" s="460" t="n"/>
      <c r="K898" s="460" t="n"/>
      <c r="L898" s="461" t="n"/>
      <c r="M898" s="460" t="n"/>
      <c r="N898" s="460" t="n"/>
      <c r="O898" s="460" t="n"/>
      <c r="P898" s="460" t="n"/>
      <c r="Q898" s="460" t="n"/>
      <c r="R898" s="432" t="n"/>
    </row>
    <row r="899" ht="24" customHeight="1" s="358">
      <c r="A899" s="462">
        <f>IF(COUNTA(B899:R899)=0,"",COUNTA($B$3:B899))</f>
        <v/>
      </c>
      <c r="B899" s="460" t="n"/>
      <c r="C899" s="460" t="n"/>
      <c r="D899" s="460" t="n"/>
      <c r="E899" s="460" t="n"/>
      <c r="F899" s="460" t="n"/>
      <c r="G899" s="461" t="n"/>
      <c r="H899" s="460" t="n"/>
      <c r="I899" s="460" t="n"/>
      <c r="J899" s="460" t="n"/>
      <c r="K899" s="460" t="n"/>
      <c r="L899" s="461" t="n"/>
      <c r="M899" s="460" t="n"/>
      <c r="N899" s="460" t="n"/>
      <c r="O899" s="460" t="n"/>
      <c r="P899" s="460" t="n"/>
      <c r="Q899" s="460" t="n"/>
      <c r="R899" s="432" t="n"/>
    </row>
    <row r="900" ht="24" customHeight="1" s="358">
      <c r="A900" s="462">
        <f>IF(COUNTA(B900:R900)=0,"",COUNTA($B$3:B900))</f>
        <v/>
      </c>
      <c r="B900" s="460" t="n"/>
      <c r="C900" s="460" t="n"/>
      <c r="D900" s="460" t="n"/>
      <c r="E900" s="460" t="n"/>
      <c r="F900" s="460" t="n"/>
      <c r="G900" s="461" t="n"/>
      <c r="H900" s="460" t="n"/>
      <c r="I900" s="460" t="n"/>
      <c r="J900" s="460" t="n"/>
      <c r="K900" s="460" t="n"/>
      <c r="L900" s="461" t="n"/>
      <c r="M900" s="460" t="n"/>
      <c r="N900" s="460" t="n"/>
      <c r="O900" s="460" t="n"/>
      <c r="P900" s="460" t="n"/>
      <c r="Q900" s="460" t="n"/>
      <c r="R900" s="432" t="n"/>
    </row>
    <row r="901" ht="24" customHeight="1" s="358">
      <c r="A901" s="462">
        <f>IF(COUNTA(B901:R901)=0,"",COUNTA($B$3:B901))</f>
        <v/>
      </c>
      <c r="B901" s="460" t="n"/>
      <c r="C901" s="460" t="n"/>
      <c r="D901" s="460" t="n"/>
      <c r="E901" s="460" t="n"/>
      <c r="F901" s="460" t="n"/>
      <c r="G901" s="461" t="n"/>
      <c r="H901" s="460" t="n"/>
      <c r="I901" s="460" t="n"/>
      <c r="J901" s="460" t="n"/>
      <c r="K901" s="460" t="n"/>
      <c r="L901" s="461" t="n"/>
      <c r="M901" s="460" t="n"/>
      <c r="N901" s="460" t="n"/>
      <c r="O901" s="460" t="n"/>
      <c r="P901" s="460" t="n"/>
      <c r="Q901" s="460" t="n"/>
      <c r="R901" s="432" t="n"/>
    </row>
    <row r="902" ht="24" customHeight="1" s="358">
      <c r="A902" s="462">
        <f>IF(COUNTA(B902:R902)=0,"",COUNTA($B$3:B902))</f>
        <v/>
      </c>
      <c r="B902" s="460" t="n"/>
      <c r="C902" s="460" t="n"/>
      <c r="D902" s="460" t="n"/>
      <c r="E902" s="460" t="n"/>
      <c r="F902" s="460" t="n"/>
      <c r="G902" s="461" t="n"/>
      <c r="H902" s="460" t="n"/>
      <c r="I902" s="460" t="n"/>
      <c r="J902" s="460" t="n"/>
      <c r="K902" s="460" t="n"/>
      <c r="L902" s="461" t="n"/>
      <c r="M902" s="460" t="n"/>
      <c r="N902" s="460" t="n"/>
      <c r="O902" s="460" t="n"/>
      <c r="P902" s="460" t="n"/>
      <c r="Q902" s="460" t="n"/>
      <c r="R902" s="432" t="n"/>
    </row>
    <row r="903" ht="24" customHeight="1" s="358">
      <c r="A903" s="462">
        <f>IF(COUNTA(B903:R903)=0,"",COUNTA($B$3:B903))</f>
        <v/>
      </c>
      <c r="B903" s="460" t="n"/>
      <c r="C903" s="460" t="n"/>
      <c r="D903" s="460" t="n"/>
      <c r="E903" s="460" t="n"/>
      <c r="F903" s="460" t="n"/>
      <c r="G903" s="461" t="n"/>
      <c r="H903" s="460" t="n"/>
      <c r="I903" s="460" t="n"/>
      <c r="J903" s="460" t="n"/>
      <c r="K903" s="460" t="n"/>
      <c r="L903" s="461" t="n"/>
      <c r="M903" s="460" t="n"/>
      <c r="N903" s="460" t="n"/>
      <c r="O903" s="460" t="n"/>
      <c r="P903" s="460" t="n"/>
      <c r="Q903" s="460" t="n"/>
      <c r="R903" s="432" t="n"/>
    </row>
    <row r="904" ht="24" customHeight="1" s="358">
      <c r="A904" s="462">
        <f>IF(COUNTA(B904:R904)=0,"",COUNTA($B$3:B904))</f>
        <v/>
      </c>
      <c r="B904" s="460" t="n"/>
      <c r="C904" s="460" t="n"/>
      <c r="D904" s="460" t="n"/>
      <c r="E904" s="460" t="n"/>
      <c r="F904" s="460" t="n"/>
      <c r="G904" s="461" t="n"/>
      <c r="H904" s="460" t="n"/>
      <c r="I904" s="460" t="n"/>
      <c r="J904" s="460" t="n"/>
      <c r="K904" s="460" t="n"/>
      <c r="L904" s="461" t="n"/>
      <c r="M904" s="460" t="n"/>
      <c r="N904" s="460" t="n"/>
      <c r="O904" s="460" t="n"/>
      <c r="P904" s="460" t="n"/>
      <c r="Q904" s="460" t="n"/>
      <c r="R904" s="432" t="n"/>
    </row>
    <row r="905" ht="24" customHeight="1" s="358">
      <c r="A905" s="462">
        <f>IF(COUNTA(B905:R905)=0,"",COUNTA($B$3:B905))</f>
        <v/>
      </c>
      <c r="B905" s="460" t="n"/>
      <c r="C905" s="460" t="n"/>
      <c r="D905" s="460" t="n"/>
      <c r="E905" s="460" t="n"/>
      <c r="F905" s="460" t="n"/>
      <c r="G905" s="461" t="n"/>
      <c r="H905" s="460" t="n"/>
      <c r="I905" s="460" t="n"/>
      <c r="J905" s="460" t="n"/>
      <c r="K905" s="460" t="n"/>
      <c r="L905" s="461" t="n"/>
      <c r="M905" s="460" t="n"/>
      <c r="N905" s="460" t="n"/>
      <c r="O905" s="460" t="n"/>
      <c r="P905" s="460" t="n"/>
      <c r="Q905" s="460" t="n"/>
      <c r="R905" s="432" t="n"/>
    </row>
    <row r="906" ht="24" customHeight="1" s="358">
      <c r="A906" s="462">
        <f>IF(COUNTA(B906:R906)=0,"",COUNTA($B$3:B906))</f>
        <v/>
      </c>
      <c r="B906" s="460" t="n"/>
      <c r="C906" s="460" t="n"/>
      <c r="D906" s="460" t="n"/>
      <c r="E906" s="460" t="n"/>
      <c r="F906" s="460" t="n"/>
      <c r="G906" s="461" t="n"/>
      <c r="H906" s="460" t="n"/>
      <c r="I906" s="460" t="n"/>
      <c r="J906" s="460" t="n"/>
      <c r="K906" s="460" t="n"/>
      <c r="L906" s="461" t="n"/>
      <c r="M906" s="460" t="n"/>
      <c r="N906" s="460" t="n"/>
      <c r="O906" s="460" t="n"/>
      <c r="P906" s="460" t="n"/>
      <c r="Q906" s="460" t="n"/>
      <c r="R906" s="432" t="n"/>
    </row>
    <row r="907" ht="24" customHeight="1" s="358">
      <c r="A907" s="462">
        <f>IF(COUNTA(B907:R907)=0,"",COUNTA($B$3:B907))</f>
        <v/>
      </c>
      <c r="B907" s="460" t="n"/>
      <c r="C907" s="460" t="n"/>
      <c r="D907" s="460" t="n"/>
      <c r="E907" s="460" t="n"/>
      <c r="F907" s="460" t="n"/>
      <c r="G907" s="461" t="n"/>
      <c r="H907" s="460" t="n"/>
      <c r="I907" s="460" t="n"/>
      <c r="J907" s="460" t="n"/>
      <c r="K907" s="460" t="n"/>
      <c r="L907" s="461" t="n"/>
      <c r="M907" s="460" t="n"/>
      <c r="N907" s="460" t="n"/>
      <c r="O907" s="460" t="n"/>
      <c r="P907" s="460" t="n"/>
      <c r="Q907" s="460" t="n"/>
      <c r="R907" s="432" t="n"/>
    </row>
    <row r="908" ht="24" customHeight="1" s="358">
      <c r="A908" s="462">
        <f>IF(COUNTA(B908:R908)=0,"",COUNTA($B$3:B908))</f>
        <v/>
      </c>
      <c r="B908" s="460" t="n"/>
      <c r="C908" s="460" t="n"/>
      <c r="D908" s="460" t="n"/>
      <c r="E908" s="460" t="n"/>
      <c r="F908" s="460" t="n"/>
      <c r="G908" s="461" t="n"/>
      <c r="H908" s="460" t="n"/>
      <c r="I908" s="460" t="n"/>
      <c r="J908" s="460" t="n"/>
      <c r="K908" s="460" t="n"/>
      <c r="L908" s="461" t="n"/>
      <c r="M908" s="460" t="n"/>
      <c r="N908" s="460" t="n"/>
      <c r="O908" s="460" t="n"/>
      <c r="P908" s="460" t="n"/>
      <c r="Q908" s="460" t="n"/>
      <c r="R908" s="432" t="n"/>
    </row>
    <row r="909" ht="24" customHeight="1" s="358">
      <c r="A909" s="462">
        <f>IF(COUNTA(B909:R909)=0,"",COUNTA($B$3:B909))</f>
        <v/>
      </c>
      <c r="B909" s="460" t="n"/>
      <c r="C909" s="460" t="n"/>
      <c r="D909" s="460" t="n"/>
      <c r="E909" s="460" t="n"/>
      <c r="F909" s="460" t="n"/>
      <c r="G909" s="461" t="n"/>
      <c r="H909" s="460" t="n"/>
      <c r="I909" s="460" t="n"/>
      <c r="J909" s="460" t="n"/>
      <c r="K909" s="460" t="n"/>
      <c r="L909" s="461" t="n"/>
      <c r="M909" s="460" t="n"/>
      <c r="N909" s="460" t="n"/>
      <c r="O909" s="460" t="n"/>
      <c r="P909" s="460" t="n"/>
      <c r="Q909" s="460" t="n"/>
      <c r="R909" s="432" t="n"/>
    </row>
    <row r="910" ht="24" customHeight="1" s="358">
      <c r="A910" s="462">
        <f>IF(COUNTA(B910:R910)=0,"",COUNTA($B$3:B910))</f>
        <v/>
      </c>
      <c r="B910" s="460" t="n"/>
      <c r="C910" s="460" t="n"/>
      <c r="D910" s="460" t="n"/>
      <c r="E910" s="460" t="n"/>
      <c r="F910" s="460" t="n"/>
      <c r="G910" s="461" t="n"/>
      <c r="H910" s="460" t="n"/>
      <c r="I910" s="460" t="n"/>
      <c r="J910" s="460" t="n"/>
      <c r="K910" s="460" t="n"/>
      <c r="L910" s="461" t="n"/>
      <c r="M910" s="460" t="n"/>
      <c r="N910" s="460" t="n"/>
      <c r="O910" s="460" t="n"/>
      <c r="P910" s="460" t="n"/>
      <c r="Q910" s="460" t="n"/>
      <c r="R910" s="432" t="n"/>
    </row>
    <row r="911" ht="24" customHeight="1" s="358">
      <c r="A911" s="462">
        <f>IF(COUNTA(B911:R911)=0,"",COUNTA($B$3:B911))</f>
        <v/>
      </c>
      <c r="B911" s="460" t="n"/>
      <c r="C911" s="460" t="n"/>
      <c r="D911" s="460" t="n"/>
      <c r="E911" s="460" t="n"/>
      <c r="F911" s="460" t="n"/>
      <c r="G911" s="461" t="n"/>
      <c r="H911" s="460" t="n"/>
      <c r="I911" s="460" t="n"/>
      <c r="J911" s="460" t="n"/>
      <c r="K911" s="460" t="n"/>
      <c r="L911" s="461" t="n"/>
      <c r="M911" s="460" t="n"/>
      <c r="N911" s="460" t="n"/>
      <c r="O911" s="460" t="n"/>
      <c r="P911" s="460" t="n"/>
      <c r="Q911" s="460" t="n"/>
      <c r="R911" s="432" t="n"/>
    </row>
    <row r="912" ht="24" customHeight="1" s="358">
      <c r="A912" s="462">
        <f>IF(COUNTA(B912:R912)=0,"",COUNTA($B$3:B912))</f>
        <v/>
      </c>
      <c r="B912" s="460" t="n"/>
      <c r="C912" s="460" t="n"/>
      <c r="D912" s="460" t="n"/>
      <c r="E912" s="460" t="n"/>
      <c r="F912" s="460" t="n"/>
      <c r="G912" s="461" t="n"/>
      <c r="H912" s="460" t="n"/>
      <c r="I912" s="460" t="n"/>
      <c r="J912" s="460" t="n"/>
      <c r="K912" s="460" t="n"/>
      <c r="L912" s="461" t="n"/>
      <c r="M912" s="460" t="n"/>
      <c r="N912" s="460" t="n"/>
      <c r="O912" s="460" t="n"/>
      <c r="P912" s="460" t="n"/>
      <c r="Q912" s="460" t="n"/>
      <c r="R912" s="432" t="n"/>
    </row>
    <row r="913" ht="24" customHeight="1" s="358">
      <c r="A913" s="462">
        <f>IF(COUNTA(B913:R913)=0,"",COUNTA($B$3:B913))</f>
        <v/>
      </c>
      <c r="B913" s="460" t="n"/>
      <c r="C913" s="460" t="n"/>
      <c r="D913" s="460" t="n"/>
      <c r="E913" s="460" t="n"/>
      <c r="F913" s="460" t="n"/>
      <c r="G913" s="461" t="n"/>
      <c r="H913" s="460" t="n"/>
      <c r="I913" s="460" t="n"/>
      <c r="J913" s="460" t="n"/>
      <c r="K913" s="460" t="n"/>
      <c r="L913" s="461" t="n"/>
      <c r="M913" s="460" t="n"/>
      <c r="N913" s="460" t="n"/>
      <c r="O913" s="460" t="n"/>
      <c r="P913" s="460" t="n"/>
      <c r="Q913" s="460" t="n"/>
      <c r="R913" s="432" t="n"/>
    </row>
    <row r="914" ht="24" customHeight="1" s="358">
      <c r="A914" s="462">
        <f>IF(COUNTA(B914:R914)=0,"",COUNTA($B$3:B914))</f>
        <v/>
      </c>
      <c r="B914" s="460" t="n"/>
      <c r="C914" s="460" t="n"/>
      <c r="D914" s="460" t="n"/>
      <c r="E914" s="460" t="n"/>
      <c r="F914" s="460" t="n"/>
      <c r="G914" s="461" t="n"/>
      <c r="H914" s="460" t="n"/>
      <c r="I914" s="460" t="n"/>
      <c r="J914" s="460" t="n"/>
      <c r="K914" s="460" t="n"/>
      <c r="L914" s="461" t="n"/>
      <c r="M914" s="460" t="n"/>
      <c r="N914" s="460" t="n"/>
      <c r="O914" s="460" t="n"/>
      <c r="P914" s="460" t="n"/>
      <c r="Q914" s="460" t="n"/>
      <c r="R914" s="432" t="n"/>
    </row>
    <row r="915" ht="24" customHeight="1" s="358">
      <c r="A915" s="462">
        <f>IF(COUNTA(B915:R915)=0,"",COUNTA($B$3:B915))</f>
        <v/>
      </c>
      <c r="B915" s="460" t="n"/>
      <c r="C915" s="460" t="n"/>
      <c r="D915" s="460" t="n"/>
      <c r="E915" s="460" t="n"/>
      <c r="F915" s="460" t="n"/>
      <c r="G915" s="461" t="n"/>
      <c r="H915" s="460" t="n"/>
      <c r="I915" s="460" t="n"/>
      <c r="J915" s="460" t="n"/>
      <c r="K915" s="460" t="n"/>
      <c r="L915" s="461" t="n"/>
      <c r="M915" s="460" t="n"/>
      <c r="N915" s="460" t="n"/>
      <c r="O915" s="460" t="n"/>
      <c r="P915" s="460" t="n"/>
      <c r="Q915" s="460" t="n"/>
      <c r="R915" s="432" t="n"/>
    </row>
    <row r="916" ht="24" customHeight="1" s="358">
      <c r="A916" s="462">
        <f>IF(COUNTA(B916:R916)=0,"",COUNTA($B$3:B916))</f>
        <v/>
      </c>
      <c r="B916" s="460" t="n"/>
      <c r="C916" s="460" t="n"/>
      <c r="D916" s="460" t="n"/>
      <c r="E916" s="460" t="n"/>
      <c r="F916" s="460" t="n"/>
      <c r="G916" s="461" t="n"/>
      <c r="H916" s="460" t="n"/>
      <c r="I916" s="460" t="n"/>
      <c r="J916" s="460" t="n"/>
      <c r="K916" s="460" t="n"/>
      <c r="L916" s="461" t="n"/>
      <c r="M916" s="460" t="n"/>
      <c r="N916" s="460" t="n"/>
      <c r="O916" s="460" t="n"/>
      <c r="P916" s="460" t="n"/>
      <c r="Q916" s="460" t="n"/>
      <c r="R916" s="432" t="n"/>
    </row>
    <row r="917" ht="24" customHeight="1" s="358">
      <c r="A917" s="462">
        <f>IF(COUNTA(B917:R917)=0,"",COUNTA($B$3:B917))</f>
        <v/>
      </c>
      <c r="B917" s="460" t="n"/>
      <c r="C917" s="460" t="n"/>
      <c r="D917" s="460" t="n"/>
      <c r="E917" s="460" t="n"/>
      <c r="F917" s="460" t="n"/>
      <c r="G917" s="461" t="n"/>
      <c r="H917" s="460" t="n"/>
      <c r="I917" s="460" t="n"/>
      <c r="J917" s="460" t="n"/>
      <c r="K917" s="460" t="n"/>
      <c r="L917" s="461" t="n"/>
      <c r="M917" s="460" t="n"/>
      <c r="N917" s="460" t="n"/>
      <c r="O917" s="460" t="n"/>
      <c r="P917" s="460" t="n"/>
      <c r="Q917" s="460" t="n"/>
      <c r="R917" s="432" t="n"/>
    </row>
    <row r="918" ht="24" customHeight="1" s="358">
      <c r="A918" s="462">
        <f>IF(COUNTA(B918:R918)=0,"",COUNTA($B$3:B918))</f>
        <v/>
      </c>
      <c r="B918" s="460" t="n"/>
      <c r="C918" s="460" t="n"/>
      <c r="D918" s="460" t="n"/>
      <c r="E918" s="460" t="n"/>
      <c r="F918" s="460" t="n"/>
      <c r="G918" s="461" t="n"/>
      <c r="H918" s="460" t="n"/>
      <c r="I918" s="460" t="n"/>
      <c r="J918" s="460" t="n"/>
      <c r="K918" s="460" t="n"/>
      <c r="L918" s="461" t="n"/>
      <c r="M918" s="460" t="n"/>
      <c r="N918" s="460" t="n"/>
      <c r="O918" s="460" t="n"/>
      <c r="P918" s="460" t="n"/>
      <c r="Q918" s="460" t="n"/>
      <c r="R918" s="432" t="n"/>
    </row>
    <row r="919" ht="24" customHeight="1" s="358">
      <c r="A919" s="462">
        <f>IF(COUNTA(B919:R919)=0,"",COUNTA($B$3:B919))</f>
        <v/>
      </c>
      <c r="B919" s="460" t="n"/>
      <c r="C919" s="460" t="n"/>
      <c r="D919" s="460" t="n"/>
      <c r="E919" s="460" t="n"/>
      <c r="F919" s="460" t="n"/>
      <c r="G919" s="461" t="n"/>
      <c r="H919" s="460" t="n"/>
      <c r="I919" s="460" t="n"/>
      <c r="J919" s="460" t="n"/>
      <c r="K919" s="460" t="n"/>
      <c r="L919" s="461" t="n"/>
      <c r="M919" s="460" t="n"/>
      <c r="N919" s="460" t="n"/>
      <c r="O919" s="460" t="n"/>
      <c r="P919" s="460" t="n"/>
      <c r="Q919" s="460" t="n"/>
      <c r="R919" s="432" t="n"/>
    </row>
    <row r="920" ht="24" customHeight="1" s="358">
      <c r="A920" s="462">
        <f>IF(COUNTA(B920:R920)=0,"",COUNTA($B$3:B920))</f>
        <v/>
      </c>
      <c r="B920" s="460" t="n"/>
      <c r="C920" s="460" t="n"/>
      <c r="D920" s="460" t="n"/>
      <c r="E920" s="460" t="n"/>
      <c r="F920" s="460" t="n"/>
      <c r="G920" s="461" t="n"/>
      <c r="H920" s="460" t="n"/>
      <c r="I920" s="460" t="n"/>
      <c r="J920" s="460" t="n"/>
      <c r="K920" s="460" t="n"/>
      <c r="L920" s="461" t="n"/>
      <c r="M920" s="460" t="n"/>
      <c r="N920" s="460" t="n"/>
      <c r="O920" s="460" t="n"/>
      <c r="P920" s="460" t="n"/>
      <c r="Q920" s="460" t="n"/>
      <c r="R920" s="432" t="n"/>
    </row>
    <row r="921" ht="24" customHeight="1" s="358">
      <c r="A921" s="462">
        <f>IF(COUNTA(B921:R921)=0,"",COUNTA($B$3:B921))</f>
        <v/>
      </c>
      <c r="B921" s="460" t="n"/>
      <c r="C921" s="460" t="n"/>
      <c r="D921" s="460" t="n"/>
      <c r="E921" s="460" t="n"/>
      <c r="F921" s="460" t="n"/>
      <c r="G921" s="461" t="n"/>
      <c r="H921" s="460" t="n"/>
      <c r="I921" s="460" t="n"/>
      <c r="J921" s="460" t="n"/>
      <c r="K921" s="460" t="n"/>
      <c r="L921" s="461" t="n"/>
      <c r="M921" s="460" t="n"/>
      <c r="N921" s="460" t="n"/>
      <c r="O921" s="460" t="n"/>
      <c r="P921" s="460" t="n"/>
      <c r="Q921" s="460" t="n"/>
      <c r="R921" s="432" t="n"/>
    </row>
    <row r="922" ht="24" customHeight="1" s="358">
      <c r="A922" s="462">
        <f>IF(COUNTA(B922:R922)=0,"",COUNTA($B$3:B922))</f>
        <v/>
      </c>
      <c r="B922" s="460" t="n"/>
      <c r="C922" s="460" t="n"/>
      <c r="D922" s="460" t="n"/>
      <c r="E922" s="460" t="n"/>
      <c r="F922" s="460" t="n"/>
      <c r="G922" s="461" t="n"/>
      <c r="H922" s="460" t="n"/>
      <c r="I922" s="460" t="n"/>
      <c r="J922" s="460" t="n"/>
      <c r="K922" s="460" t="n"/>
      <c r="L922" s="461" t="n"/>
      <c r="M922" s="460" t="n"/>
      <c r="N922" s="460" t="n"/>
      <c r="O922" s="460" t="n"/>
      <c r="P922" s="460" t="n"/>
      <c r="Q922" s="460" t="n"/>
      <c r="R922" s="432" t="n"/>
    </row>
    <row r="923" ht="24" customHeight="1" s="358">
      <c r="A923" s="462">
        <f>IF(COUNTA(B923:R923)=0,"",COUNTA($B$3:B923))</f>
        <v/>
      </c>
      <c r="B923" s="460" t="n"/>
      <c r="C923" s="460" t="n"/>
      <c r="D923" s="460" t="n"/>
      <c r="E923" s="460" t="n"/>
      <c r="F923" s="460" t="n"/>
      <c r="G923" s="461" t="n"/>
      <c r="H923" s="460" t="n"/>
      <c r="I923" s="460" t="n"/>
      <c r="J923" s="460" t="n"/>
      <c r="K923" s="460" t="n"/>
      <c r="L923" s="461" t="n"/>
      <c r="M923" s="460" t="n"/>
      <c r="N923" s="460" t="n"/>
      <c r="O923" s="460" t="n"/>
      <c r="P923" s="460" t="n"/>
      <c r="Q923" s="460" t="n"/>
      <c r="R923" s="432" t="n"/>
    </row>
    <row r="924" ht="24" customHeight="1" s="358">
      <c r="A924" s="462">
        <f>IF(COUNTA(B924:R924)=0,"",COUNTA($B$3:B924))</f>
        <v/>
      </c>
      <c r="B924" s="460" t="n"/>
      <c r="C924" s="460" t="n"/>
      <c r="D924" s="460" t="n"/>
      <c r="E924" s="460" t="n"/>
      <c r="F924" s="460" t="n"/>
      <c r="G924" s="461" t="n"/>
      <c r="H924" s="460" t="n"/>
      <c r="I924" s="460" t="n"/>
      <c r="J924" s="460" t="n"/>
      <c r="K924" s="460" t="n"/>
      <c r="L924" s="461" t="n"/>
      <c r="M924" s="460" t="n"/>
      <c r="N924" s="460" t="n"/>
      <c r="O924" s="460" t="n"/>
      <c r="P924" s="460" t="n"/>
      <c r="Q924" s="460" t="n"/>
      <c r="R924" s="432" t="n"/>
    </row>
    <row r="925" ht="24" customHeight="1" s="358">
      <c r="A925" s="462">
        <f>IF(COUNTA(B925:R925)=0,"",COUNTA($B$3:B925))</f>
        <v/>
      </c>
      <c r="B925" s="460" t="n"/>
      <c r="C925" s="460" t="n"/>
      <c r="D925" s="460" t="n"/>
      <c r="E925" s="460" t="n"/>
      <c r="F925" s="460" t="n"/>
      <c r="G925" s="461" t="n"/>
      <c r="H925" s="460" t="n"/>
      <c r="I925" s="460" t="n"/>
      <c r="J925" s="460" t="n"/>
      <c r="K925" s="460" t="n"/>
      <c r="L925" s="461" t="n"/>
      <c r="M925" s="460" t="n"/>
      <c r="N925" s="460" t="n"/>
      <c r="O925" s="460" t="n"/>
      <c r="P925" s="460" t="n"/>
      <c r="Q925" s="460" t="n"/>
      <c r="R925" s="432" t="n"/>
    </row>
    <row r="926" ht="24" customHeight="1" s="358">
      <c r="A926" s="462">
        <f>IF(COUNTA(B926:R926)=0,"",COUNTA($B$3:B926))</f>
        <v/>
      </c>
      <c r="B926" s="460" t="n"/>
      <c r="C926" s="460" t="n"/>
      <c r="D926" s="460" t="n"/>
      <c r="E926" s="460" t="n"/>
      <c r="F926" s="460" t="n"/>
      <c r="G926" s="461" t="n"/>
      <c r="H926" s="460" t="n"/>
      <c r="I926" s="460" t="n"/>
      <c r="J926" s="460" t="n"/>
      <c r="K926" s="460" t="n"/>
      <c r="L926" s="461" t="n"/>
      <c r="M926" s="460" t="n"/>
      <c r="N926" s="460" t="n"/>
      <c r="O926" s="460" t="n"/>
      <c r="P926" s="460" t="n"/>
      <c r="Q926" s="460" t="n"/>
      <c r="R926" s="432" t="n"/>
    </row>
    <row r="927" ht="24" customHeight="1" s="358">
      <c r="A927" s="462">
        <f>IF(COUNTA(B927:R927)=0,"",COUNTA($B$3:B927))</f>
        <v/>
      </c>
      <c r="B927" s="460" t="n"/>
      <c r="C927" s="460" t="n"/>
      <c r="D927" s="460" t="n"/>
      <c r="E927" s="460" t="n"/>
      <c r="F927" s="460" t="n"/>
      <c r="G927" s="461" t="n"/>
      <c r="H927" s="460" t="n"/>
      <c r="I927" s="460" t="n"/>
      <c r="J927" s="460" t="n"/>
      <c r="K927" s="460" t="n"/>
      <c r="L927" s="461" t="n"/>
      <c r="M927" s="460" t="n"/>
      <c r="N927" s="460" t="n"/>
      <c r="O927" s="460" t="n"/>
      <c r="P927" s="460" t="n"/>
      <c r="Q927" s="460" t="n"/>
      <c r="R927" s="432" t="n"/>
    </row>
    <row r="928" ht="24" customHeight="1" s="358">
      <c r="A928" s="462">
        <f>IF(COUNTA(B928:R928)=0,"",COUNTA($B$3:B928))</f>
        <v/>
      </c>
      <c r="B928" s="460" t="n"/>
      <c r="C928" s="460" t="n"/>
      <c r="D928" s="460" t="n"/>
      <c r="E928" s="460" t="n"/>
      <c r="F928" s="460" t="n"/>
      <c r="G928" s="461" t="n"/>
      <c r="H928" s="460" t="n"/>
      <c r="I928" s="460" t="n"/>
      <c r="J928" s="460" t="n"/>
      <c r="K928" s="460" t="n"/>
      <c r="L928" s="461" t="n"/>
      <c r="M928" s="460" t="n"/>
      <c r="N928" s="460" t="n"/>
      <c r="O928" s="460" t="n"/>
      <c r="P928" s="460" t="n"/>
      <c r="Q928" s="460" t="n"/>
      <c r="R928" s="432" t="n"/>
    </row>
    <row r="929" ht="24" customHeight="1" s="358">
      <c r="A929" s="462">
        <f>IF(COUNTA(B929:R929)=0,"",COUNTA($B$3:B929))</f>
        <v/>
      </c>
      <c r="B929" s="460" t="n"/>
      <c r="C929" s="460" t="n"/>
      <c r="D929" s="460" t="n"/>
      <c r="E929" s="460" t="n"/>
      <c r="F929" s="460" t="n"/>
      <c r="G929" s="461" t="n"/>
      <c r="H929" s="460" t="n"/>
      <c r="I929" s="460" t="n"/>
      <c r="J929" s="460" t="n"/>
      <c r="K929" s="460" t="n"/>
      <c r="L929" s="461" t="n"/>
      <c r="M929" s="460" t="n"/>
      <c r="N929" s="460" t="n"/>
      <c r="O929" s="460" t="n"/>
      <c r="P929" s="460" t="n"/>
      <c r="Q929" s="460" t="n"/>
      <c r="R929" s="432" t="n"/>
    </row>
    <row r="930" ht="24" customHeight="1" s="358">
      <c r="A930" s="462">
        <f>IF(COUNTA(B930:R930)=0,"",COUNTA($B$3:B930))</f>
        <v/>
      </c>
      <c r="B930" s="460" t="n"/>
      <c r="C930" s="460" t="n"/>
      <c r="D930" s="460" t="n"/>
      <c r="E930" s="460" t="n"/>
      <c r="F930" s="460" t="n"/>
      <c r="G930" s="461" t="n"/>
      <c r="H930" s="460" t="n"/>
      <c r="I930" s="460" t="n"/>
      <c r="J930" s="460" t="n"/>
      <c r="K930" s="460" t="n"/>
      <c r="L930" s="461" t="n"/>
      <c r="M930" s="460" t="n"/>
      <c r="N930" s="460" t="n"/>
      <c r="O930" s="460" t="n"/>
      <c r="P930" s="460" t="n"/>
      <c r="Q930" s="460" t="n"/>
      <c r="R930" s="432" t="n"/>
    </row>
    <row r="931" ht="24" customHeight="1" s="358">
      <c r="A931" s="462">
        <f>IF(COUNTA(B931:R931)=0,"",COUNTA($B$3:B931))</f>
        <v/>
      </c>
      <c r="B931" s="460" t="n"/>
      <c r="C931" s="460" t="n"/>
      <c r="D931" s="460" t="n"/>
      <c r="E931" s="460" t="n"/>
      <c r="F931" s="460" t="n"/>
      <c r="G931" s="461" t="n"/>
      <c r="H931" s="460" t="n"/>
      <c r="I931" s="460" t="n"/>
      <c r="J931" s="460" t="n"/>
      <c r="K931" s="460" t="n"/>
      <c r="L931" s="461" t="n"/>
      <c r="M931" s="460" t="n"/>
      <c r="N931" s="460" t="n"/>
      <c r="O931" s="460" t="n"/>
      <c r="P931" s="460" t="n"/>
      <c r="Q931" s="460" t="n"/>
      <c r="R931" s="432" t="n"/>
    </row>
    <row r="932" ht="24" customHeight="1" s="358">
      <c r="A932" s="462">
        <f>IF(COUNTA(B932:R932)=0,"",COUNTA($B$3:B932))</f>
        <v/>
      </c>
      <c r="B932" s="460" t="n"/>
      <c r="C932" s="460" t="n"/>
      <c r="D932" s="460" t="n"/>
      <c r="E932" s="460" t="n"/>
      <c r="F932" s="460" t="n"/>
      <c r="G932" s="461" t="n"/>
      <c r="H932" s="460" t="n"/>
      <c r="I932" s="460" t="n"/>
      <c r="J932" s="460" t="n"/>
      <c r="K932" s="460" t="n"/>
      <c r="L932" s="461" t="n"/>
      <c r="M932" s="460" t="n"/>
      <c r="N932" s="460" t="n"/>
      <c r="O932" s="460" t="n"/>
      <c r="P932" s="460" t="n"/>
      <c r="Q932" s="460" t="n"/>
      <c r="R932" s="432" t="n"/>
    </row>
    <row r="933" ht="24" customHeight="1" s="358">
      <c r="A933" s="462">
        <f>IF(COUNTA(B933:R933)=0,"",COUNTA($B$3:B933))</f>
        <v/>
      </c>
      <c r="B933" s="460" t="n"/>
      <c r="C933" s="460" t="n"/>
      <c r="D933" s="460" t="n"/>
      <c r="E933" s="460" t="n"/>
      <c r="F933" s="460" t="n"/>
      <c r="G933" s="461" t="n"/>
      <c r="H933" s="460" t="n"/>
      <c r="I933" s="460" t="n"/>
      <c r="J933" s="460" t="n"/>
      <c r="K933" s="460" t="n"/>
      <c r="L933" s="461" t="n"/>
      <c r="M933" s="460" t="n"/>
      <c r="N933" s="460" t="n"/>
      <c r="O933" s="460" t="n"/>
      <c r="P933" s="460" t="n"/>
      <c r="Q933" s="460" t="n"/>
      <c r="R933" s="432" t="n"/>
    </row>
    <row r="934" ht="24" customHeight="1" s="358">
      <c r="A934" s="462">
        <f>IF(COUNTA(B934:R934)=0,"",COUNTA($B$3:B934))</f>
        <v/>
      </c>
      <c r="B934" s="460" t="n"/>
      <c r="C934" s="460" t="n"/>
      <c r="D934" s="460" t="n"/>
      <c r="E934" s="460" t="n"/>
      <c r="F934" s="460" t="n"/>
      <c r="G934" s="461" t="n"/>
      <c r="H934" s="460" t="n"/>
      <c r="I934" s="460" t="n"/>
      <c r="J934" s="460" t="n"/>
      <c r="K934" s="460" t="n"/>
      <c r="L934" s="461" t="n"/>
      <c r="M934" s="460" t="n"/>
      <c r="N934" s="460" t="n"/>
      <c r="O934" s="460" t="n"/>
      <c r="P934" s="460" t="n"/>
      <c r="Q934" s="460" t="n"/>
      <c r="R934" s="432" t="n"/>
    </row>
    <row r="935" ht="24" customHeight="1" s="358">
      <c r="A935" s="462">
        <f>IF(COUNTA(B935:R935)=0,"",COUNTA($B$3:B935))</f>
        <v/>
      </c>
      <c r="B935" s="460" t="n"/>
      <c r="C935" s="460" t="n"/>
      <c r="D935" s="460" t="n"/>
      <c r="E935" s="460" t="n"/>
      <c r="F935" s="460" t="n"/>
      <c r="G935" s="461" t="n"/>
      <c r="H935" s="460" t="n"/>
      <c r="I935" s="460" t="n"/>
      <c r="J935" s="460" t="n"/>
      <c r="K935" s="460" t="n"/>
      <c r="L935" s="461" t="n"/>
      <c r="M935" s="460" t="n"/>
      <c r="N935" s="460" t="n"/>
      <c r="O935" s="460" t="n"/>
      <c r="P935" s="460" t="n"/>
      <c r="Q935" s="460" t="n"/>
      <c r="R935" s="432" t="n"/>
    </row>
    <row r="936" ht="24" customHeight="1" s="358">
      <c r="A936" s="462">
        <f>IF(COUNTA(B936:R936)=0,"",COUNTA($B$3:B936))</f>
        <v/>
      </c>
      <c r="B936" s="460" t="n"/>
      <c r="C936" s="460" t="n"/>
      <c r="D936" s="460" t="n"/>
      <c r="E936" s="460" t="n"/>
      <c r="F936" s="460" t="n"/>
      <c r="G936" s="461" t="n"/>
      <c r="H936" s="460" t="n"/>
      <c r="I936" s="460" t="n"/>
      <c r="J936" s="460" t="n"/>
      <c r="K936" s="460" t="n"/>
      <c r="L936" s="461" t="n"/>
      <c r="M936" s="460" t="n"/>
      <c r="N936" s="460" t="n"/>
      <c r="O936" s="460" t="n"/>
      <c r="P936" s="460" t="n"/>
      <c r="Q936" s="460" t="n"/>
      <c r="R936" s="432" t="n"/>
    </row>
    <row r="937" ht="24" customHeight="1" s="358">
      <c r="A937" s="462">
        <f>IF(COUNTA(B937:R937)=0,"",COUNTA($B$3:B937))</f>
        <v/>
      </c>
      <c r="B937" s="460" t="n"/>
      <c r="C937" s="460" t="n"/>
      <c r="D937" s="460" t="n"/>
      <c r="E937" s="460" t="n"/>
      <c r="F937" s="460" t="n"/>
      <c r="G937" s="461" t="n"/>
      <c r="H937" s="460" t="n"/>
      <c r="I937" s="460" t="n"/>
      <c r="J937" s="460" t="n"/>
      <c r="K937" s="460" t="n"/>
      <c r="L937" s="461" t="n"/>
      <c r="M937" s="460" t="n"/>
      <c r="N937" s="460" t="n"/>
      <c r="O937" s="460" t="n"/>
      <c r="P937" s="460" t="n"/>
      <c r="Q937" s="460" t="n"/>
      <c r="R937" s="432" t="n"/>
    </row>
    <row r="938" ht="24" customHeight="1" s="358">
      <c r="A938" s="462">
        <f>IF(COUNTA(B938:R938)=0,"",COUNTA($B$3:B938))</f>
        <v/>
      </c>
      <c r="B938" s="460" t="n"/>
      <c r="C938" s="460" t="n"/>
      <c r="D938" s="460" t="n"/>
      <c r="E938" s="460" t="n"/>
      <c r="F938" s="460" t="n"/>
      <c r="G938" s="461" t="n"/>
      <c r="H938" s="460" t="n"/>
      <c r="I938" s="460" t="n"/>
      <c r="J938" s="460" t="n"/>
      <c r="K938" s="460" t="n"/>
      <c r="L938" s="461" t="n"/>
      <c r="M938" s="460" t="n"/>
      <c r="N938" s="460" t="n"/>
      <c r="O938" s="460" t="n"/>
      <c r="P938" s="460" t="n"/>
      <c r="Q938" s="460" t="n"/>
      <c r="R938" s="432" t="n"/>
    </row>
    <row r="939" ht="24" customHeight="1" s="358">
      <c r="A939" s="462">
        <f>IF(COUNTA(B939:R939)=0,"",COUNTA($B$3:B939))</f>
        <v/>
      </c>
      <c r="B939" s="460" t="n"/>
      <c r="C939" s="460" t="n"/>
      <c r="D939" s="460" t="n"/>
      <c r="E939" s="460" t="n"/>
      <c r="F939" s="460" t="n"/>
      <c r="G939" s="461" t="n"/>
      <c r="H939" s="460" t="n"/>
      <c r="I939" s="460" t="n"/>
      <c r="J939" s="460" t="n"/>
      <c r="K939" s="460" t="n"/>
      <c r="L939" s="461" t="n"/>
      <c r="M939" s="460" t="n"/>
      <c r="N939" s="460" t="n"/>
      <c r="O939" s="460" t="n"/>
      <c r="P939" s="460" t="n"/>
      <c r="Q939" s="460" t="n"/>
      <c r="R939" s="432" t="n"/>
    </row>
    <row r="940" ht="24" customHeight="1" s="358">
      <c r="A940" s="462">
        <f>IF(COUNTA(B940:R940)=0,"",COUNTA($B$3:B940))</f>
        <v/>
      </c>
      <c r="B940" s="460" t="n"/>
      <c r="C940" s="460" t="n"/>
      <c r="D940" s="460" t="n"/>
      <c r="E940" s="460" t="n"/>
      <c r="F940" s="460" t="n"/>
      <c r="G940" s="461" t="n"/>
      <c r="H940" s="460" t="n"/>
      <c r="I940" s="460" t="n"/>
      <c r="J940" s="460" t="n"/>
      <c r="K940" s="460" t="n"/>
      <c r="L940" s="461" t="n"/>
      <c r="M940" s="460" t="n"/>
      <c r="N940" s="460" t="n"/>
      <c r="O940" s="460" t="n"/>
      <c r="P940" s="460" t="n"/>
      <c r="Q940" s="460" t="n"/>
      <c r="R940" s="432" t="n"/>
    </row>
    <row r="941" ht="24" customHeight="1" s="358">
      <c r="A941" s="462">
        <f>IF(COUNTA(B941:R941)=0,"",COUNTA($B$3:B941))</f>
        <v/>
      </c>
      <c r="B941" s="460" t="n"/>
      <c r="C941" s="460" t="n"/>
      <c r="D941" s="460" t="n"/>
      <c r="E941" s="460" t="n"/>
      <c r="F941" s="460" t="n"/>
      <c r="G941" s="461" t="n"/>
      <c r="H941" s="460" t="n"/>
      <c r="I941" s="460" t="n"/>
      <c r="J941" s="460" t="n"/>
      <c r="K941" s="460" t="n"/>
      <c r="L941" s="461" t="n"/>
      <c r="M941" s="460" t="n"/>
      <c r="N941" s="460" t="n"/>
      <c r="O941" s="460" t="n"/>
      <c r="P941" s="460" t="n"/>
      <c r="Q941" s="460" t="n"/>
      <c r="R941" s="432" t="n"/>
    </row>
    <row r="942" ht="24" customHeight="1" s="358">
      <c r="A942" s="462">
        <f>IF(COUNTA(B942:R942)=0,"",COUNTA($B$3:B942))</f>
        <v/>
      </c>
      <c r="B942" s="460" t="n"/>
      <c r="C942" s="460" t="n"/>
      <c r="D942" s="460" t="n"/>
      <c r="E942" s="460" t="n"/>
      <c r="F942" s="460" t="n"/>
      <c r="G942" s="461" t="n"/>
      <c r="H942" s="460" t="n"/>
      <c r="I942" s="460" t="n"/>
      <c r="J942" s="460" t="n"/>
      <c r="K942" s="460" t="n"/>
      <c r="L942" s="461" t="n"/>
      <c r="M942" s="460" t="n"/>
      <c r="N942" s="460" t="n"/>
      <c r="O942" s="460" t="n"/>
      <c r="P942" s="460" t="n"/>
      <c r="Q942" s="460" t="n"/>
      <c r="R942" s="432" t="n"/>
    </row>
    <row r="943" ht="24" customHeight="1" s="358">
      <c r="A943" s="462">
        <f>IF(COUNTA(B943:R943)=0,"",COUNTA($B$3:B943))</f>
        <v/>
      </c>
      <c r="B943" s="460" t="n"/>
      <c r="C943" s="460" t="n"/>
      <c r="D943" s="460" t="n"/>
      <c r="E943" s="460" t="n"/>
      <c r="F943" s="460" t="n"/>
      <c r="G943" s="461" t="n"/>
      <c r="H943" s="460" t="n"/>
      <c r="I943" s="460" t="n"/>
      <c r="J943" s="460" t="n"/>
      <c r="K943" s="460" t="n"/>
      <c r="L943" s="461" t="n"/>
      <c r="M943" s="460" t="n"/>
      <c r="N943" s="460" t="n"/>
      <c r="O943" s="460" t="n"/>
      <c r="P943" s="460" t="n"/>
      <c r="Q943" s="460" t="n"/>
      <c r="R943" s="432" t="n"/>
    </row>
    <row r="944" ht="24" customHeight="1" s="358">
      <c r="A944" s="462">
        <f>IF(COUNTA(B944:R944)=0,"",COUNTA($B$3:B944))</f>
        <v/>
      </c>
      <c r="B944" s="460" t="n"/>
      <c r="C944" s="460" t="n"/>
      <c r="D944" s="460" t="n"/>
      <c r="E944" s="460" t="n"/>
      <c r="F944" s="460" t="n"/>
      <c r="G944" s="461" t="n"/>
      <c r="H944" s="460" t="n"/>
      <c r="I944" s="460" t="n"/>
      <c r="J944" s="460" t="n"/>
      <c r="K944" s="460" t="n"/>
      <c r="L944" s="461" t="n"/>
      <c r="M944" s="460" t="n"/>
      <c r="N944" s="460" t="n"/>
      <c r="O944" s="460" t="n"/>
      <c r="P944" s="460" t="n"/>
      <c r="Q944" s="460" t="n"/>
      <c r="R944" s="432" t="n"/>
    </row>
    <row r="945" ht="24" customHeight="1" s="358">
      <c r="A945" s="462">
        <f>IF(COUNTA(B945:R945)=0,"",COUNTA($B$3:B945))</f>
        <v/>
      </c>
      <c r="B945" s="460" t="n"/>
      <c r="C945" s="460" t="n"/>
      <c r="D945" s="460" t="n"/>
      <c r="E945" s="460" t="n"/>
      <c r="F945" s="460" t="n"/>
      <c r="G945" s="461" t="n"/>
      <c r="H945" s="460" t="n"/>
      <c r="I945" s="460" t="n"/>
      <c r="J945" s="460" t="n"/>
      <c r="K945" s="460" t="n"/>
      <c r="L945" s="461" t="n"/>
      <c r="M945" s="460" t="n"/>
      <c r="N945" s="460" t="n"/>
      <c r="O945" s="460" t="n"/>
      <c r="P945" s="460" t="n"/>
      <c r="Q945" s="460" t="n"/>
      <c r="R945" s="432" t="n"/>
    </row>
    <row r="946" ht="24" customHeight="1" s="358">
      <c r="A946" s="462">
        <f>IF(COUNTA(B946:R946)=0,"",COUNTA($B$3:B946))</f>
        <v/>
      </c>
      <c r="B946" s="460" t="n"/>
      <c r="C946" s="460" t="n"/>
      <c r="D946" s="460" t="n"/>
      <c r="E946" s="460" t="n"/>
      <c r="F946" s="460" t="n"/>
      <c r="G946" s="461" t="n"/>
      <c r="H946" s="460" t="n"/>
      <c r="I946" s="460" t="n"/>
      <c r="J946" s="460" t="n"/>
      <c r="K946" s="460" t="n"/>
      <c r="L946" s="461" t="n"/>
      <c r="M946" s="460" t="n"/>
      <c r="N946" s="460" t="n"/>
      <c r="O946" s="460" t="n"/>
      <c r="P946" s="460" t="n"/>
      <c r="Q946" s="460" t="n"/>
      <c r="R946" s="432" t="n"/>
    </row>
    <row r="947" ht="24" customHeight="1" s="358">
      <c r="A947" s="462">
        <f>IF(COUNTA(B947:R947)=0,"",COUNTA($B$3:B947))</f>
        <v/>
      </c>
      <c r="B947" s="460" t="n"/>
      <c r="C947" s="460" t="n"/>
      <c r="D947" s="460" t="n"/>
      <c r="E947" s="460" t="n"/>
      <c r="F947" s="460" t="n"/>
      <c r="G947" s="461" t="n"/>
      <c r="H947" s="460" t="n"/>
      <c r="I947" s="460" t="n"/>
      <c r="J947" s="460" t="n"/>
      <c r="K947" s="460" t="n"/>
      <c r="L947" s="461" t="n"/>
      <c r="M947" s="460" t="n"/>
      <c r="N947" s="460" t="n"/>
      <c r="O947" s="460" t="n"/>
      <c r="P947" s="460" t="n"/>
      <c r="Q947" s="460" t="n"/>
      <c r="R947" s="432" t="n"/>
    </row>
    <row r="948" ht="24" customHeight="1" s="358">
      <c r="A948" s="462">
        <f>IF(COUNTA(B948:R948)=0,"",COUNTA($B$3:B948))</f>
        <v/>
      </c>
      <c r="B948" s="460" t="n"/>
      <c r="C948" s="460" t="n"/>
      <c r="D948" s="460" t="n"/>
      <c r="E948" s="460" t="n"/>
      <c r="F948" s="460" t="n"/>
      <c r="G948" s="461" t="n"/>
      <c r="H948" s="460" t="n"/>
      <c r="I948" s="460" t="n"/>
      <c r="J948" s="460" t="n"/>
      <c r="K948" s="460" t="n"/>
      <c r="L948" s="461" t="n"/>
      <c r="M948" s="460" t="n"/>
      <c r="N948" s="460" t="n"/>
      <c r="O948" s="460" t="n"/>
      <c r="P948" s="460" t="n"/>
      <c r="Q948" s="460" t="n"/>
      <c r="R948" s="432" t="n"/>
    </row>
    <row r="949" ht="24" customHeight="1" s="358">
      <c r="A949" s="462">
        <f>IF(COUNTA(B949:R949)=0,"",COUNTA($B$3:B949))</f>
        <v/>
      </c>
      <c r="B949" s="460" t="n"/>
      <c r="C949" s="460" t="n"/>
      <c r="D949" s="460" t="n"/>
      <c r="E949" s="460" t="n"/>
      <c r="F949" s="460" t="n"/>
      <c r="G949" s="461" t="n"/>
      <c r="H949" s="460" t="n"/>
      <c r="I949" s="460" t="n"/>
      <c r="J949" s="460" t="n"/>
      <c r="K949" s="460" t="n"/>
      <c r="L949" s="461" t="n"/>
      <c r="M949" s="460" t="n"/>
      <c r="N949" s="460" t="n"/>
      <c r="O949" s="460" t="n"/>
      <c r="P949" s="460" t="n"/>
      <c r="Q949" s="460" t="n"/>
      <c r="R949" s="432" t="n"/>
    </row>
    <row r="950" ht="24" customHeight="1" s="358">
      <c r="A950" s="462">
        <f>IF(COUNTA(B950:R950)=0,"",COUNTA($B$3:B950))</f>
        <v/>
      </c>
      <c r="B950" s="460" t="n"/>
      <c r="C950" s="460" t="n"/>
      <c r="D950" s="460" t="n"/>
      <c r="E950" s="460" t="n"/>
      <c r="F950" s="460" t="n"/>
      <c r="G950" s="461" t="n"/>
      <c r="H950" s="460" t="n"/>
      <c r="I950" s="460" t="n"/>
      <c r="J950" s="460" t="n"/>
      <c r="K950" s="460" t="n"/>
      <c r="L950" s="461" t="n"/>
      <c r="M950" s="460" t="n"/>
      <c r="N950" s="460" t="n"/>
      <c r="O950" s="460" t="n"/>
      <c r="P950" s="460" t="n"/>
      <c r="Q950" s="460" t="n"/>
      <c r="R950" s="432" t="n"/>
    </row>
    <row r="951" ht="24" customHeight="1" s="358">
      <c r="A951" s="462">
        <f>IF(COUNTA(B951:R951)=0,"",COUNTA($B$3:B951))</f>
        <v/>
      </c>
      <c r="B951" s="460" t="n"/>
      <c r="C951" s="460" t="n"/>
      <c r="D951" s="460" t="n"/>
      <c r="E951" s="460" t="n"/>
      <c r="F951" s="460" t="n"/>
      <c r="G951" s="461" t="n"/>
      <c r="H951" s="460" t="n"/>
      <c r="I951" s="460" t="n"/>
      <c r="J951" s="460" t="n"/>
      <c r="K951" s="460" t="n"/>
      <c r="L951" s="461" t="n"/>
      <c r="M951" s="460" t="n"/>
      <c r="N951" s="460" t="n"/>
      <c r="O951" s="460" t="n"/>
      <c r="P951" s="460" t="n"/>
      <c r="Q951" s="460" t="n"/>
      <c r="R951" s="432" t="n"/>
    </row>
    <row r="952" ht="24" customHeight="1" s="358">
      <c r="A952" s="462">
        <f>IF(COUNTA(B952:R952)=0,"",COUNTA($B$3:B952))</f>
        <v/>
      </c>
      <c r="B952" s="460" t="n"/>
      <c r="C952" s="460" t="n"/>
      <c r="D952" s="460" t="n"/>
      <c r="E952" s="460" t="n"/>
      <c r="F952" s="460" t="n"/>
      <c r="G952" s="461" t="n"/>
      <c r="H952" s="460" t="n"/>
      <c r="I952" s="460" t="n"/>
      <c r="J952" s="460" t="n"/>
      <c r="K952" s="460" t="n"/>
      <c r="L952" s="461" t="n"/>
      <c r="M952" s="460" t="n"/>
      <c r="N952" s="460" t="n"/>
      <c r="O952" s="460" t="n"/>
      <c r="P952" s="460" t="n"/>
      <c r="Q952" s="460" t="n"/>
      <c r="R952" s="432" t="n"/>
    </row>
    <row r="953" ht="24" customHeight="1" s="358">
      <c r="A953" s="462">
        <f>IF(COUNTA(B953:R953)=0,"",COUNTA($B$3:B953))</f>
        <v/>
      </c>
      <c r="B953" s="460" t="n"/>
      <c r="C953" s="460" t="n"/>
      <c r="D953" s="460" t="n"/>
      <c r="E953" s="460" t="n"/>
      <c r="F953" s="460" t="n"/>
      <c r="G953" s="461" t="n"/>
      <c r="H953" s="460" t="n"/>
      <c r="I953" s="460" t="n"/>
      <c r="J953" s="460" t="n"/>
      <c r="K953" s="460" t="n"/>
      <c r="L953" s="461" t="n"/>
      <c r="M953" s="460" t="n"/>
      <c r="N953" s="460" t="n"/>
      <c r="O953" s="460" t="n"/>
      <c r="P953" s="460" t="n"/>
      <c r="Q953" s="460" t="n"/>
      <c r="R953" s="432" t="n"/>
    </row>
    <row r="954" ht="24" customHeight="1" s="358">
      <c r="A954" s="462">
        <f>IF(COUNTA(B954:R954)=0,"",COUNTA($B$3:B954))</f>
        <v/>
      </c>
      <c r="B954" s="460" t="n"/>
      <c r="C954" s="460" t="n"/>
      <c r="D954" s="460" t="n"/>
      <c r="E954" s="460" t="n"/>
      <c r="F954" s="460" t="n"/>
      <c r="G954" s="461" t="n"/>
      <c r="H954" s="460" t="n"/>
      <c r="I954" s="460" t="n"/>
      <c r="J954" s="460" t="n"/>
      <c r="K954" s="460" t="n"/>
      <c r="L954" s="461" t="n"/>
      <c r="M954" s="460" t="n"/>
      <c r="N954" s="460" t="n"/>
      <c r="O954" s="460" t="n"/>
      <c r="P954" s="460" t="n"/>
      <c r="Q954" s="460" t="n"/>
      <c r="R954" s="432" t="n"/>
    </row>
    <row r="955" ht="24" customHeight="1" s="358">
      <c r="A955" s="462">
        <f>IF(COUNTA(B955:R955)=0,"",COUNTA($B$3:B955))</f>
        <v/>
      </c>
      <c r="B955" s="460" t="n"/>
      <c r="C955" s="460" t="n"/>
      <c r="D955" s="460" t="n"/>
      <c r="E955" s="460" t="n"/>
      <c r="F955" s="460" t="n"/>
      <c r="G955" s="461" t="n"/>
      <c r="H955" s="460" t="n"/>
      <c r="I955" s="460" t="n"/>
      <c r="J955" s="460" t="n"/>
      <c r="K955" s="460" t="n"/>
      <c r="L955" s="461" t="n"/>
      <c r="M955" s="460" t="n"/>
      <c r="N955" s="460" t="n"/>
      <c r="O955" s="460" t="n"/>
      <c r="P955" s="460" t="n"/>
      <c r="Q955" s="460" t="n"/>
      <c r="R955" s="432" t="n"/>
    </row>
    <row r="956" ht="24" customHeight="1" s="358">
      <c r="A956" s="462">
        <f>IF(COUNTA(B956:R956)=0,"",COUNTA($B$3:B956))</f>
        <v/>
      </c>
      <c r="B956" s="460" t="n"/>
      <c r="C956" s="460" t="n"/>
      <c r="D956" s="460" t="n"/>
      <c r="E956" s="460" t="n"/>
      <c r="F956" s="460" t="n"/>
      <c r="G956" s="461" t="n"/>
      <c r="H956" s="460" t="n"/>
      <c r="I956" s="460" t="n"/>
      <c r="J956" s="460" t="n"/>
      <c r="K956" s="460" t="n"/>
      <c r="L956" s="461" t="n"/>
      <c r="M956" s="460" t="n"/>
      <c r="N956" s="460" t="n"/>
      <c r="O956" s="460" t="n"/>
      <c r="P956" s="460" t="n"/>
      <c r="Q956" s="460" t="n"/>
      <c r="R956" s="432" t="n"/>
    </row>
    <row r="957" ht="24" customHeight="1" s="358">
      <c r="A957" s="462">
        <f>IF(COUNTA(B957:R957)=0,"",COUNTA($B$3:B957))</f>
        <v/>
      </c>
      <c r="B957" s="460" t="n"/>
      <c r="C957" s="460" t="n"/>
      <c r="D957" s="460" t="n"/>
      <c r="E957" s="460" t="n"/>
      <c r="F957" s="460" t="n"/>
      <c r="G957" s="461" t="n"/>
      <c r="H957" s="460" t="n"/>
      <c r="I957" s="460" t="n"/>
      <c r="J957" s="460" t="n"/>
      <c r="K957" s="460" t="n"/>
      <c r="L957" s="461" t="n"/>
      <c r="M957" s="460" t="n"/>
      <c r="N957" s="460" t="n"/>
      <c r="O957" s="460" t="n"/>
      <c r="P957" s="460" t="n"/>
      <c r="Q957" s="460" t="n"/>
      <c r="R957" s="432" t="n"/>
    </row>
    <row r="958" ht="24" customHeight="1" s="358">
      <c r="A958" s="462">
        <f>IF(COUNTA(B958:R958)=0,"",COUNTA($B$3:B958))</f>
        <v/>
      </c>
      <c r="B958" s="460" t="n"/>
      <c r="C958" s="460" t="n"/>
      <c r="D958" s="460" t="n"/>
      <c r="E958" s="460" t="n"/>
      <c r="F958" s="460" t="n"/>
      <c r="G958" s="461" t="n"/>
      <c r="H958" s="460" t="n"/>
      <c r="I958" s="460" t="n"/>
      <c r="J958" s="460" t="n"/>
      <c r="K958" s="460" t="n"/>
      <c r="L958" s="461" t="n"/>
      <c r="M958" s="460" t="n"/>
      <c r="N958" s="460" t="n"/>
      <c r="O958" s="460" t="n"/>
      <c r="P958" s="460" t="n"/>
      <c r="Q958" s="460" t="n"/>
      <c r="R958" s="432" t="n"/>
    </row>
    <row r="959" ht="24" customHeight="1" s="358">
      <c r="A959" s="462">
        <f>IF(COUNTA(B959:R959)=0,"",COUNTA($B$3:B959))</f>
        <v/>
      </c>
      <c r="B959" s="460" t="n"/>
      <c r="C959" s="460" t="n"/>
      <c r="D959" s="460" t="n"/>
      <c r="E959" s="460" t="n"/>
      <c r="F959" s="460" t="n"/>
      <c r="G959" s="461" t="n"/>
      <c r="H959" s="460" t="n"/>
      <c r="I959" s="460" t="n"/>
      <c r="J959" s="460" t="n"/>
      <c r="K959" s="460" t="n"/>
      <c r="L959" s="461" t="n"/>
      <c r="M959" s="460" t="n"/>
      <c r="N959" s="460" t="n"/>
      <c r="O959" s="460" t="n"/>
      <c r="P959" s="460" t="n"/>
      <c r="Q959" s="460" t="n"/>
      <c r="R959" s="432" t="n"/>
    </row>
    <row r="960" ht="24" customHeight="1" s="358">
      <c r="A960" s="462">
        <f>IF(COUNTA(B960:R960)=0,"",COUNTA($B$3:B960))</f>
        <v/>
      </c>
      <c r="B960" s="460" t="n"/>
      <c r="C960" s="460" t="n"/>
      <c r="D960" s="460" t="n"/>
      <c r="E960" s="460" t="n"/>
      <c r="F960" s="460" t="n"/>
      <c r="G960" s="461" t="n"/>
      <c r="H960" s="460" t="n"/>
      <c r="I960" s="460" t="n"/>
      <c r="J960" s="460" t="n"/>
      <c r="K960" s="460" t="n"/>
      <c r="L960" s="461" t="n"/>
      <c r="M960" s="460" t="n"/>
      <c r="N960" s="460" t="n"/>
      <c r="O960" s="460" t="n"/>
      <c r="P960" s="460" t="n"/>
      <c r="Q960" s="460" t="n"/>
      <c r="R960" s="432" t="n"/>
    </row>
    <row r="961" ht="24" customHeight="1" s="358">
      <c r="A961" s="462">
        <f>IF(COUNTA(B961:R961)=0,"",COUNTA($B$3:B961))</f>
        <v/>
      </c>
      <c r="B961" s="460" t="n"/>
      <c r="C961" s="460" t="n"/>
      <c r="D961" s="460" t="n"/>
      <c r="E961" s="460" t="n"/>
      <c r="F961" s="460" t="n"/>
      <c r="G961" s="461" t="n"/>
      <c r="H961" s="460" t="n"/>
      <c r="I961" s="460" t="n"/>
      <c r="J961" s="460" t="n"/>
      <c r="K961" s="460" t="n"/>
      <c r="L961" s="461" t="n"/>
      <c r="M961" s="460" t="n"/>
      <c r="N961" s="460" t="n"/>
      <c r="O961" s="460" t="n"/>
      <c r="P961" s="460" t="n"/>
      <c r="Q961" s="460" t="n"/>
      <c r="R961" s="432" t="n"/>
    </row>
    <row r="962" ht="24" customHeight="1" s="358">
      <c r="A962" s="462">
        <f>IF(COUNTA(B962:R962)=0,"",COUNTA($B$3:B962))</f>
        <v/>
      </c>
      <c r="B962" s="460" t="n"/>
      <c r="C962" s="460" t="n"/>
      <c r="D962" s="460" t="n"/>
      <c r="E962" s="460" t="n"/>
      <c r="F962" s="460" t="n"/>
      <c r="G962" s="461" t="n"/>
      <c r="H962" s="460" t="n"/>
      <c r="I962" s="460" t="n"/>
      <c r="J962" s="460" t="n"/>
      <c r="K962" s="460" t="n"/>
      <c r="L962" s="461" t="n"/>
      <c r="M962" s="460" t="n"/>
      <c r="N962" s="460" t="n"/>
      <c r="O962" s="460" t="n"/>
      <c r="P962" s="460" t="n"/>
      <c r="Q962" s="460" t="n"/>
      <c r="R962" s="432" t="n"/>
    </row>
    <row r="963" ht="24" customHeight="1" s="358">
      <c r="A963" s="462">
        <f>IF(COUNTA(B963:R963)=0,"",COUNTA($B$3:B963))</f>
        <v/>
      </c>
      <c r="B963" s="460" t="n"/>
      <c r="C963" s="460" t="n"/>
      <c r="D963" s="460" t="n"/>
      <c r="E963" s="460" t="n"/>
      <c r="F963" s="460" t="n"/>
      <c r="G963" s="461" t="n"/>
      <c r="H963" s="460" t="n"/>
      <c r="I963" s="460" t="n"/>
      <c r="J963" s="460" t="n"/>
      <c r="K963" s="460" t="n"/>
      <c r="L963" s="461" t="n"/>
      <c r="M963" s="460" t="n"/>
      <c r="N963" s="460" t="n"/>
      <c r="O963" s="460" t="n"/>
      <c r="P963" s="460" t="n"/>
      <c r="Q963" s="460" t="n"/>
      <c r="R963" s="432" t="n"/>
    </row>
    <row r="964" ht="24" customHeight="1" s="358">
      <c r="A964" s="462">
        <f>IF(COUNTA(B964:R964)=0,"",COUNTA($B$3:B964))</f>
        <v/>
      </c>
      <c r="B964" s="460" t="n"/>
      <c r="C964" s="460" t="n"/>
      <c r="D964" s="460" t="n"/>
      <c r="E964" s="460" t="n"/>
      <c r="F964" s="460" t="n"/>
      <c r="G964" s="461" t="n"/>
      <c r="H964" s="460" t="n"/>
      <c r="I964" s="460" t="n"/>
      <c r="J964" s="460" t="n"/>
      <c r="K964" s="460" t="n"/>
      <c r="L964" s="461" t="n"/>
      <c r="M964" s="460" t="n"/>
      <c r="N964" s="460" t="n"/>
      <c r="O964" s="460" t="n"/>
      <c r="P964" s="460" t="n"/>
      <c r="Q964" s="460" t="n"/>
      <c r="R964" s="432" t="n"/>
    </row>
    <row r="965" ht="24" customHeight="1" s="358">
      <c r="A965" s="462">
        <f>IF(COUNTA(B965:R965)=0,"",COUNTA($B$3:B965))</f>
        <v/>
      </c>
      <c r="B965" s="460" t="n"/>
      <c r="C965" s="460" t="n"/>
      <c r="D965" s="460" t="n"/>
      <c r="E965" s="460" t="n"/>
      <c r="F965" s="460" t="n"/>
      <c r="G965" s="461" t="n"/>
      <c r="H965" s="460" t="n"/>
      <c r="I965" s="460" t="n"/>
      <c r="J965" s="460" t="n"/>
      <c r="K965" s="460" t="n"/>
      <c r="L965" s="461" t="n"/>
      <c r="M965" s="460" t="n"/>
      <c r="N965" s="460" t="n"/>
      <c r="O965" s="460" t="n"/>
      <c r="P965" s="460" t="n"/>
      <c r="Q965" s="460" t="n"/>
      <c r="R965" s="432" t="n"/>
    </row>
    <row r="966" ht="24" customHeight="1" s="358">
      <c r="A966" s="462">
        <f>IF(COUNTA(B966:R966)=0,"",COUNTA($B$3:B966))</f>
        <v/>
      </c>
      <c r="B966" s="460" t="n"/>
      <c r="C966" s="460" t="n"/>
      <c r="D966" s="460" t="n"/>
      <c r="E966" s="460" t="n"/>
      <c r="F966" s="460" t="n"/>
      <c r="G966" s="461" t="n"/>
      <c r="H966" s="460" t="n"/>
      <c r="I966" s="460" t="n"/>
      <c r="J966" s="460" t="n"/>
      <c r="K966" s="460" t="n"/>
      <c r="L966" s="461" t="n"/>
      <c r="M966" s="460" t="n"/>
      <c r="N966" s="460" t="n"/>
      <c r="O966" s="460" t="n"/>
      <c r="P966" s="460" t="n"/>
      <c r="Q966" s="460" t="n"/>
      <c r="R966" s="432" t="n"/>
    </row>
    <row r="967" ht="24" customHeight="1" s="358">
      <c r="A967" s="462">
        <f>IF(COUNTA(B967:R967)=0,"",COUNTA($B$3:B967))</f>
        <v/>
      </c>
      <c r="B967" s="460" t="n"/>
      <c r="C967" s="460" t="n"/>
      <c r="D967" s="460" t="n"/>
      <c r="E967" s="460" t="n"/>
      <c r="F967" s="460" t="n"/>
      <c r="G967" s="461" t="n"/>
      <c r="H967" s="460" t="n"/>
      <c r="I967" s="460" t="n"/>
      <c r="J967" s="460" t="n"/>
      <c r="K967" s="460" t="n"/>
      <c r="L967" s="461" t="n"/>
      <c r="M967" s="460" t="n"/>
      <c r="N967" s="460" t="n"/>
      <c r="O967" s="460" t="n"/>
      <c r="P967" s="460" t="n"/>
      <c r="Q967" s="460" t="n"/>
      <c r="R967" s="432" t="n"/>
    </row>
    <row r="968" ht="24" customHeight="1" s="358">
      <c r="A968" s="462">
        <f>IF(COUNTA(B968:R968)=0,"",COUNTA($B$3:B968))</f>
        <v/>
      </c>
      <c r="B968" s="460" t="n"/>
      <c r="C968" s="460" t="n"/>
      <c r="D968" s="460" t="n"/>
      <c r="E968" s="460" t="n"/>
      <c r="F968" s="460" t="n"/>
      <c r="G968" s="461" t="n"/>
      <c r="H968" s="460" t="n"/>
      <c r="I968" s="460" t="n"/>
      <c r="J968" s="460" t="n"/>
      <c r="K968" s="460" t="n"/>
      <c r="L968" s="461" t="n"/>
      <c r="M968" s="460" t="n"/>
      <c r="N968" s="460" t="n"/>
      <c r="O968" s="460" t="n"/>
      <c r="P968" s="460" t="n"/>
      <c r="Q968" s="460" t="n"/>
      <c r="R968" s="432" t="n"/>
    </row>
    <row r="969" ht="24" customHeight="1" s="358">
      <c r="A969" s="462">
        <f>IF(COUNTA(B969:R969)=0,"",COUNTA($B$3:B969))</f>
        <v/>
      </c>
      <c r="B969" s="460" t="n"/>
      <c r="C969" s="460" t="n"/>
      <c r="D969" s="460" t="n"/>
      <c r="E969" s="460" t="n"/>
      <c r="F969" s="460" t="n"/>
      <c r="G969" s="461" t="n"/>
      <c r="H969" s="460" t="n"/>
      <c r="I969" s="460" t="n"/>
      <c r="J969" s="460" t="n"/>
      <c r="K969" s="460" t="n"/>
      <c r="L969" s="461" t="n"/>
      <c r="M969" s="460" t="n"/>
      <c r="N969" s="460" t="n"/>
      <c r="O969" s="460" t="n"/>
      <c r="P969" s="460" t="n"/>
      <c r="Q969" s="460" t="n"/>
      <c r="R969" s="432" t="n"/>
    </row>
    <row r="970" ht="24" customHeight="1" s="358">
      <c r="A970" s="462">
        <f>IF(COUNTA(B970:R970)=0,"",COUNTA($B$3:B970))</f>
        <v/>
      </c>
      <c r="B970" s="460" t="n"/>
      <c r="C970" s="460" t="n"/>
      <c r="D970" s="460" t="n"/>
      <c r="E970" s="460" t="n"/>
      <c r="F970" s="460" t="n"/>
      <c r="G970" s="461" t="n"/>
      <c r="H970" s="460" t="n"/>
      <c r="I970" s="460" t="n"/>
      <c r="J970" s="460" t="n"/>
      <c r="K970" s="460" t="n"/>
      <c r="L970" s="461" t="n"/>
      <c r="M970" s="460" t="n"/>
      <c r="N970" s="460" t="n"/>
      <c r="O970" s="460" t="n"/>
      <c r="P970" s="460" t="n"/>
      <c r="Q970" s="460" t="n"/>
      <c r="R970" s="432" t="n"/>
    </row>
    <row r="971" ht="24" customHeight="1" s="358">
      <c r="A971" s="462">
        <f>IF(COUNTA(B971:R971)=0,"",COUNTA($B$3:B971))</f>
        <v/>
      </c>
      <c r="B971" s="460" t="n"/>
      <c r="C971" s="460" t="n"/>
      <c r="D971" s="460" t="n"/>
      <c r="E971" s="460" t="n"/>
      <c r="F971" s="460" t="n"/>
      <c r="G971" s="461" t="n"/>
      <c r="H971" s="460" t="n"/>
      <c r="I971" s="460" t="n"/>
      <c r="J971" s="460" t="n"/>
      <c r="K971" s="460" t="n"/>
      <c r="L971" s="461" t="n"/>
      <c r="M971" s="460" t="n"/>
      <c r="N971" s="460" t="n"/>
      <c r="O971" s="460" t="n"/>
      <c r="P971" s="460" t="n"/>
      <c r="Q971" s="460" t="n"/>
      <c r="R971" s="432" t="n"/>
    </row>
    <row r="972" ht="24" customHeight="1" s="358">
      <c r="A972" s="462">
        <f>IF(COUNTA(B972:R972)=0,"",COUNTA($B$3:B972))</f>
        <v/>
      </c>
      <c r="B972" s="460" t="n"/>
      <c r="C972" s="460" t="n"/>
      <c r="D972" s="460" t="n"/>
      <c r="E972" s="460" t="n"/>
      <c r="F972" s="460" t="n"/>
      <c r="G972" s="461" t="n"/>
      <c r="H972" s="460" t="n"/>
      <c r="I972" s="460" t="n"/>
      <c r="J972" s="460" t="n"/>
      <c r="K972" s="460" t="n"/>
      <c r="L972" s="461" t="n"/>
      <c r="M972" s="460" t="n"/>
      <c r="N972" s="460" t="n"/>
      <c r="O972" s="460" t="n"/>
      <c r="P972" s="460" t="n"/>
      <c r="Q972" s="460" t="n"/>
      <c r="R972" s="432" t="n"/>
    </row>
    <row r="973" ht="24" customHeight="1" s="358">
      <c r="A973" s="462">
        <f>IF(COUNTA(B973:R973)=0,"",COUNTA($B$3:B973))</f>
        <v/>
      </c>
      <c r="B973" s="460" t="n"/>
      <c r="C973" s="460" t="n"/>
      <c r="D973" s="460" t="n"/>
      <c r="E973" s="460" t="n"/>
      <c r="F973" s="460" t="n"/>
      <c r="G973" s="461" t="n"/>
      <c r="H973" s="460" t="n"/>
      <c r="I973" s="460" t="n"/>
      <c r="J973" s="460" t="n"/>
      <c r="K973" s="460" t="n"/>
      <c r="L973" s="461" t="n"/>
      <c r="M973" s="460" t="n"/>
      <c r="N973" s="460" t="n"/>
      <c r="O973" s="460" t="n"/>
      <c r="P973" s="460" t="n"/>
      <c r="Q973" s="460" t="n"/>
      <c r="R973" s="432" t="n"/>
    </row>
    <row r="974" ht="24" customHeight="1" s="358">
      <c r="A974" s="462">
        <f>IF(COUNTA(B974:R974)=0,"",COUNTA($B$3:B974))</f>
        <v/>
      </c>
      <c r="B974" s="460" t="n"/>
      <c r="C974" s="460" t="n"/>
      <c r="D974" s="460" t="n"/>
      <c r="E974" s="460" t="n"/>
      <c r="F974" s="460" t="n"/>
      <c r="G974" s="461" t="n"/>
      <c r="H974" s="460" t="n"/>
      <c r="I974" s="460" t="n"/>
      <c r="J974" s="460" t="n"/>
      <c r="K974" s="460" t="n"/>
      <c r="L974" s="461" t="n"/>
      <c r="M974" s="460" t="n"/>
      <c r="N974" s="460" t="n"/>
      <c r="O974" s="460" t="n"/>
      <c r="P974" s="460" t="n"/>
      <c r="Q974" s="460" t="n"/>
      <c r="R974" s="432" t="n"/>
    </row>
    <row r="975" ht="24" customHeight="1" s="358">
      <c r="A975" s="462">
        <f>IF(COUNTA(B975:R975)=0,"",COUNTA($B$3:B975))</f>
        <v/>
      </c>
      <c r="B975" s="460" t="n"/>
      <c r="C975" s="460" t="n"/>
      <c r="D975" s="460" t="n"/>
      <c r="E975" s="460" t="n"/>
      <c r="F975" s="460" t="n"/>
      <c r="G975" s="461" t="n"/>
      <c r="H975" s="460" t="n"/>
      <c r="I975" s="460" t="n"/>
      <c r="J975" s="460" t="n"/>
      <c r="K975" s="460" t="n"/>
      <c r="L975" s="461" t="n"/>
      <c r="M975" s="460" t="n"/>
      <c r="N975" s="460" t="n"/>
      <c r="O975" s="460" t="n"/>
      <c r="P975" s="460" t="n"/>
      <c r="Q975" s="460" t="n"/>
      <c r="R975" s="432" t="n"/>
    </row>
    <row r="976" ht="24" customHeight="1" s="358">
      <c r="A976" s="462">
        <f>IF(COUNTA(B976:R976)=0,"",COUNTA($B$3:B976))</f>
        <v/>
      </c>
      <c r="B976" s="460" t="n"/>
      <c r="C976" s="460" t="n"/>
      <c r="D976" s="460" t="n"/>
      <c r="E976" s="460" t="n"/>
      <c r="F976" s="460" t="n"/>
      <c r="G976" s="461" t="n"/>
      <c r="H976" s="460" t="n"/>
      <c r="I976" s="460" t="n"/>
      <c r="J976" s="460" t="n"/>
      <c r="K976" s="460" t="n"/>
      <c r="L976" s="461" t="n"/>
      <c r="M976" s="460" t="n"/>
      <c r="N976" s="460" t="n"/>
      <c r="O976" s="460" t="n"/>
      <c r="P976" s="460" t="n"/>
      <c r="Q976" s="460" t="n"/>
      <c r="R976" s="432" t="n"/>
    </row>
    <row r="977" ht="24" customHeight="1" s="358">
      <c r="A977" s="462">
        <f>IF(COUNTA(B977:R977)=0,"",COUNTA($B$3:B977))</f>
        <v/>
      </c>
      <c r="B977" s="460" t="n"/>
      <c r="C977" s="460" t="n"/>
      <c r="D977" s="460" t="n"/>
      <c r="E977" s="460" t="n"/>
      <c r="F977" s="460" t="n"/>
      <c r="G977" s="461" t="n"/>
      <c r="H977" s="460" t="n"/>
      <c r="I977" s="460" t="n"/>
      <c r="J977" s="460" t="n"/>
      <c r="K977" s="460" t="n"/>
      <c r="L977" s="461" t="n"/>
      <c r="M977" s="460" t="n"/>
      <c r="N977" s="460" t="n"/>
      <c r="O977" s="460" t="n"/>
      <c r="P977" s="460" t="n"/>
      <c r="Q977" s="460" t="n"/>
      <c r="R977" s="432" t="n"/>
    </row>
    <row r="978" ht="24" customHeight="1" s="358">
      <c r="A978" s="462">
        <f>IF(COUNTA(B978:R978)=0,"",COUNTA($B$3:B978))</f>
        <v/>
      </c>
      <c r="B978" s="460" t="n"/>
      <c r="C978" s="460" t="n"/>
      <c r="D978" s="460" t="n"/>
      <c r="E978" s="460" t="n"/>
      <c r="F978" s="460" t="n"/>
      <c r="G978" s="461" t="n"/>
      <c r="H978" s="460" t="n"/>
      <c r="I978" s="460" t="n"/>
      <c r="J978" s="460" t="n"/>
      <c r="K978" s="460" t="n"/>
      <c r="L978" s="461" t="n"/>
      <c r="M978" s="460" t="n"/>
      <c r="N978" s="460" t="n"/>
      <c r="O978" s="460" t="n"/>
      <c r="P978" s="460" t="n"/>
      <c r="Q978" s="460" t="n"/>
      <c r="R978" s="432" t="n"/>
    </row>
    <row r="979" ht="24" customHeight="1" s="358">
      <c r="A979" s="462">
        <f>IF(COUNTA(B979:R979)=0,"",COUNTA($B$3:B979))</f>
        <v/>
      </c>
      <c r="B979" s="460" t="n"/>
      <c r="C979" s="460" t="n"/>
      <c r="D979" s="460" t="n"/>
      <c r="E979" s="460" t="n"/>
      <c r="F979" s="460" t="n"/>
      <c r="G979" s="461" t="n"/>
      <c r="H979" s="460" t="n"/>
      <c r="I979" s="460" t="n"/>
      <c r="J979" s="460" t="n"/>
      <c r="K979" s="460" t="n"/>
      <c r="L979" s="461" t="n"/>
      <c r="M979" s="460" t="n"/>
      <c r="N979" s="460" t="n"/>
      <c r="O979" s="460" t="n"/>
      <c r="P979" s="460" t="n"/>
      <c r="Q979" s="460" t="n"/>
      <c r="R979" s="432" t="n"/>
    </row>
    <row r="980" ht="24" customHeight="1" s="358">
      <c r="A980" s="462">
        <f>IF(COUNTA(B980:R980)=0,"",COUNTA($B$3:B980))</f>
        <v/>
      </c>
      <c r="B980" s="460" t="n"/>
      <c r="C980" s="460" t="n"/>
      <c r="D980" s="460" t="n"/>
      <c r="E980" s="460" t="n"/>
      <c r="F980" s="460" t="n"/>
      <c r="G980" s="461" t="n"/>
      <c r="H980" s="460" t="n"/>
      <c r="I980" s="460" t="n"/>
      <c r="J980" s="460" t="n"/>
      <c r="K980" s="460" t="n"/>
      <c r="L980" s="461" t="n"/>
      <c r="M980" s="460" t="n"/>
      <c r="N980" s="460" t="n"/>
      <c r="O980" s="460" t="n"/>
      <c r="P980" s="460" t="n"/>
      <c r="Q980" s="460" t="n"/>
      <c r="R980" s="432" t="n"/>
    </row>
    <row r="981" ht="24" customHeight="1" s="358">
      <c r="A981" s="462">
        <f>IF(COUNTA(B981:R981)=0,"",COUNTA($B$3:B981))</f>
        <v/>
      </c>
      <c r="B981" s="460" t="n"/>
      <c r="C981" s="460" t="n"/>
      <c r="D981" s="460" t="n"/>
      <c r="E981" s="460" t="n"/>
      <c r="F981" s="460" t="n"/>
      <c r="G981" s="461" t="n"/>
      <c r="H981" s="460" t="n"/>
      <c r="I981" s="460" t="n"/>
      <c r="J981" s="460" t="n"/>
      <c r="K981" s="460" t="n"/>
      <c r="L981" s="461" t="n"/>
      <c r="M981" s="460" t="n"/>
      <c r="N981" s="460" t="n"/>
      <c r="O981" s="460" t="n"/>
      <c r="P981" s="460" t="n"/>
      <c r="Q981" s="460" t="n"/>
      <c r="R981" s="432" t="n"/>
    </row>
    <row r="982" ht="24" customHeight="1" s="358">
      <c r="A982" s="462">
        <f>IF(COUNTA(B982:R982)=0,"",COUNTA($B$3:B982))</f>
        <v/>
      </c>
      <c r="B982" s="460" t="n"/>
      <c r="C982" s="460" t="n"/>
      <c r="D982" s="460" t="n"/>
      <c r="E982" s="460" t="n"/>
      <c r="F982" s="460" t="n"/>
      <c r="G982" s="461" t="n"/>
      <c r="H982" s="460" t="n"/>
      <c r="I982" s="460" t="n"/>
      <c r="J982" s="460" t="n"/>
      <c r="K982" s="460" t="n"/>
      <c r="L982" s="461" t="n"/>
      <c r="M982" s="460" t="n"/>
      <c r="N982" s="460" t="n"/>
      <c r="O982" s="460" t="n"/>
      <c r="P982" s="460" t="n"/>
      <c r="Q982" s="460" t="n"/>
      <c r="R982" s="432" t="n"/>
    </row>
    <row r="983" ht="24" customHeight="1" s="358">
      <c r="A983" s="462">
        <f>IF(COUNTA(B983:R983)=0,"",COUNTA($B$3:B983))</f>
        <v/>
      </c>
      <c r="B983" s="460" t="n"/>
      <c r="C983" s="460" t="n"/>
      <c r="D983" s="460" t="n"/>
      <c r="E983" s="460" t="n"/>
      <c r="F983" s="460" t="n"/>
      <c r="G983" s="461" t="n"/>
      <c r="H983" s="460" t="n"/>
      <c r="I983" s="460" t="n"/>
      <c r="J983" s="460" t="n"/>
      <c r="K983" s="460" t="n"/>
      <c r="L983" s="461" t="n"/>
      <c r="M983" s="460" t="n"/>
      <c r="N983" s="460" t="n"/>
      <c r="O983" s="460" t="n"/>
      <c r="P983" s="460" t="n"/>
      <c r="Q983" s="460" t="n"/>
      <c r="R983" s="432" t="n"/>
    </row>
    <row r="984" ht="24" customHeight="1" s="358">
      <c r="A984" s="462">
        <f>IF(COUNTA(B984:R984)=0,"",COUNTA($B$3:B984))</f>
        <v/>
      </c>
      <c r="B984" s="460" t="n"/>
      <c r="C984" s="460" t="n"/>
      <c r="D984" s="460" t="n"/>
      <c r="E984" s="460" t="n"/>
      <c r="F984" s="460" t="n"/>
      <c r="G984" s="461" t="n"/>
      <c r="H984" s="460" t="n"/>
      <c r="I984" s="460" t="n"/>
      <c r="J984" s="460" t="n"/>
      <c r="K984" s="460" t="n"/>
      <c r="L984" s="461" t="n"/>
      <c r="M984" s="460" t="n"/>
      <c r="N984" s="460" t="n"/>
      <c r="O984" s="460" t="n"/>
      <c r="P984" s="460" t="n"/>
      <c r="Q984" s="460" t="n"/>
      <c r="R984" s="432" t="n"/>
    </row>
    <row r="985" ht="24" customHeight="1" s="358">
      <c r="A985" s="462">
        <f>IF(COUNTA(B985:R985)=0,"",COUNTA($B$3:B985))</f>
        <v/>
      </c>
      <c r="B985" s="460" t="n"/>
      <c r="C985" s="460" t="n"/>
      <c r="D985" s="460" t="n"/>
      <c r="E985" s="460" t="n"/>
      <c r="F985" s="460" t="n"/>
      <c r="G985" s="461" t="n"/>
      <c r="H985" s="460" t="n"/>
      <c r="I985" s="460" t="n"/>
      <c r="J985" s="460" t="n"/>
      <c r="K985" s="460" t="n"/>
      <c r="L985" s="461" t="n"/>
      <c r="M985" s="460" t="n"/>
      <c r="N985" s="460" t="n"/>
      <c r="O985" s="460" t="n"/>
      <c r="P985" s="460" t="n"/>
      <c r="Q985" s="460" t="n"/>
      <c r="R985" s="432" t="n"/>
    </row>
    <row r="986" ht="24" customHeight="1" s="358">
      <c r="A986" s="462">
        <f>IF(COUNTA(B986:R986)=0,"",COUNTA($B$3:B986))</f>
        <v/>
      </c>
      <c r="B986" s="460" t="n"/>
      <c r="C986" s="460" t="n"/>
      <c r="D986" s="460" t="n"/>
      <c r="E986" s="460" t="n"/>
      <c r="F986" s="460" t="n"/>
      <c r="G986" s="461" t="n"/>
      <c r="H986" s="460" t="n"/>
      <c r="I986" s="460" t="n"/>
      <c r="J986" s="460" t="n"/>
      <c r="K986" s="460" t="n"/>
      <c r="L986" s="461" t="n"/>
      <c r="M986" s="460" t="n"/>
      <c r="N986" s="460" t="n"/>
      <c r="O986" s="460" t="n"/>
      <c r="P986" s="460" t="n"/>
      <c r="Q986" s="460" t="n"/>
      <c r="R986" s="432" t="n"/>
    </row>
    <row r="987" ht="24" customHeight="1" s="358">
      <c r="A987" s="462">
        <f>IF(COUNTA(B987:R987)=0,"",COUNTA($B$3:B987))</f>
        <v/>
      </c>
      <c r="B987" s="460" t="n"/>
      <c r="C987" s="460" t="n"/>
      <c r="D987" s="460" t="n"/>
      <c r="E987" s="460" t="n"/>
      <c r="F987" s="460" t="n"/>
      <c r="G987" s="461" t="n"/>
      <c r="H987" s="460" t="n"/>
      <c r="I987" s="460" t="n"/>
      <c r="J987" s="460" t="n"/>
      <c r="K987" s="460" t="n"/>
      <c r="L987" s="461" t="n"/>
      <c r="M987" s="460" t="n"/>
      <c r="N987" s="460" t="n"/>
      <c r="O987" s="460" t="n"/>
      <c r="P987" s="460" t="n"/>
      <c r="Q987" s="460" t="n"/>
      <c r="R987" s="432" t="n"/>
    </row>
    <row r="988" ht="24" customHeight="1" s="358">
      <c r="A988" s="462">
        <f>IF(COUNTA(B988:R988)=0,"",COUNTA($B$3:B988))</f>
        <v/>
      </c>
      <c r="B988" s="460" t="n"/>
      <c r="C988" s="460" t="n"/>
      <c r="D988" s="460" t="n"/>
      <c r="E988" s="460" t="n"/>
      <c r="F988" s="460" t="n"/>
      <c r="G988" s="461" t="n"/>
      <c r="H988" s="460" t="n"/>
      <c r="I988" s="460" t="n"/>
      <c r="J988" s="460" t="n"/>
      <c r="K988" s="460" t="n"/>
      <c r="L988" s="461" t="n"/>
      <c r="M988" s="460" t="n"/>
      <c r="N988" s="460" t="n"/>
      <c r="O988" s="460" t="n"/>
      <c r="P988" s="460" t="n"/>
      <c r="Q988" s="460" t="n"/>
      <c r="R988" s="432" t="n"/>
    </row>
    <row r="989" ht="24" customHeight="1" s="358">
      <c r="A989" s="462">
        <f>IF(COUNTA(B989:R989)=0,"",COUNTA($B$3:B989))</f>
        <v/>
      </c>
      <c r="B989" s="460" t="n"/>
      <c r="C989" s="460" t="n"/>
      <c r="D989" s="460" t="n"/>
      <c r="E989" s="460" t="n"/>
      <c r="F989" s="460" t="n"/>
      <c r="G989" s="461" t="n"/>
      <c r="H989" s="460" t="n"/>
      <c r="I989" s="460" t="n"/>
      <c r="J989" s="460" t="n"/>
      <c r="K989" s="460" t="n"/>
      <c r="L989" s="461" t="n"/>
      <c r="M989" s="460" t="n"/>
      <c r="N989" s="460" t="n"/>
      <c r="O989" s="460" t="n"/>
      <c r="P989" s="460" t="n"/>
      <c r="Q989" s="460" t="n"/>
      <c r="R989" s="432" t="n"/>
    </row>
    <row r="990" ht="24" customHeight="1" s="358">
      <c r="A990" s="462">
        <f>IF(COUNTA(B990:R990)=0,"",COUNTA($B$3:B990))</f>
        <v/>
      </c>
      <c r="B990" s="460" t="n"/>
      <c r="C990" s="460" t="n"/>
      <c r="D990" s="460" t="n"/>
      <c r="E990" s="460" t="n"/>
      <c r="F990" s="460" t="n"/>
      <c r="G990" s="461" t="n"/>
      <c r="H990" s="460" t="n"/>
      <c r="I990" s="460" t="n"/>
      <c r="J990" s="460" t="n"/>
      <c r="K990" s="460" t="n"/>
      <c r="L990" s="461" t="n"/>
      <c r="M990" s="460" t="n"/>
      <c r="N990" s="460" t="n"/>
      <c r="O990" s="460" t="n"/>
      <c r="P990" s="460" t="n"/>
      <c r="Q990" s="460" t="n"/>
      <c r="R990" s="432" t="n"/>
    </row>
    <row r="991" ht="24" customHeight="1" s="358">
      <c r="A991" s="462">
        <f>IF(COUNTA(B991:R991)=0,"",COUNTA($B$3:B991))</f>
        <v/>
      </c>
      <c r="B991" s="460" t="n"/>
      <c r="C991" s="460" t="n"/>
      <c r="D991" s="460" t="n"/>
      <c r="E991" s="460" t="n"/>
      <c r="F991" s="460" t="n"/>
      <c r="G991" s="461" t="n"/>
      <c r="H991" s="460" t="n"/>
      <c r="I991" s="460" t="n"/>
      <c r="J991" s="460" t="n"/>
      <c r="K991" s="460" t="n"/>
      <c r="L991" s="461" t="n"/>
      <c r="M991" s="460" t="n"/>
      <c r="N991" s="460" t="n"/>
      <c r="O991" s="460" t="n"/>
      <c r="P991" s="460" t="n"/>
      <c r="Q991" s="460" t="n"/>
      <c r="R991" s="432" t="n"/>
    </row>
    <row r="992" ht="24" customHeight="1" s="358">
      <c r="A992" s="462">
        <f>IF(COUNTA(B992:R992)=0,"",COUNTA($B$3:B992))</f>
        <v/>
      </c>
      <c r="B992" s="460" t="n"/>
      <c r="C992" s="460" t="n"/>
      <c r="D992" s="460" t="n"/>
      <c r="E992" s="460" t="n"/>
      <c r="F992" s="460" t="n"/>
      <c r="G992" s="461" t="n"/>
      <c r="H992" s="460" t="n"/>
      <c r="I992" s="460" t="n"/>
      <c r="J992" s="460" t="n"/>
      <c r="K992" s="460" t="n"/>
      <c r="L992" s="461" t="n"/>
      <c r="M992" s="460" t="n"/>
      <c r="N992" s="460" t="n"/>
      <c r="O992" s="460" t="n"/>
      <c r="P992" s="460" t="n"/>
      <c r="Q992" s="460" t="n"/>
      <c r="R992" s="432" t="n"/>
    </row>
    <row r="993" ht="24" customHeight="1" s="358">
      <c r="A993" s="462">
        <f>IF(COUNTA(B993:R993)=0,"",COUNTA($B$3:B993))</f>
        <v/>
      </c>
      <c r="B993" s="460" t="n"/>
      <c r="C993" s="460" t="n"/>
      <c r="D993" s="460" t="n"/>
      <c r="E993" s="460" t="n"/>
      <c r="F993" s="460" t="n"/>
      <c r="G993" s="461" t="n"/>
      <c r="H993" s="460" t="n"/>
      <c r="I993" s="460" t="n"/>
      <c r="J993" s="460" t="n"/>
      <c r="K993" s="460" t="n"/>
      <c r="L993" s="461" t="n"/>
      <c r="M993" s="460" t="n"/>
      <c r="N993" s="460" t="n"/>
      <c r="O993" s="460" t="n"/>
      <c r="P993" s="460" t="n"/>
      <c r="Q993" s="460" t="n"/>
      <c r="R993" s="432" t="n"/>
    </row>
    <row r="994" ht="24" customHeight="1" s="358">
      <c r="A994" s="462">
        <f>IF(COUNTA(B994:R994)=0,"",COUNTA($B$3:B994))</f>
        <v/>
      </c>
      <c r="B994" s="460" t="n"/>
      <c r="C994" s="460" t="n"/>
      <c r="D994" s="460" t="n"/>
      <c r="E994" s="460" t="n"/>
      <c r="F994" s="460" t="n"/>
      <c r="G994" s="461" t="n"/>
      <c r="H994" s="460" t="n"/>
      <c r="I994" s="460" t="n"/>
      <c r="J994" s="460" t="n"/>
      <c r="K994" s="460" t="n"/>
      <c r="L994" s="461" t="n"/>
      <c r="M994" s="460" t="n"/>
      <c r="N994" s="460" t="n"/>
      <c r="O994" s="460" t="n"/>
      <c r="P994" s="460" t="n"/>
      <c r="Q994" s="460" t="n"/>
      <c r="R994" s="432" t="n"/>
    </row>
    <row r="995" ht="24" customHeight="1" s="358">
      <c r="A995" s="462">
        <f>IF(COUNTA(B995:R995)=0,"",COUNTA($B$3:B995))</f>
        <v/>
      </c>
      <c r="B995" s="460" t="n"/>
      <c r="C995" s="460" t="n"/>
      <c r="D995" s="460" t="n"/>
      <c r="E995" s="460" t="n"/>
      <c r="F995" s="460" t="n"/>
      <c r="G995" s="461" t="n"/>
      <c r="H995" s="460" t="n"/>
      <c r="I995" s="460" t="n"/>
      <c r="J995" s="460" t="n"/>
      <c r="K995" s="460" t="n"/>
      <c r="L995" s="461" t="n"/>
      <c r="M995" s="460" t="n"/>
      <c r="N995" s="460" t="n"/>
      <c r="O995" s="460" t="n"/>
      <c r="P995" s="460" t="n"/>
      <c r="Q995" s="460" t="n"/>
      <c r="R995" s="432" t="n"/>
    </row>
    <row r="996" ht="24" customHeight="1" s="358">
      <c r="A996" s="462">
        <f>IF(COUNTA(B996:R996)=0,"",COUNTA($B$3:B996))</f>
        <v/>
      </c>
      <c r="B996" s="460" t="n"/>
      <c r="C996" s="460" t="n"/>
      <c r="D996" s="460" t="n"/>
      <c r="E996" s="460" t="n"/>
      <c r="F996" s="460" t="n"/>
      <c r="G996" s="461" t="n"/>
      <c r="H996" s="460" t="n"/>
      <c r="I996" s="460" t="n"/>
      <c r="J996" s="460" t="n"/>
      <c r="K996" s="460" t="n"/>
      <c r="L996" s="461" t="n"/>
      <c r="M996" s="460" t="n"/>
      <c r="N996" s="460" t="n"/>
      <c r="O996" s="460" t="n"/>
      <c r="P996" s="460" t="n"/>
      <c r="Q996" s="460" t="n"/>
      <c r="R996" s="432" t="n"/>
    </row>
    <row r="997" ht="24" customHeight="1" s="358">
      <c r="A997" s="462">
        <f>IF(COUNTA(B997:R997)=0,"",COUNTA($B$3:B997))</f>
        <v/>
      </c>
      <c r="B997" s="460" t="n"/>
      <c r="C997" s="460" t="n"/>
      <c r="D997" s="460" t="n"/>
      <c r="E997" s="460" t="n"/>
      <c r="F997" s="460" t="n"/>
      <c r="G997" s="461" t="n"/>
      <c r="H997" s="460" t="n"/>
      <c r="I997" s="460" t="n"/>
      <c r="J997" s="460" t="n"/>
      <c r="K997" s="460" t="n"/>
      <c r="L997" s="461" t="n"/>
      <c r="M997" s="460" t="n"/>
      <c r="N997" s="460" t="n"/>
      <c r="O997" s="460" t="n"/>
      <c r="P997" s="460" t="n"/>
      <c r="Q997" s="460" t="n"/>
      <c r="R997" s="432" t="n"/>
    </row>
    <row r="998" ht="24" customHeight="1" s="358">
      <c r="A998" s="462">
        <f>IF(COUNTA(B998:R998)=0,"",COUNTA($B$3:B998))</f>
        <v/>
      </c>
      <c r="B998" s="460" t="n"/>
      <c r="C998" s="460" t="n"/>
      <c r="D998" s="460" t="n"/>
      <c r="E998" s="460" t="n"/>
      <c r="F998" s="460" t="n"/>
      <c r="G998" s="461" t="n"/>
      <c r="H998" s="460" t="n"/>
      <c r="I998" s="460" t="n"/>
      <c r="J998" s="460" t="n"/>
      <c r="K998" s="460" t="n"/>
      <c r="L998" s="461" t="n"/>
      <c r="M998" s="460" t="n"/>
      <c r="N998" s="460" t="n"/>
      <c r="O998" s="460" t="n"/>
      <c r="P998" s="460" t="n"/>
      <c r="Q998" s="460" t="n"/>
      <c r="R998" s="432" t="n"/>
    </row>
    <row r="999" ht="24" customHeight="1" s="358">
      <c r="A999" s="462">
        <f>IF(COUNTA(B999:R999)=0,"",COUNTA($B$3:B999))</f>
        <v/>
      </c>
      <c r="B999" s="460" t="n"/>
      <c r="C999" s="460" t="n"/>
      <c r="D999" s="460" t="n"/>
      <c r="E999" s="460" t="n"/>
      <c r="F999" s="460" t="n"/>
      <c r="G999" s="461" t="n"/>
      <c r="H999" s="460" t="n"/>
      <c r="I999" s="460" t="n"/>
      <c r="J999" s="460" t="n"/>
      <c r="K999" s="460" t="n"/>
      <c r="L999" s="461" t="n"/>
      <c r="M999" s="460" t="n"/>
      <c r="N999" s="460" t="n"/>
      <c r="O999" s="460" t="n"/>
      <c r="P999" s="460" t="n"/>
      <c r="Q999" s="460" t="n"/>
      <c r="R999" s="432" t="n"/>
    </row>
    <row r="1000" ht="24" customHeight="1" s="358">
      <c r="A1000" s="462">
        <f>IF(COUNTA(B1000:R1000)=0,"",COUNTA($B$3:B1000))</f>
        <v/>
      </c>
      <c r="B1000" s="460" t="n"/>
      <c r="C1000" s="460" t="n"/>
      <c r="D1000" s="460" t="n"/>
      <c r="E1000" s="460" t="n"/>
      <c r="F1000" s="460" t="n"/>
      <c r="G1000" s="461" t="n"/>
      <c r="H1000" s="460" t="n"/>
      <c r="I1000" s="460" t="n"/>
      <c r="J1000" s="460" t="n"/>
      <c r="K1000" s="460" t="n"/>
      <c r="L1000" s="461" t="n"/>
      <c r="M1000" s="460" t="n"/>
      <c r="N1000" s="460" t="n"/>
      <c r="O1000" s="460" t="n"/>
      <c r="P1000" s="460" t="n"/>
      <c r="Q1000" s="460" t="n"/>
      <c r="R1000" s="432" t="n"/>
    </row>
  </sheetData>
  <autoFilter ref="A2:R1000"/>
  <mergeCells count="2">
    <mergeCell ref="D1:F1"/>
    <mergeCell ref="K1:L1"/>
  </mergeCells>
  <conditionalFormatting sqref="N3:N1000">
    <cfRule type="expression" priority="10" dxfId="10">
      <formula>=$N3="PENDIENTE"</formula>
    </cfRule>
    <cfRule type="expression" priority="11" dxfId="11">
      <formula>=$N3="CERRADA"</formula>
    </cfRule>
    <cfRule type="expression" priority="12" dxfId="12">
      <formula>=$N3="TERMINADA"</formula>
    </cfRule>
    <cfRule type="expression" priority="13" dxfId="13">
      <formula>=OR($N3="",$N3="SIN ESTADO")</formula>
    </cfRule>
  </conditionalFormatting>
  <conditionalFormatting sqref="A3:R1000">
    <cfRule type="expression" priority="14" dxfId="13">
      <formula>=AND($G3&lt;&gt;"",$G3&lt;TODAY(),$N3="PENDIENTE")</formula>
    </cfRule>
    <cfRule type="expression" priority="15" dxfId="10">
      <formula>=AND($G3&gt;=TODAY(),$G3&lt;=TODAY()+7,$N3="PENDIENTE")</formula>
    </cfRule>
  </conditionalFormatting>
  <dataValidations count="4">
    <dataValidation sqref="N3:N1000" showDropDown="0" showInputMessage="0" showErrorMessage="0" allowBlank="1" errorTitle="Valor no encontrado" error="Seleccione un valor de la lista o complete manualmente si corresponde." promptTitle="Lista disponible" prompt="Seleccione desde la lista desplegable. Para varios representantes, escriba uno por línea." type="list">
      <formula1>=ListaEstados</formula1>
    </dataValidation>
    <dataValidation sqref="E3:E1000 K3:K1000 M3:M1000 O3:O1000" showDropDown="0" showInputMessage="0" showErrorMessage="0" allowBlank="1" errorTitle="Valor no encontrado" error="Seleccione un valor de la lista o complete manualmente si corresponde." promptTitle="Lista disponible" prompt="Seleccione desde la lista desplegable. Para varios representantes, escriba uno por línea." type="list">
      <formula1>=ListaControles</formula1>
    </dataValidation>
    <dataValidation sqref="F3:F1000" showDropDown="0" showInputMessage="0" showErrorMessage="0" allowBlank="1" errorTitle="Valor no encontrado" error="Seleccione un valor de la lista o complete manualmente si corresponde." promptTitle="Lista disponible" prompt="Seleccione desde la lista desplegable. Para varios representantes, escriba uno por línea." type="list">
      <formula1>=ListaMedios</formula1>
    </dataValidation>
    <dataValidation sqref="J3:J1000" showDropDown="0" showInputMessage="0" showErrorMessage="0" allowBlank="1" errorTitle="Valor no encontrado" error="Seleccione un valor de la lista o complete manualmente si corresponde." promptTitle="Lista disponible" prompt="Seleccione desde la lista desplegable. Para varios representantes, escriba uno por línea." type="list">
      <formula1>=ListaRepresentantes</formula1>
    </dataValidation>
  </dataValidations>
  <pageMargins left="0.7" right="0.7" top="0.75" bottom="0.75" header="0.3" footer="0.3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showGridLines="0"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6" customWidth="1" style="358" min="1" max="1"/>
    <col width="40" customWidth="1" style="358" min="2" max="2"/>
    <col width="28" customWidth="1" style="358" min="3" max="3"/>
    <col width="24" customWidth="1" style="358" min="4" max="4"/>
    <col width="16" customWidth="1" style="358" min="5" max="5"/>
    <col width="28" customWidth="1" style="358" min="6" max="6"/>
  </cols>
  <sheetData>
    <row r="1" s="358">
      <c r="A1" s="423" t="inlineStr">
        <is>
          <t>RESUMEN KARDEX INVITACIONES 2026</t>
        </is>
      </c>
      <c r="B1" s="50" t="n"/>
      <c r="C1" s="50" t="n"/>
      <c r="D1" s="50" t="n"/>
      <c r="E1" s="50" t="n"/>
      <c r="F1" s="50" t="n"/>
    </row>
    <row r="2" s="358"/>
    <row r="3" s="358">
      <c r="A3" s="463" t="inlineStr">
        <is>
          <t>Indicador</t>
        </is>
      </c>
      <c r="B3" s="463" t="inlineStr">
        <is>
          <t>Total</t>
        </is>
      </c>
      <c r="C3" s="464" t="inlineStr"/>
      <c r="D3" s="463" t="inlineStr">
        <is>
          <t>Estado</t>
        </is>
      </c>
      <c r="E3" s="463" t="inlineStr">
        <is>
          <t>Total</t>
        </is>
      </c>
      <c r="F3" s="463" t="inlineStr">
        <is>
          <t>Observación</t>
        </is>
      </c>
    </row>
    <row r="4" s="358">
      <c r="A4" s="464" t="inlineStr">
        <is>
          <t>Total actividades</t>
        </is>
      </c>
      <c r="B4" s="464">
        <f>COUNTIF(INVITACIONES!$B$3:$B$1000,"&lt;&gt;")</f>
        <v/>
      </c>
      <c r="C4" s="464" t="inlineStr"/>
      <c r="D4" s="464" t="inlineStr">
        <is>
          <t>PENDIENTE</t>
        </is>
      </c>
      <c r="E4" s="464">
        <f>COUNTIF(INVITACIONES!$N$3:$N$1000,"PENDIENTE")</f>
        <v/>
      </c>
      <c r="F4" s="464" t="inlineStr">
        <is>
          <t>Revisar/gestionar</t>
        </is>
      </c>
    </row>
    <row r="5" s="358">
      <c r="A5" s="464" t="inlineStr">
        <is>
          <t>Pendientes</t>
        </is>
      </c>
      <c r="B5" s="464">
        <f>COUNTIF(INVITACIONES!$N$3:$N$1000,"PENDIENTE")</f>
        <v/>
      </c>
      <c r="C5" s="464" t="inlineStr"/>
      <c r="D5" s="464" t="inlineStr">
        <is>
          <t>CERRADA</t>
        </is>
      </c>
      <c r="E5" s="464">
        <f>COUNTIF(INVITACIONES!$N$3:$N$1000,"CERRADA")</f>
        <v/>
      </c>
      <c r="F5" s="464" t="inlineStr">
        <is>
          <t>Respuesta cerrada</t>
        </is>
      </c>
    </row>
    <row r="6" s="358">
      <c r="A6" s="464" t="inlineStr">
        <is>
          <t>Cerradas</t>
        </is>
      </c>
      <c r="B6" s="464">
        <f>COUNTIF(INVITACIONES!$N$3:$N$1000,"CERRADA")</f>
        <v/>
      </c>
      <c r="C6" s="464" t="inlineStr"/>
      <c r="D6" s="464" t="inlineStr">
        <is>
          <t>TERMINADA</t>
        </is>
      </c>
      <c r="E6" s="464">
        <f>COUNTIF(INVITACIONES!$N$3:$N$1000,"TERMINADA")</f>
        <v/>
      </c>
      <c r="F6" s="464" t="inlineStr">
        <is>
          <t>Actividad finalizada</t>
        </is>
      </c>
    </row>
    <row r="7" s="358">
      <c r="A7" s="464" t="inlineStr">
        <is>
          <t>Terminadas</t>
        </is>
      </c>
      <c r="B7" s="464">
        <f>COUNTIF(INVITACIONES!$N$3:$N$1000,"TERMINADA")</f>
        <v/>
      </c>
      <c r="C7" s="464" t="inlineStr"/>
      <c r="D7" s="464" t="inlineStr">
        <is>
          <t>SIN ESTADO</t>
        </is>
      </c>
      <c r="E7" s="464">
        <f>COUNTBLANK(INVITACIONES!$N$3:$N$1000)-COUNTBLANK(INVITACIONES!$B$3:$B$1000)</f>
        <v/>
      </c>
      <c r="F7" s="464" t="inlineStr">
        <is>
          <t>Completar estado</t>
        </is>
      </c>
    </row>
    <row r="8" s="358">
      <c r="A8" s="464" t="inlineStr">
        <is>
          <t>Próx. 30 días pendientes</t>
        </is>
      </c>
      <c r="B8" s="464">
        <f>COUNTIFS(INVITACIONES!$G$3:$G$1000,"&gt;="&amp;TODAY(),INVITACIONES!$G$3:$G$1000,"&lt;="&amp;TODAY()+30,INVITACIONES!$N$3:$N$1000,"PENDIENTE")</f>
        <v/>
      </c>
      <c r="C8" s="464" t="inlineStr"/>
      <c r="D8" s="464" t="inlineStr"/>
      <c r="E8" s="464" t="inlineStr"/>
      <c r="F8" s="464" t="inlineStr"/>
    </row>
    <row r="9" s="358">
      <c r="A9" s="464" t="inlineStr">
        <is>
          <t>Vencidas pendientes</t>
        </is>
      </c>
      <c r="B9" s="464">
        <f>COUNTIFS(INVITACIONES!$G$3:$G$1000,"&lt;"&amp;TODAY(),INVITACIONES!$N$3:$N$1000,"PENDIENTE")</f>
        <v/>
      </c>
      <c r="C9" s="464" t="inlineStr"/>
      <c r="D9" s="464" t="inlineStr"/>
      <c r="E9" s="464" t="inlineStr"/>
      <c r="F9" s="464" t="inlineStr"/>
    </row>
    <row r="10" s="358"/>
    <row r="11" s="358"/>
    <row r="12" s="358">
      <c r="A12" s="465" t="inlineStr">
        <is>
          <t>PRÓXIMAS ACTIVIDADES PENDIENTES</t>
        </is>
      </c>
    </row>
    <row r="13" s="358">
      <c r="A13" s="463" t="inlineStr">
        <is>
          <t>Fecha</t>
        </is>
      </c>
      <c r="B13" s="463" t="inlineStr">
        <is>
          <t>Motivo</t>
        </is>
      </c>
      <c r="C13" s="463" t="inlineStr">
        <is>
          <t>Remitente</t>
        </is>
      </c>
      <c r="D13" s="463" t="inlineStr">
        <is>
          <t>Representa</t>
        </is>
      </c>
      <c r="E13" s="463" t="inlineStr">
        <is>
          <t>Estado</t>
        </is>
      </c>
    </row>
    <row r="14" s="358">
      <c r="A14" s="466">
        <f>IFERROR(SORT(FILTER(CHOOSE({1,2,3,4,5},INVITACIONES!$G$3:$G$1000,INVITACIONES!$B$3:$B$1000,INVITACIONES!$C$3:$C$1000,INVITACIONES!$J$3:$J$1000,INVITACIONES!$N$3:$N$1000),(INVITACIONES!$N$3:$N$1000="PENDIENTE")*(INVITACIONES!$G$3:$G$1000&gt;=TODAY())),1,1),"Sin pendientes próximos")</f>
        <v/>
      </c>
    </row>
  </sheetData>
  <mergeCells count="1">
    <mergeCell ref="A1:F1"/>
  </mergeCells>
  <conditionalFormatting sqref="B4:B9">
    <cfRule type="cellIs" priority="1" operator="greaterThan" dxfId="10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5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7" customWidth="1" style="358" min="1" max="1"/>
    <col width="26" customWidth="1" style="358" min="2" max="2"/>
    <col width="24" customWidth="1" style="358" min="3" max="3"/>
    <col width="18" customWidth="1" style="358" min="4" max="4"/>
    <col width="20" customWidth="1" style="358" min="5" max="5"/>
    <col width="14" customWidth="1" style="358" min="6" max="6"/>
    <col width="16" customWidth="1" style="358" min="7" max="7"/>
    <col width="24" customWidth="1" style="358" min="8" max="8"/>
    <col width="13" customWidth="1" style="358" min="9" max="9"/>
    <col width="28" customWidth="1" style="358" min="10" max="10"/>
    <col width="24" customWidth="1" style="358" min="11" max="11"/>
    <col width="14" customWidth="1" style="358" min="12" max="12"/>
    <col width="14" customWidth="1" style="358" min="13" max="13"/>
  </cols>
  <sheetData>
    <row r="1" ht="28" customHeight="1" s="358">
      <c r="A1" s="467" t="inlineStr">
        <is>
          <t>LISTA Y CONTROL DE REPRESENTANTES</t>
        </is>
      </c>
      <c r="B1" s="50" t="n"/>
      <c r="C1" s="50" t="n"/>
      <c r="D1" s="50" t="n"/>
      <c r="E1" s="50" t="n"/>
      <c r="F1" s="50" t="n"/>
      <c r="G1" s="50" t="n"/>
      <c r="H1" s="50" t="n"/>
      <c r="J1" s="468" t="inlineStr">
        <is>
          <t>RESUMEN DE CONTROL</t>
        </is>
      </c>
      <c r="K1" s="50" t="n"/>
      <c r="L1" s="50" t="n"/>
      <c r="M1" s="50" t="n"/>
    </row>
    <row r="2" ht="36" customHeight="1" s="358">
      <c r="A2" s="469" t="inlineStr">
        <is>
          <t>Ingrese o reemplace en la columna B la lista oficial que se utilizará en la columna QUIÉN REPRESENTA. El control de representaciones se actualiza automáticamente según la hoja INVITACIONES.</t>
        </is>
      </c>
      <c r="B2" s="50" t="n"/>
      <c r="C2" s="50" t="n"/>
      <c r="D2" s="50" t="n"/>
      <c r="E2" s="50" t="n"/>
      <c r="F2" s="50" t="n"/>
      <c r="G2" s="50" t="n"/>
      <c r="H2" s="50" t="n"/>
    </row>
    <row r="3" ht="26" customHeight="1" s="358">
      <c r="A3" s="470" t="inlineStr">
        <is>
          <t>Para registrar más de un representante en una misma invitación, ingréselos en la celda QUIÉN REPRESENTA separados por salto de línea.</t>
        </is>
      </c>
      <c r="B3" s="50" t="n"/>
      <c r="C3" s="50" t="n"/>
      <c r="D3" s="50" t="n"/>
      <c r="E3" s="50" t="n"/>
      <c r="F3" s="50" t="n"/>
      <c r="G3" s="50" t="n"/>
      <c r="H3" s="50" t="n"/>
      <c r="J3" s="412" t="inlineStr">
        <is>
          <t>REPRESENTANTES EN LISTA</t>
        </is>
      </c>
      <c r="K3" s="415">
        <f>COUNTIF($B$5:$B$504,"&lt;&gt;")</f>
        <v/>
      </c>
    </row>
    <row r="4" ht="30" customHeight="1" s="358">
      <c r="A4" s="471" t="inlineStr">
        <is>
          <t>N°</t>
        </is>
      </c>
      <c r="B4" s="471" t="inlineStr">
        <is>
          <t>REPRESENTANTE</t>
        </is>
      </c>
      <c r="C4" s="471" t="inlineStr">
        <is>
          <t>CARGO / UNIDAD</t>
        </is>
      </c>
      <c r="D4" s="471" t="inlineStr">
        <is>
          <t>TOTAL REPRESENTACIONES</t>
        </is>
      </c>
      <c r="E4" s="471" t="inlineStr">
        <is>
          <t>CERRADAS / TERMINADAS</t>
        </is>
      </c>
      <c r="F4" s="471" t="inlineStr">
        <is>
          <t>PENDIENTES</t>
        </is>
      </c>
      <c r="G4" s="471" t="inlineStr">
        <is>
          <t>ÚLTIMA ACTIVIDAD</t>
        </is>
      </c>
      <c r="H4" s="471" t="inlineStr">
        <is>
          <t>OBSERVACIONES</t>
        </is>
      </c>
      <c r="J4" s="412" t="inlineStr">
        <is>
          <t>TOTAL REPRESENTACIONES</t>
        </is>
      </c>
      <c r="K4" s="415">
        <f>SUM($D$5:$D$504)</f>
        <v/>
      </c>
    </row>
    <row r="5" s="358">
      <c r="A5" s="432">
        <f>IF($B5="","",ROW()-4)</f>
        <v/>
      </c>
      <c r="B5" s="432" t="inlineStr">
        <is>
          <t>CJA</t>
        </is>
      </c>
      <c r="C5" s="432" t="n"/>
      <c r="D5" s="432">
        <f>IF($B5="","",SUM(COUNTIF(BASE_CONTROL!$D$2:$K$999,$B5)))</f>
        <v/>
      </c>
      <c r="E5" s="432">
        <f>IF($B5="","",SUM(COUNTIFS(BASE_CONTROL!$D$2:$D$999,$B5,BASE_CONTROL!$B$2:$B$999,"CERRADA"),COUNTIFS(BASE_CONTROL!$D$2:$D$999,$B5,BASE_CONTROL!$B$2:$B$999,"TERMINADA"),COUNTIFS(BASE_CONTROL!$E$2:$E$999,$B5,BASE_CONTROL!$B$2:$B$999,"CERRADA"),COUNTIFS(BASE_CONTROL!$E$2:$E$999,$B5,BASE_CONTROL!$B$2:$B$999,"TERMINADA"),COUNTIFS(BASE_CONTROL!$F$2:$F$999,$B5,BASE_CONTROL!$B$2:$B$999,"CERRADA"),COUNTIFS(BASE_CONTROL!$F$2:$F$999,$B5,BASE_CONTROL!$B$2:$B$999,"TERMINADA"),COUNTIFS(BASE_CONTROL!$G$2:$G$999,$B5,BASE_CONTROL!$B$2:$B$999,"CERRADA"),COUNTIFS(BASE_CONTROL!$G$2:$G$999,$B5,BASE_CONTROL!$B$2:$B$999,"TERMINADA"),COUNTIFS(BASE_CONTROL!$H$2:$H$999,$B5,BASE_CONTROL!$B$2:$B$999,"CERRADA"),COUNTIFS(BASE_CONTROL!$H$2:$H$999,$B5,BASE_CONTROL!$B$2:$B$999,"TERMINADA"),COUNTIFS(BASE_CONTROL!$I$2:$I$999,$B5,BASE_CONTROL!$B$2:$B$999,"CERRADA"),COUNTIFS(BASE_CONTROL!$I$2:$I$999,$B5,BASE_CONTROL!$B$2:$B$999,"TERMINADA"),COUNTIFS(BASE_CONTROL!$J$2:$J$999,$B5,BASE_CONTROL!$B$2:$B$999,"CERRADA"),COUNTIFS(BASE_CONTROL!$J$2:$J$999,$B5,BASE_CONTROL!$B$2:$B$999,"TERMINADA"),COUNTIFS(BASE_CONTROL!$K$2:$K$999,$B5,BASE_CONTROL!$B$2:$B$999,"CERRADA"),COUNTIFS(BASE_CONTROL!$K$2:$K$999,$B5,BASE_CONTROL!$B$2:$B$999,"TERMINADA")))</f>
        <v/>
      </c>
      <c r="F5" s="432">
        <f>IF($B5="","",SUM(COUNTIFS(BASE_CONTROL!$D$2:$D$999,$B5,BASE_CONTROL!$B$2:$B$999,"PENDIENTE"),COUNTIFS(BASE_CONTROL!$E$2:$E$999,$B5,BASE_CONTROL!$B$2:$B$999,"PENDIENTE"),COUNTIFS(BASE_CONTROL!$F$2:$F$999,$B5,BASE_CONTROL!$B$2:$B$999,"PENDIENTE"),COUNTIFS(BASE_CONTROL!$G$2:$G$999,$B5,BASE_CONTROL!$B$2:$B$999,"PENDIENTE"),COUNTIFS(BASE_CONTROL!$H$2:$H$999,$B5,BASE_CONTROL!$B$2:$B$999,"PENDIENTE"),COUNTIFS(BASE_CONTROL!$I$2:$I$999,$B5,BASE_CONTROL!$B$2:$B$999,"PENDIENTE"),COUNTIFS(BASE_CONTROL!$J$2:$J$999,$B5,BASE_CONTROL!$B$2:$B$999,"PENDIENTE"),COUNTIFS(BASE_CONTROL!$K$2:$K$999,$B5,BASE_CONTROL!$B$2:$B$999,"PENDIENTE")))</f>
        <v/>
      </c>
      <c r="G5" s="472">
        <f>IF($B5="","",IF($D5=0,"",IFERROR(MAX(MAXIFS(BASE_CONTROL!$C$2:$C$999,BASE_CONTROL!$D$2:$D$999,$B5),MAXIFS(BASE_CONTROL!$C$2:$C$999,BASE_CONTROL!$E$2:$E$999,$B5),MAXIFS(BASE_CONTROL!$C$2:$C$999,BASE_CONTROL!$F$2:$F$999,$B5),MAXIFS(BASE_CONTROL!$C$2:$C$999,BASE_CONTROL!$G$2:$G$999,$B5),MAXIFS(BASE_CONTROL!$C$2:$C$999,BASE_CONTROL!$H$2:$H$999,$B5),MAXIFS(BASE_CONTROL!$C$2:$C$999,BASE_CONTROL!$I$2:$I$999,$B5),MAXIFS(BASE_CONTROL!$C$2:$C$999,BASE_CONTROL!$J$2:$J$999,$B5),MAXIFS(BASE_CONTROL!$C$2:$C$999,BASE_CONTROL!$K$2:$K$999,$B5)),"")))</f>
        <v/>
      </c>
      <c r="H5" s="432" t="n"/>
      <c r="J5" s="412" t="inlineStr">
        <is>
          <t>PENDIENTES</t>
        </is>
      </c>
      <c r="K5" s="415">
        <f>SUM($F$5:$F$504)</f>
        <v/>
      </c>
    </row>
    <row r="6" s="358">
      <c r="A6" s="432">
        <f>IF($B6="","",ROW()-4)</f>
        <v/>
      </c>
      <c r="B6" s="432" t="inlineStr">
        <is>
          <t>CJA (S)</t>
        </is>
      </c>
      <c r="C6" s="432" t="n"/>
      <c r="D6" s="432">
        <f>IF($B6="","",SUM(COUNTIF(BASE_CONTROL!$D$2:$K$999,$B6)))</f>
        <v/>
      </c>
      <c r="E6" s="432">
        <f>IF($B6="","",SUM(COUNTIFS(BASE_CONTROL!$D$2:$D$999,$B6,BASE_CONTROL!$B$2:$B$999,"CERRADA"),COUNTIFS(BASE_CONTROL!$D$2:$D$999,$B6,BASE_CONTROL!$B$2:$B$999,"TERMINADA"),COUNTIFS(BASE_CONTROL!$E$2:$E$999,$B6,BASE_CONTROL!$B$2:$B$999,"CERRADA"),COUNTIFS(BASE_CONTROL!$E$2:$E$999,$B6,BASE_CONTROL!$B$2:$B$999,"TERMINADA"),COUNTIFS(BASE_CONTROL!$F$2:$F$999,$B6,BASE_CONTROL!$B$2:$B$999,"CERRADA"),COUNTIFS(BASE_CONTROL!$F$2:$F$999,$B6,BASE_CONTROL!$B$2:$B$999,"TERMINADA"),COUNTIFS(BASE_CONTROL!$G$2:$G$999,$B6,BASE_CONTROL!$B$2:$B$999,"CERRADA"),COUNTIFS(BASE_CONTROL!$G$2:$G$999,$B6,BASE_CONTROL!$B$2:$B$999,"TERMINADA"),COUNTIFS(BASE_CONTROL!$H$2:$H$999,$B6,BASE_CONTROL!$B$2:$B$999,"CERRADA"),COUNTIFS(BASE_CONTROL!$H$2:$H$999,$B6,BASE_CONTROL!$B$2:$B$999,"TERMINADA"),COUNTIFS(BASE_CONTROL!$I$2:$I$999,$B6,BASE_CONTROL!$B$2:$B$999,"CERRADA"),COUNTIFS(BASE_CONTROL!$I$2:$I$999,$B6,BASE_CONTROL!$B$2:$B$999,"TERMINADA"),COUNTIFS(BASE_CONTROL!$J$2:$J$999,$B6,BASE_CONTROL!$B$2:$B$999,"CERRADA"),COUNTIFS(BASE_CONTROL!$J$2:$J$999,$B6,BASE_CONTROL!$B$2:$B$999,"TERMINADA"),COUNTIFS(BASE_CONTROL!$K$2:$K$999,$B6,BASE_CONTROL!$B$2:$B$999,"CERRADA"),COUNTIFS(BASE_CONTROL!$K$2:$K$999,$B6,BASE_CONTROL!$B$2:$B$999,"TERMINADA")))</f>
        <v/>
      </c>
      <c r="F6" s="432">
        <f>IF($B6="","",SUM(COUNTIFS(BASE_CONTROL!$D$2:$D$999,$B6,BASE_CONTROL!$B$2:$B$999,"PENDIENTE"),COUNTIFS(BASE_CONTROL!$E$2:$E$999,$B6,BASE_CONTROL!$B$2:$B$999,"PENDIENTE"),COUNTIFS(BASE_CONTROL!$F$2:$F$999,$B6,BASE_CONTROL!$B$2:$B$999,"PENDIENTE"),COUNTIFS(BASE_CONTROL!$G$2:$G$999,$B6,BASE_CONTROL!$B$2:$B$999,"PENDIENTE"),COUNTIFS(BASE_CONTROL!$H$2:$H$999,$B6,BASE_CONTROL!$B$2:$B$999,"PENDIENTE"),COUNTIFS(BASE_CONTROL!$I$2:$I$999,$B6,BASE_CONTROL!$B$2:$B$999,"PENDIENTE"),COUNTIFS(BASE_CONTROL!$J$2:$J$999,$B6,BASE_CONTROL!$B$2:$B$999,"PENDIENTE"),COUNTIFS(BASE_CONTROL!$K$2:$K$999,$B6,BASE_CONTROL!$B$2:$B$999,"PENDIENTE")))</f>
        <v/>
      </c>
      <c r="G6" s="472">
        <f>IF($B6="","",IF($D6=0,"",IFERROR(MAX(MAXIFS(BASE_CONTROL!$C$2:$C$999,BASE_CONTROL!$D$2:$D$999,$B6),MAXIFS(BASE_CONTROL!$C$2:$C$999,BASE_CONTROL!$E$2:$E$999,$B6),MAXIFS(BASE_CONTROL!$C$2:$C$999,BASE_CONTROL!$F$2:$F$999,$B6),MAXIFS(BASE_CONTROL!$C$2:$C$999,BASE_CONTROL!$G$2:$G$999,$B6),MAXIFS(BASE_CONTROL!$C$2:$C$999,BASE_CONTROL!$H$2:$H$999,$B6),MAXIFS(BASE_CONTROL!$C$2:$C$999,BASE_CONTROL!$I$2:$I$999,$B6),MAXIFS(BASE_CONTROL!$C$2:$C$999,BASE_CONTROL!$J$2:$J$999,$B6),MAXIFS(BASE_CONTROL!$C$2:$C$999,BASE_CONTROL!$K$2:$K$999,$B6)),"")))</f>
        <v/>
      </c>
      <c r="H6" s="432" t="n"/>
      <c r="J6" s="412" t="inlineStr">
        <is>
          <t>SIN REPRESENTACIÓN / NO ASISTE</t>
        </is>
      </c>
      <c r="K6" s="415">
        <f>SUM(COUNTIF(BASE_CONTROL!$D$2:$D$999,"SIN REPRESENTANTE"),COUNTIF(BASE_CONTROL!$D$2:$D$999,"SIN REPRESENTACIÓN"),COUNTIF(BASE_CONTROL!$D$2:$D$999,"SIN REPRESENTACION"),COUNTIF(BASE_CONTROL!$D$2:$D$999,"NO ASISTE"),COUNTIF(BASE_CONTROL!$E$2:$E$999,"SIN REPRESENTANTE"),COUNTIF(BASE_CONTROL!$E$2:$E$999,"SIN REPRESENTACIÓN"),COUNTIF(BASE_CONTROL!$E$2:$E$999,"SIN REPRESENTACION"),COUNTIF(BASE_CONTROL!$E$2:$E$999,"NO ASISTE"),COUNTIF(BASE_CONTROL!$F$2:$F$999,"SIN REPRESENTANTE"),COUNTIF(BASE_CONTROL!$F$2:$F$999,"SIN REPRESENTACIÓN"),COUNTIF(BASE_CONTROL!$F$2:$F$999,"SIN REPRESENTACION"),COUNTIF(BASE_CONTROL!$F$2:$F$999,"NO ASISTE"),COUNTIF(BASE_CONTROL!$G$2:$G$999,"SIN REPRESENTANTE"),COUNTIF(BASE_CONTROL!$G$2:$G$999,"SIN REPRESENTACIÓN"),COUNTIF(BASE_CONTROL!$G$2:$G$999,"SIN REPRESENTACION"),COUNTIF(BASE_CONTROL!$G$2:$G$999,"NO ASISTE"),COUNTIF(BASE_CONTROL!$H$2:$H$999,"SIN REPRESENTANTE"),COUNTIF(BASE_CONTROL!$H$2:$H$999,"SIN REPRESENTACIÓN"),COUNTIF(BASE_CONTROL!$H$2:$H$999,"SIN REPRESENTACION"),COUNTIF(BASE_CONTROL!$H$2:$H$999,"NO ASISTE"),COUNTIF(BASE_CONTROL!$I$2:$I$999,"SIN REPRESENTANTE"),COUNTIF(BASE_CONTROL!$I$2:$I$999,"SIN REPRESENTACIÓN"),COUNTIF(BASE_CONTROL!$I$2:$I$999,"SIN REPRESENTACION"),COUNTIF(BASE_CONTROL!$I$2:$I$999,"NO ASISTE"),COUNTIF(BASE_CONTROL!$J$2:$J$999,"SIN REPRESENTANTE"),COUNTIF(BASE_CONTROL!$J$2:$J$999,"SIN REPRESENTACIÓN"),COUNTIF(BASE_CONTROL!$J$2:$J$999,"SIN REPRESENTACION"),COUNTIF(BASE_CONTROL!$J$2:$J$999,"NO ASISTE"),COUNTIF(BASE_CONTROL!$K$2:$K$999,"SIN REPRESENTANTE"),COUNTIF(BASE_CONTROL!$K$2:$K$999,"SIN REPRESENTACIÓN"),COUNTIF(BASE_CONTROL!$K$2:$K$999,"SIN REPRESENTACION"),COUNTIF(BASE_CONTROL!$K$2:$K$999,"NO ASISTE"))</f>
        <v/>
      </c>
    </row>
    <row r="7" s="358">
      <c r="A7" s="432">
        <f>IF($B7="","",ROW()-4)</f>
        <v/>
      </c>
      <c r="B7" s="432" t="inlineStr">
        <is>
          <t>JEFEMAYOR</t>
        </is>
      </c>
      <c r="C7" s="432" t="n"/>
      <c r="D7" s="432">
        <f>IF($B7="","",SUM(COUNTIF(BASE_CONTROL!$D$2:$K$999,$B7)))</f>
        <v/>
      </c>
      <c r="E7" s="432">
        <f>IF($B7="","",SUM(COUNTIFS(BASE_CONTROL!$D$2:$D$999,$B7,BASE_CONTROL!$B$2:$B$999,"CERRADA"),COUNTIFS(BASE_CONTROL!$D$2:$D$999,$B7,BASE_CONTROL!$B$2:$B$999,"TERMINADA"),COUNTIFS(BASE_CONTROL!$E$2:$E$999,$B7,BASE_CONTROL!$B$2:$B$999,"CERRADA"),COUNTIFS(BASE_CONTROL!$E$2:$E$999,$B7,BASE_CONTROL!$B$2:$B$999,"TERMINADA"),COUNTIFS(BASE_CONTROL!$F$2:$F$999,$B7,BASE_CONTROL!$B$2:$B$999,"CERRADA"),COUNTIFS(BASE_CONTROL!$F$2:$F$999,$B7,BASE_CONTROL!$B$2:$B$999,"TERMINADA"),COUNTIFS(BASE_CONTROL!$G$2:$G$999,$B7,BASE_CONTROL!$B$2:$B$999,"CERRADA"),COUNTIFS(BASE_CONTROL!$G$2:$G$999,$B7,BASE_CONTROL!$B$2:$B$999,"TERMINADA"),COUNTIFS(BASE_CONTROL!$H$2:$H$999,$B7,BASE_CONTROL!$B$2:$B$999,"CERRADA"),COUNTIFS(BASE_CONTROL!$H$2:$H$999,$B7,BASE_CONTROL!$B$2:$B$999,"TERMINADA"),COUNTIFS(BASE_CONTROL!$I$2:$I$999,$B7,BASE_CONTROL!$B$2:$B$999,"CERRADA"),COUNTIFS(BASE_CONTROL!$I$2:$I$999,$B7,BASE_CONTROL!$B$2:$B$999,"TERMINADA"),COUNTIFS(BASE_CONTROL!$J$2:$J$999,$B7,BASE_CONTROL!$B$2:$B$999,"CERRADA"),COUNTIFS(BASE_CONTROL!$J$2:$J$999,$B7,BASE_CONTROL!$B$2:$B$999,"TERMINADA"),COUNTIFS(BASE_CONTROL!$K$2:$K$999,$B7,BASE_CONTROL!$B$2:$B$999,"CERRADA"),COUNTIFS(BASE_CONTROL!$K$2:$K$999,$B7,BASE_CONTROL!$B$2:$B$999,"TERMINADA")))</f>
        <v/>
      </c>
      <c r="F7" s="432">
        <f>IF($B7="","",SUM(COUNTIFS(BASE_CONTROL!$D$2:$D$999,$B7,BASE_CONTROL!$B$2:$B$999,"PENDIENTE"),COUNTIFS(BASE_CONTROL!$E$2:$E$999,$B7,BASE_CONTROL!$B$2:$B$999,"PENDIENTE"),COUNTIFS(BASE_CONTROL!$F$2:$F$999,$B7,BASE_CONTROL!$B$2:$B$999,"PENDIENTE"),COUNTIFS(BASE_CONTROL!$G$2:$G$999,$B7,BASE_CONTROL!$B$2:$B$999,"PENDIENTE"),COUNTIFS(BASE_CONTROL!$H$2:$H$999,$B7,BASE_CONTROL!$B$2:$B$999,"PENDIENTE"),COUNTIFS(BASE_CONTROL!$I$2:$I$999,$B7,BASE_CONTROL!$B$2:$B$999,"PENDIENTE"),COUNTIFS(BASE_CONTROL!$J$2:$J$999,$B7,BASE_CONTROL!$B$2:$B$999,"PENDIENTE"),COUNTIFS(BASE_CONTROL!$K$2:$K$999,$B7,BASE_CONTROL!$B$2:$B$999,"PENDIENTE")))</f>
        <v/>
      </c>
      <c r="G7" s="472">
        <f>IF($B7="","",IF($D7=0,"",IFERROR(MAX(MAXIFS(BASE_CONTROL!$C$2:$C$999,BASE_CONTROL!$D$2:$D$999,$B7),MAXIFS(BASE_CONTROL!$C$2:$C$999,BASE_CONTROL!$E$2:$E$999,$B7),MAXIFS(BASE_CONTROL!$C$2:$C$999,BASE_CONTROL!$F$2:$F$999,$B7),MAXIFS(BASE_CONTROL!$C$2:$C$999,BASE_CONTROL!$G$2:$G$999,$B7),MAXIFS(BASE_CONTROL!$C$2:$C$999,BASE_CONTROL!$H$2:$H$999,$B7),MAXIFS(BASE_CONTROL!$C$2:$C$999,BASE_CONTROL!$I$2:$I$999,$B7),MAXIFS(BASE_CONTROL!$C$2:$C$999,BASE_CONTROL!$J$2:$J$999,$B7),MAXIFS(BASE_CONTROL!$C$2:$C$999,BASE_CONTROL!$K$2:$K$999,$B7)),"")))</f>
        <v/>
      </c>
      <c r="H7" s="432" t="n"/>
    </row>
    <row r="8" s="358">
      <c r="A8" s="432">
        <f>IF($B8="","",ROW()-4)</f>
        <v/>
      </c>
      <c r="B8" s="432" t="inlineStr">
        <is>
          <t>SECRETGEN</t>
        </is>
      </c>
      <c r="C8" s="432" t="n"/>
      <c r="D8" s="432">
        <f>IF($B8="","",SUM(COUNTIF(BASE_CONTROL!$D$2:$K$999,$B8)))</f>
        <v/>
      </c>
      <c r="E8" s="432">
        <f>IF($B8="","",SUM(COUNTIFS(BASE_CONTROL!$D$2:$D$999,$B8,BASE_CONTROL!$B$2:$B$999,"CERRADA"),COUNTIFS(BASE_CONTROL!$D$2:$D$999,$B8,BASE_CONTROL!$B$2:$B$999,"TERMINADA"),COUNTIFS(BASE_CONTROL!$E$2:$E$999,$B8,BASE_CONTROL!$B$2:$B$999,"CERRADA"),COUNTIFS(BASE_CONTROL!$E$2:$E$999,$B8,BASE_CONTROL!$B$2:$B$999,"TERMINADA"),COUNTIFS(BASE_CONTROL!$F$2:$F$999,$B8,BASE_CONTROL!$B$2:$B$999,"CERRADA"),COUNTIFS(BASE_CONTROL!$F$2:$F$999,$B8,BASE_CONTROL!$B$2:$B$999,"TERMINADA"),COUNTIFS(BASE_CONTROL!$G$2:$G$999,$B8,BASE_CONTROL!$B$2:$B$999,"CERRADA"),COUNTIFS(BASE_CONTROL!$G$2:$G$999,$B8,BASE_CONTROL!$B$2:$B$999,"TERMINADA"),COUNTIFS(BASE_CONTROL!$H$2:$H$999,$B8,BASE_CONTROL!$B$2:$B$999,"CERRADA"),COUNTIFS(BASE_CONTROL!$H$2:$H$999,$B8,BASE_CONTROL!$B$2:$B$999,"TERMINADA"),COUNTIFS(BASE_CONTROL!$I$2:$I$999,$B8,BASE_CONTROL!$B$2:$B$999,"CERRADA"),COUNTIFS(BASE_CONTROL!$I$2:$I$999,$B8,BASE_CONTROL!$B$2:$B$999,"TERMINADA"),COUNTIFS(BASE_CONTROL!$J$2:$J$999,$B8,BASE_CONTROL!$B$2:$B$999,"CERRADA"),COUNTIFS(BASE_CONTROL!$J$2:$J$999,$B8,BASE_CONTROL!$B$2:$B$999,"TERMINADA"),COUNTIFS(BASE_CONTROL!$K$2:$K$999,$B8,BASE_CONTROL!$B$2:$B$999,"CERRADA"),COUNTIFS(BASE_CONTROL!$K$2:$K$999,$B8,BASE_CONTROL!$B$2:$B$999,"TERMINADA")))</f>
        <v/>
      </c>
      <c r="F8" s="432">
        <f>IF($B8="","",SUM(COUNTIFS(BASE_CONTROL!$D$2:$D$999,$B8,BASE_CONTROL!$B$2:$B$999,"PENDIENTE"),COUNTIFS(BASE_CONTROL!$E$2:$E$999,$B8,BASE_CONTROL!$B$2:$B$999,"PENDIENTE"),COUNTIFS(BASE_CONTROL!$F$2:$F$999,$B8,BASE_CONTROL!$B$2:$B$999,"PENDIENTE"),COUNTIFS(BASE_CONTROL!$G$2:$G$999,$B8,BASE_CONTROL!$B$2:$B$999,"PENDIENTE"),COUNTIFS(BASE_CONTROL!$H$2:$H$999,$B8,BASE_CONTROL!$B$2:$B$999,"PENDIENTE"),COUNTIFS(BASE_CONTROL!$I$2:$I$999,$B8,BASE_CONTROL!$B$2:$B$999,"PENDIENTE"),COUNTIFS(BASE_CONTROL!$J$2:$J$999,$B8,BASE_CONTROL!$B$2:$B$999,"PENDIENTE"),COUNTIFS(BASE_CONTROL!$K$2:$K$999,$B8,BASE_CONTROL!$B$2:$B$999,"PENDIENTE")))</f>
        <v/>
      </c>
      <c r="G8" s="472">
        <f>IF($B8="","",IF($D8=0,"",IFERROR(MAX(MAXIFS(BASE_CONTROL!$C$2:$C$999,BASE_CONTROL!$D$2:$D$999,$B8),MAXIFS(BASE_CONTROL!$C$2:$C$999,BASE_CONTROL!$E$2:$E$999,$B8),MAXIFS(BASE_CONTROL!$C$2:$C$999,BASE_CONTROL!$F$2:$F$999,$B8),MAXIFS(BASE_CONTROL!$C$2:$C$999,BASE_CONTROL!$G$2:$G$999,$B8),MAXIFS(BASE_CONTROL!$C$2:$C$999,BASE_CONTROL!$H$2:$H$999,$B8),MAXIFS(BASE_CONTROL!$C$2:$C$999,BASE_CONTROL!$I$2:$I$999,$B8),MAXIFS(BASE_CONTROL!$C$2:$C$999,BASE_CONTROL!$J$2:$J$999,$B8),MAXIFS(BASE_CONTROL!$C$2:$C$999,BASE_CONTROL!$K$2:$K$999,$B8)),"")))</f>
        <v/>
      </c>
      <c r="H8" s="432" t="n"/>
      <c r="J8" t="inlineStr">
        <is>
          <t>TOP REPRESENTANTES</t>
        </is>
      </c>
    </row>
    <row r="9" s="358">
      <c r="A9" s="432">
        <f>IF($B9="","",ROW()-4)</f>
        <v/>
      </c>
      <c r="B9" s="432" t="inlineStr">
        <is>
          <t>SUBMAYOR</t>
        </is>
      </c>
      <c r="C9" s="432" t="n"/>
      <c r="D9" s="432">
        <f>IF($B9="","",SUM(COUNTIF(BASE_CONTROL!$D$2:$K$999,$B9)))</f>
        <v/>
      </c>
      <c r="E9" s="432">
        <f>IF($B9="","",SUM(COUNTIFS(BASE_CONTROL!$D$2:$D$999,$B9,BASE_CONTROL!$B$2:$B$999,"CERRADA"),COUNTIFS(BASE_CONTROL!$D$2:$D$999,$B9,BASE_CONTROL!$B$2:$B$999,"TERMINADA"),COUNTIFS(BASE_CONTROL!$E$2:$E$999,$B9,BASE_CONTROL!$B$2:$B$999,"CERRADA"),COUNTIFS(BASE_CONTROL!$E$2:$E$999,$B9,BASE_CONTROL!$B$2:$B$999,"TERMINADA"),COUNTIFS(BASE_CONTROL!$F$2:$F$999,$B9,BASE_CONTROL!$B$2:$B$999,"CERRADA"),COUNTIFS(BASE_CONTROL!$F$2:$F$999,$B9,BASE_CONTROL!$B$2:$B$999,"TERMINADA"),COUNTIFS(BASE_CONTROL!$G$2:$G$999,$B9,BASE_CONTROL!$B$2:$B$999,"CERRADA"),COUNTIFS(BASE_CONTROL!$G$2:$G$999,$B9,BASE_CONTROL!$B$2:$B$999,"TERMINADA"),COUNTIFS(BASE_CONTROL!$H$2:$H$999,$B9,BASE_CONTROL!$B$2:$B$999,"CERRADA"),COUNTIFS(BASE_CONTROL!$H$2:$H$999,$B9,BASE_CONTROL!$B$2:$B$999,"TERMINADA"),COUNTIFS(BASE_CONTROL!$I$2:$I$999,$B9,BASE_CONTROL!$B$2:$B$999,"CERRADA"),COUNTIFS(BASE_CONTROL!$I$2:$I$999,$B9,BASE_CONTROL!$B$2:$B$999,"TERMINADA"),COUNTIFS(BASE_CONTROL!$J$2:$J$999,$B9,BASE_CONTROL!$B$2:$B$999,"CERRADA"),COUNTIFS(BASE_CONTROL!$J$2:$J$999,$B9,BASE_CONTROL!$B$2:$B$999,"TERMINADA"),COUNTIFS(BASE_CONTROL!$K$2:$K$999,$B9,BASE_CONTROL!$B$2:$B$999,"CERRADA"),COUNTIFS(BASE_CONTROL!$K$2:$K$999,$B9,BASE_CONTROL!$B$2:$B$999,"TERMINADA")))</f>
        <v/>
      </c>
      <c r="F9" s="432">
        <f>IF($B9="","",SUM(COUNTIFS(BASE_CONTROL!$D$2:$D$999,$B9,BASE_CONTROL!$B$2:$B$999,"PENDIENTE"),COUNTIFS(BASE_CONTROL!$E$2:$E$999,$B9,BASE_CONTROL!$B$2:$B$999,"PENDIENTE"),COUNTIFS(BASE_CONTROL!$F$2:$F$999,$B9,BASE_CONTROL!$B$2:$B$999,"PENDIENTE"),COUNTIFS(BASE_CONTROL!$G$2:$G$999,$B9,BASE_CONTROL!$B$2:$B$999,"PENDIENTE"),COUNTIFS(BASE_CONTROL!$H$2:$H$999,$B9,BASE_CONTROL!$B$2:$B$999,"PENDIENTE"),COUNTIFS(BASE_CONTROL!$I$2:$I$999,$B9,BASE_CONTROL!$B$2:$B$999,"PENDIENTE"),COUNTIFS(BASE_CONTROL!$J$2:$J$999,$B9,BASE_CONTROL!$B$2:$B$999,"PENDIENTE"),COUNTIFS(BASE_CONTROL!$K$2:$K$999,$B9,BASE_CONTROL!$B$2:$B$999,"PENDIENTE")))</f>
        <v/>
      </c>
      <c r="G9" s="472">
        <f>IF($B9="","",IF($D9=0,"",IFERROR(MAX(MAXIFS(BASE_CONTROL!$C$2:$C$999,BASE_CONTROL!$D$2:$D$999,$B9),MAXIFS(BASE_CONTROL!$C$2:$C$999,BASE_CONTROL!$E$2:$E$999,$B9),MAXIFS(BASE_CONTROL!$C$2:$C$999,BASE_CONTROL!$F$2:$F$999,$B9),MAXIFS(BASE_CONTROL!$C$2:$C$999,BASE_CONTROL!$G$2:$G$999,$B9),MAXIFS(BASE_CONTROL!$C$2:$C$999,BASE_CONTROL!$H$2:$H$999,$B9),MAXIFS(BASE_CONTROL!$C$2:$C$999,BASE_CONTROL!$I$2:$I$999,$B9),MAXIFS(BASE_CONTROL!$C$2:$C$999,BASE_CONTROL!$J$2:$J$999,$B9),MAXIFS(BASE_CONTROL!$C$2:$C$999,BASE_CONTROL!$K$2:$K$999,$B9)),"")))</f>
        <v/>
      </c>
      <c r="H9" s="432" t="n"/>
      <c r="J9" s="424" t="inlineStr">
        <is>
          <t>N°</t>
        </is>
      </c>
      <c r="K9" s="424" t="inlineStr">
        <is>
          <t>REPRESENTANTE</t>
        </is>
      </c>
      <c r="L9" s="424" t="inlineStr">
        <is>
          <t>TOTAL</t>
        </is>
      </c>
      <c r="M9" s="424" t="inlineStr">
        <is>
          <t>PENDIENTES</t>
        </is>
      </c>
    </row>
    <row r="10" s="358">
      <c r="A10" s="432">
        <f>IF($B10="","",ROW()-4)</f>
        <v/>
      </c>
      <c r="B10" s="432" t="inlineStr">
        <is>
          <t>DIRECPERS</t>
        </is>
      </c>
      <c r="C10" s="432" t="n"/>
      <c r="D10" s="432">
        <f>IF($B10="","",SUM(COUNTIF(BASE_CONTROL!$D$2:$K$999,$B10)))</f>
        <v/>
      </c>
      <c r="E10" s="432">
        <f>IF($B10="","",SUM(COUNTIFS(BASE_CONTROL!$D$2:$D$999,$B10,BASE_CONTROL!$B$2:$B$999,"CERRADA"),COUNTIFS(BASE_CONTROL!$D$2:$D$999,$B10,BASE_CONTROL!$B$2:$B$999,"TERMINADA"),COUNTIFS(BASE_CONTROL!$E$2:$E$999,$B10,BASE_CONTROL!$B$2:$B$999,"CERRADA"),COUNTIFS(BASE_CONTROL!$E$2:$E$999,$B10,BASE_CONTROL!$B$2:$B$999,"TERMINADA"),COUNTIFS(BASE_CONTROL!$F$2:$F$999,$B10,BASE_CONTROL!$B$2:$B$999,"CERRADA"),COUNTIFS(BASE_CONTROL!$F$2:$F$999,$B10,BASE_CONTROL!$B$2:$B$999,"TERMINADA"),COUNTIFS(BASE_CONTROL!$G$2:$G$999,$B10,BASE_CONTROL!$B$2:$B$999,"CERRADA"),COUNTIFS(BASE_CONTROL!$G$2:$G$999,$B10,BASE_CONTROL!$B$2:$B$999,"TERMINADA"),COUNTIFS(BASE_CONTROL!$H$2:$H$999,$B10,BASE_CONTROL!$B$2:$B$999,"CERRADA"),COUNTIFS(BASE_CONTROL!$H$2:$H$999,$B10,BASE_CONTROL!$B$2:$B$999,"TERMINADA"),COUNTIFS(BASE_CONTROL!$I$2:$I$999,$B10,BASE_CONTROL!$B$2:$B$999,"CERRADA"),COUNTIFS(BASE_CONTROL!$I$2:$I$999,$B10,BASE_CONTROL!$B$2:$B$999,"TERMINADA"),COUNTIFS(BASE_CONTROL!$J$2:$J$999,$B10,BASE_CONTROL!$B$2:$B$999,"CERRADA"),COUNTIFS(BASE_CONTROL!$J$2:$J$999,$B10,BASE_CONTROL!$B$2:$B$999,"TERMINADA"),COUNTIFS(BASE_CONTROL!$K$2:$K$999,$B10,BASE_CONTROL!$B$2:$B$999,"CERRADA"),COUNTIFS(BASE_CONTROL!$K$2:$K$999,$B10,BASE_CONTROL!$B$2:$B$999,"TERMINADA")))</f>
        <v/>
      </c>
      <c r="F10" s="432">
        <f>IF($B10="","",SUM(COUNTIFS(BASE_CONTROL!$D$2:$D$999,$B10,BASE_CONTROL!$B$2:$B$999,"PENDIENTE"),COUNTIFS(BASE_CONTROL!$E$2:$E$999,$B10,BASE_CONTROL!$B$2:$B$999,"PENDIENTE"),COUNTIFS(BASE_CONTROL!$F$2:$F$999,$B10,BASE_CONTROL!$B$2:$B$999,"PENDIENTE"),COUNTIFS(BASE_CONTROL!$G$2:$G$999,$B10,BASE_CONTROL!$B$2:$B$999,"PENDIENTE"),COUNTIFS(BASE_CONTROL!$H$2:$H$999,$B10,BASE_CONTROL!$B$2:$B$999,"PENDIENTE"),COUNTIFS(BASE_CONTROL!$I$2:$I$999,$B10,BASE_CONTROL!$B$2:$B$999,"PENDIENTE"),COUNTIFS(BASE_CONTROL!$J$2:$J$999,$B10,BASE_CONTROL!$B$2:$B$999,"PENDIENTE"),COUNTIFS(BASE_CONTROL!$K$2:$K$999,$B10,BASE_CONTROL!$B$2:$B$999,"PENDIENTE")))</f>
        <v/>
      </c>
      <c r="G10" s="472">
        <f>IF($B10="","",IF($D10=0,"",IFERROR(MAX(MAXIFS(BASE_CONTROL!$C$2:$C$999,BASE_CONTROL!$D$2:$D$999,$B10),MAXIFS(BASE_CONTROL!$C$2:$C$999,BASE_CONTROL!$E$2:$E$999,$B10),MAXIFS(BASE_CONTROL!$C$2:$C$999,BASE_CONTROL!$F$2:$F$999,$B10),MAXIFS(BASE_CONTROL!$C$2:$C$999,BASE_CONTROL!$G$2:$G$999,$B10),MAXIFS(BASE_CONTROL!$C$2:$C$999,BASE_CONTROL!$H$2:$H$999,$B10),MAXIFS(BASE_CONTROL!$C$2:$C$999,BASE_CONTROL!$I$2:$I$999,$B10),MAXIFS(BASE_CONTROL!$C$2:$C$999,BASE_CONTROL!$J$2:$J$999,$B10),MAXIFS(BASE_CONTROL!$C$2:$C$999,BASE_CONTROL!$K$2:$K$999,$B10)),"")))</f>
        <v/>
      </c>
      <c r="H10" s="432" t="n"/>
      <c r="J10" s="473" t="n">
        <v>1</v>
      </c>
      <c r="K10" s="474">
        <f>IFERROR(INDEX($B$5:$B$504,MATCH(L10,$D$5:$D$504,0)),"")</f>
        <v/>
      </c>
      <c r="L10" s="473">
        <f>IFERROR(LARGE($D$5:$D$504,J10),"")</f>
        <v/>
      </c>
      <c r="M10" s="473">
        <f>IF(K10="","",SUMIF($B$5:$B$504,K10,$F$5:$F$504))</f>
        <v/>
      </c>
    </row>
    <row r="11" s="358">
      <c r="A11" s="432">
        <f>IF($B11="","",ROW()-4)</f>
        <v/>
      </c>
      <c r="B11" s="432" t="inlineStr">
        <is>
          <t>DIRECTEMAR</t>
        </is>
      </c>
      <c r="C11" s="432" t="n"/>
      <c r="D11" s="432">
        <f>IF($B11="","",SUM(COUNTIF(BASE_CONTROL!$D$2:$K$999,$B11)))</f>
        <v/>
      </c>
      <c r="E11" s="432">
        <f>IF($B11="","",SUM(COUNTIFS(BASE_CONTROL!$D$2:$D$999,$B11,BASE_CONTROL!$B$2:$B$999,"CERRADA"),COUNTIFS(BASE_CONTROL!$D$2:$D$999,$B11,BASE_CONTROL!$B$2:$B$999,"TERMINADA"),COUNTIFS(BASE_CONTROL!$E$2:$E$999,$B11,BASE_CONTROL!$B$2:$B$999,"CERRADA"),COUNTIFS(BASE_CONTROL!$E$2:$E$999,$B11,BASE_CONTROL!$B$2:$B$999,"TERMINADA"),COUNTIFS(BASE_CONTROL!$F$2:$F$999,$B11,BASE_CONTROL!$B$2:$B$999,"CERRADA"),COUNTIFS(BASE_CONTROL!$F$2:$F$999,$B11,BASE_CONTROL!$B$2:$B$999,"TERMINADA"),COUNTIFS(BASE_CONTROL!$G$2:$G$999,$B11,BASE_CONTROL!$B$2:$B$999,"CERRADA"),COUNTIFS(BASE_CONTROL!$G$2:$G$999,$B11,BASE_CONTROL!$B$2:$B$999,"TERMINADA"),COUNTIFS(BASE_CONTROL!$H$2:$H$999,$B11,BASE_CONTROL!$B$2:$B$999,"CERRADA"),COUNTIFS(BASE_CONTROL!$H$2:$H$999,$B11,BASE_CONTROL!$B$2:$B$999,"TERMINADA"),COUNTIFS(BASE_CONTROL!$I$2:$I$999,$B11,BASE_CONTROL!$B$2:$B$999,"CERRADA"),COUNTIFS(BASE_CONTROL!$I$2:$I$999,$B11,BASE_CONTROL!$B$2:$B$999,"TERMINADA"),COUNTIFS(BASE_CONTROL!$J$2:$J$999,$B11,BASE_CONTROL!$B$2:$B$999,"CERRADA"),COUNTIFS(BASE_CONTROL!$J$2:$J$999,$B11,BASE_CONTROL!$B$2:$B$999,"TERMINADA"),COUNTIFS(BASE_CONTROL!$K$2:$K$999,$B11,BASE_CONTROL!$B$2:$B$999,"CERRADA"),COUNTIFS(BASE_CONTROL!$K$2:$K$999,$B11,BASE_CONTROL!$B$2:$B$999,"TERMINADA")))</f>
        <v/>
      </c>
      <c r="F11" s="432">
        <f>IF($B11="","",SUM(COUNTIFS(BASE_CONTROL!$D$2:$D$999,$B11,BASE_CONTROL!$B$2:$B$999,"PENDIENTE"),COUNTIFS(BASE_CONTROL!$E$2:$E$999,$B11,BASE_CONTROL!$B$2:$B$999,"PENDIENTE"),COUNTIFS(BASE_CONTROL!$F$2:$F$999,$B11,BASE_CONTROL!$B$2:$B$999,"PENDIENTE"),COUNTIFS(BASE_CONTROL!$G$2:$G$999,$B11,BASE_CONTROL!$B$2:$B$999,"PENDIENTE"),COUNTIFS(BASE_CONTROL!$H$2:$H$999,$B11,BASE_CONTROL!$B$2:$B$999,"PENDIENTE"),COUNTIFS(BASE_CONTROL!$I$2:$I$999,$B11,BASE_CONTROL!$B$2:$B$999,"PENDIENTE"),COUNTIFS(BASE_CONTROL!$J$2:$J$999,$B11,BASE_CONTROL!$B$2:$B$999,"PENDIENTE"),COUNTIFS(BASE_CONTROL!$K$2:$K$999,$B11,BASE_CONTROL!$B$2:$B$999,"PENDIENTE")))</f>
        <v/>
      </c>
      <c r="G11" s="472">
        <f>IF($B11="","",IF($D11=0,"",IFERROR(MAX(MAXIFS(BASE_CONTROL!$C$2:$C$999,BASE_CONTROL!$D$2:$D$999,$B11),MAXIFS(BASE_CONTROL!$C$2:$C$999,BASE_CONTROL!$E$2:$E$999,$B11),MAXIFS(BASE_CONTROL!$C$2:$C$999,BASE_CONTROL!$F$2:$F$999,$B11),MAXIFS(BASE_CONTROL!$C$2:$C$999,BASE_CONTROL!$G$2:$G$999,$B11),MAXIFS(BASE_CONTROL!$C$2:$C$999,BASE_CONTROL!$H$2:$H$999,$B11),MAXIFS(BASE_CONTROL!$C$2:$C$999,BASE_CONTROL!$I$2:$I$999,$B11),MAXIFS(BASE_CONTROL!$C$2:$C$999,BASE_CONTROL!$J$2:$J$999,$B11),MAXIFS(BASE_CONTROL!$C$2:$C$999,BASE_CONTROL!$K$2:$K$999,$B11)),"")))</f>
        <v/>
      </c>
      <c r="H11" s="432" t="n"/>
      <c r="J11" s="473" t="n">
        <v>2</v>
      </c>
      <c r="K11" s="474">
        <f>IFERROR(INDEX($B$5:$B$504,MATCH(L11,$D$5:$D$504,0)),"")</f>
        <v/>
      </c>
      <c r="L11" s="473">
        <f>IFERROR(LARGE($D$5:$D$504,J11),"")</f>
        <v/>
      </c>
      <c r="M11" s="473">
        <f>IF(K11="","",SUMIF($B$5:$B$504,K11,$F$5:$F$504))</f>
        <v/>
      </c>
    </row>
    <row r="12" s="358">
      <c r="A12" s="432">
        <f>IF($B12="","",ROW()-4)</f>
        <v/>
      </c>
      <c r="B12" s="432" t="inlineStr">
        <is>
          <t>DIRINTA</t>
        </is>
      </c>
      <c r="C12" s="432" t="n"/>
      <c r="D12" s="432">
        <f>IF($B12="","",SUM(COUNTIF(BASE_CONTROL!$D$2:$K$999,$B12)))</f>
        <v/>
      </c>
      <c r="E12" s="432">
        <f>IF($B12="","",SUM(COUNTIFS(BASE_CONTROL!$D$2:$D$999,$B12,BASE_CONTROL!$B$2:$B$999,"CERRADA"),COUNTIFS(BASE_CONTROL!$D$2:$D$999,$B12,BASE_CONTROL!$B$2:$B$999,"TERMINADA"),COUNTIFS(BASE_CONTROL!$E$2:$E$999,$B12,BASE_CONTROL!$B$2:$B$999,"CERRADA"),COUNTIFS(BASE_CONTROL!$E$2:$E$999,$B12,BASE_CONTROL!$B$2:$B$999,"TERMINADA"),COUNTIFS(BASE_CONTROL!$F$2:$F$999,$B12,BASE_CONTROL!$B$2:$B$999,"CERRADA"),COUNTIFS(BASE_CONTROL!$F$2:$F$999,$B12,BASE_CONTROL!$B$2:$B$999,"TERMINADA"),COUNTIFS(BASE_CONTROL!$G$2:$G$999,$B12,BASE_CONTROL!$B$2:$B$999,"CERRADA"),COUNTIFS(BASE_CONTROL!$G$2:$G$999,$B12,BASE_CONTROL!$B$2:$B$999,"TERMINADA"),COUNTIFS(BASE_CONTROL!$H$2:$H$999,$B12,BASE_CONTROL!$B$2:$B$999,"CERRADA"),COUNTIFS(BASE_CONTROL!$H$2:$H$999,$B12,BASE_CONTROL!$B$2:$B$999,"TERMINADA"),COUNTIFS(BASE_CONTROL!$I$2:$I$999,$B12,BASE_CONTROL!$B$2:$B$999,"CERRADA"),COUNTIFS(BASE_CONTROL!$I$2:$I$999,$B12,BASE_CONTROL!$B$2:$B$999,"TERMINADA"),COUNTIFS(BASE_CONTROL!$J$2:$J$999,$B12,BASE_CONTROL!$B$2:$B$999,"CERRADA"),COUNTIFS(BASE_CONTROL!$J$2:$J$999,$B12,BASE_CONTROL!$B$2:$B$999,"TERMINADA"),COUNTIFS(BASE_CONTROL!$K$2:$K$999,$B12,BASE_CONTROL!$B$2:$B$999,"CERRADA"),COUNTIFS(BASE_CONTROL!$K$2:$K$999,$B12,BASE_CONTROL!$B$2:$B$999,"TERMINADA")))</f>
        <v/>
      </c>
      <c r="F12" s="432">
        <f>IF($B12="","",SUM(COUNTIFS(BASE_CONTROL!$D$2:$D$999,$B12,BASE_CONTROL!$B$2:$B$999,"PENDIENTE"),COUNTIFS(BASE_CONTROL!$E$2:$E$999,$B12,BASE_CONTROL!$B$2:$B$999,"PENDIENTE"),COUNTIFS(BASE_CONTROL!$F$2:$F$999,$B12,BASE_CONTROL!$B$2:$B$999,"PENDIENTE"),COUNTIFS(BASE_CONTROL!$G$2:$G$999,$B12,BASE_CONTROL!$B$2:$B$999,"PENDIENTE"),COUNTIFS(BASE_CONTROL!$H$2:$H$999,$B12,BASE_CONTROL!$B$2:$B$999,"PENDIENTE"),COUNTIFS(BASE_CONTROL!$I$2:$I$999,$B12,BASE_CONTROL!$B$2:$B$999,"PENDIENTE"),COUNTIFS(BASE_CONTROL!$J$2:$J$999,$B12,BASE_CONTROL!$B$2:$B$999,"PENDIENTE"),COUNTIFS(BASE_CONTROL!$K$2:$K$999,$B12,BASE_CONTROL!$B$2:$B$999,"PENDIENTE")))</f>
        <v/>
      </c>
      <c r="G12" s="472">
        <f>IF($B12="","",IF($D12=0,"",IFERROR(MAX(MAXIFS(BASE_CONTROL!$C$2:$C$999,BASE_CONTROL!$D$2:$D$999,$B12),MAXIFS(BASE_CONTROL!$C$2:$C$999,BASE_CONTROL!$E$2:$E$999,$B12),MAXIFS(BASE_CONTROL!$C$2:$C$999,BASE_CONTROL!$F$2:$F$999,$B12),MAXIFS(BASE_CONTROL!$C$2:$C$999,BASE_CONTROL!$G$2:$G$999,$B12),MAXIFS(BASE_CONTROL!$C$2:$C$999,BASE_CONTROL!$H$2:$H$999,$B12),MAXIFS(BASE_CONTROL!$C$2:$C$999,BASE_CONTROL!$I$2:$I$999,$B12),MAXIFS(BASE_CONTROL!$C$2:$C$999,BASE_CONTROL!$J$2:$J$999,$B12),MAXIFS(BASE_CONTROL!$C$2:$C$999,BASE_CONTROL!$K$2:$K$999,$B12)),"")))</f>
        <v/>
      </c>
      <c r="H12" s="432" t="n"/>
      <c r="J12" s="473" t="n">
        <v>3</v>
      </c>
      <c r="K12" s="474">
        <f>IFERROR(INDEX($B$5:$B$504,MATCH(L12,$D$5:$D$504,0)),"")</f>
        <v/>
      </c>
      <c r="L12" s="473">
        <f>IFERROR(LARGE($D$5:$D$504,J12),"")</f>
        <v/>
      </c>
      <c r="M12" s="473">
        <f>IF(K12="","",SUMIF($B$5:$B$504,K12,$F$5:$F$504))</f>
        <v/>
      </c>
    </row>
    <row r="13" s="358">
      <c r="A13" s="432">
        <f>IF($B13="","",ROW()-4)</f>
        <v/>
      </c>
      <c r="B13" s="432" t="inlineStr">
        <is>
          <t>DIRECFIN</t>
        </is>
      </c>
      <c r="C13" s="432" t="n"/>
      <c r="D13" s="432">
        <f>IF($B13="","",SUM(COUNTIF(BASE_CONTROL!$D$2:$K$999,$B13)))</f>
        <v/>
      </c>
      <c r="E13" s="432">
        <f>IF($B13="","",SUM(COUNTIFS(BASE_CONTROL!$D$2:$D$999,$B13,BASE_CONTROL!$B$2:$B$999,"CERRADA"),COUNTIFS(BASE_CONTROL!$D$2:$D$999,$B13,BASE_CONTROL!$B$2:$B$999,"TERMINADA"),COUNTIFS(BASE_CONTROL!$E$2:$E$999,$B13,BASE_CONTROL!$B$2:$B$999,"CERRADA"),COUNTIFS(BASE_CONTROL!$E$2:$E$999,$B13,BASE_CONTROL!$B$2:$B$999,"TERMINADA"),COUNTIFS(BASE_CONTROL!$F$2:$F$999,$B13,BASE_CONTROL!$B$2:$B$999,"CERRADA"),COUNTIFS(BASE_CONTROL!$F$2:$F$999,$B13,BASE_CONTROL!$B$2:$B$999,"TERMINADA"),COUNTIFS(BASE_CONTROL!$G$2:$G$999,$B13,BASE_CONTROL!$B$2:$B$999,"CERRADA"),COUNTIFS(BASE_CONTROL!$G$2:$G$999,$B13,BASE_CONTROL!$B$2:$B$999,"TERMINADA"),COUNTIFS(BASE_CONTROL!$H$2:$H$999,$B13,BASE_CONTROL!$B$2:$B$999,"CERRADA"),COUNTIFS(BASE_CONTROL!$H$2:$H$999,$B13,BASE_CONTROL!$B$2:$B$999,"TERMINADA"),COUNTIFS(BASE_CONTROL!$I$2:$I$999,$B13,BASE_CONTROL!$B$2:$B$999,"CERRADA"),COUNTIFS(BASE_CONTROL!$I$2:$I$999,$B13,BASE_CONTROL!$B$2:$B$999,"TERMINADA"),COUNTIFS(BASE_CONTROL!$J$2:$J$999,$B13,BASE_CONTROL!$B$2:$B$999,"CERRADA"),COUNTIFS(BASE_CONTROL!$J$2:$J$999,$B13,BASE_CONTROL!$B$2:$B$999,"TERMINADA"),COUNTIFS(BASE_CONTROL!$K$2:$K$999,$B13,BASE_CONTROL!$B$2:$B$999,"CERRADA"),COUNTIFS(BASE_CONTROL!$K$2:$K$999,$B13,BASE_CONTROL!$B$2:$B$999,"TERMINADA")))</f>
        <v/>
      </c>
      <c r="F13" s="432">
        <f>IF($B13="","",SUM(COUNTIFS(BASE_CONTROL!$D$2:$D$999,$B13,BASE_CONTROL!$B$2:$B$999,"PENDIENTE"),COUNTIFS(BASE_CONTROL!$E$2:$E$999,$B13,BASE_CONTROL!$B$2:$B$999,"PENDIENTE"),COUNTIFS(BASE_CONTROL!$F$2:$F$999,$B13,BASE_CONTROL!$B$2:$B$999,"PENDIENTE"),COUNTIFS(BASE_CONTROL!$G$2:$G$999,$B13,BASE_CONTROL!$B$2:$B$999,"PENDIENTE"),COUNTIFS(BASE_CONTROL!$H$2:$H$999,$B13,BASE_CONTROL!$B$2:$B$999,"PENDIENTE"),COUNTIFS(BASE_CONTROL!$I$2:$I$999,$B13,BASE_CONTROL!$B$2:$B$999,"PENDIENTE"),COUNTIFS(BASE_CONTROL!$J$2:$J$999,$B13,BASE_CONTROL!$B$2:$B$999,"PENDIENTE"),COUNTIFS(BASE_CONTROL!$K$2:$K$999,$B13,BASE_CONTROL!$B$2:$B$999,"PENDIENTE")))</f>
        <v/>
      </c>
      <c r="G13" s="472">
        <f>IF($B13="","",IF($D13=0,"",IFERROR(MAX(MAXIFS(BASE_CONTROL!$C$2:$C$999,BASE_CONTROL!$D$2:$D$999,$B13),MAXIFS(BASE_CONTROL!$C$2:$C$999,BASE_CONTROL!$E$2:$E$999,$B13),MAXIFS(BASE_CONTROL!$C$2:$C$999,BASE_CONTROL!$F$2:$F$999,$B13),MAXIFS(BASE_CONTROL!$C$2:$C$999,BASE_CONTROL!$G$2:$G$999,$B13),MAXIFS(BASE_CONTROL!$C$2:$C$999,BASE_CONTROL!$H$2:$H$999,$B13),MAXIFS(BASE_CONTROL!$C$2:$C$999,BASE_CONTROL!$I$2:$I$999,$B13),MAXIFS(BASE_CONTROL!$C$2:$C$999,BASE_CONTROL!$J$2:$J$999,$B13),MAXIFS(BASE_CONTROL!$C$2:$C$999,BASE_CONTROL!$K$2:$K$999,$B13)),"")))</f>
        <v/>
      </c>
      <c r="H13" s="432" t="n"/>
      <c r="J13" s="473" t="n">
        <v>4</v>
      </c>
      <c r="K13" s="474">
        <f>IFERROR(INDEX($B$5:$B$504,MATCH(L13,$D$5:$D$504,0)),"")</f>
        <v/>
      </c>
      <c r="L13" s="473">
        <f>IFERROR(LARGE($D$5:$D$504,J13),"")</f>
        <v/>
      </c>
      <c r="M13" s="473">
        <f>IF(K13="","",SUMIF($B$5:$B$504,K13,$F$5:$F$504))</f>
        <v/>
      </c>
    </row>
    <row r="14" s="358">
      <c r="A14" s="432">
        <f>IF($B14="","",ROW()-4)</f>
        <v/>
      </c>
      <c r="B14" s="432" t="inlineStr">
        <is>
          <t>DIRECSERV</t>
        </is>
      </c>
      <c r="C14" s="432" t="n"/>
      <c r="D14" s="432">
        <f>IF($B14="","",SUM(COUNTIF(BASE_CONTROL!$D$2:$K$999,$B14)))</f>
        <v/>
      </c>
      <c r="E14" s="432">
        <f>IF($B14="","",SUM(COUNTIFS(BASE_CONTROL!$D$2:$D$999,$B14,BASE_CONTROL!$B$2:$B$999,"CERRADA"),COUNTIFS(BASE_CONTROL!$D$2:$D$999,$B14,BASE_CONTROL!$B$2:$B$999,"TERMINADA"),COUNTIFS(BASE_CONTROL!$E$2:$E$999,$B14,BASE_CONTROL!$B$2:$B$999,"CERRADA"),COUNTIFS(BASE_CONTROL!$E$2:$E$999,$B14,BASE_CONTROL!$B$2:$B$999,"TERMINADA"),COUNTIFS(BASE_CONTROL!$F$2:$F$999,$B14,BASE_CONTROL!$B$2:$B$999,"CERRADA"),COUNTIFS(BASE_CONTROL!$F$2:$F$999,$B14,BASE_CONTROL!$B$2:$B$999,"TERMINADA"),COUNTIFS(BASE_CONTROL!$G$2:$G$999,$B14,BASE_CONTROL!$B$2:$B$999,"CERRADA"),COUNTIFS(BASE_CONTROL!$G$2:$G$999,$B14,BASE_CONTROL!$B$2:$B$999,"TERMINADA"),COUNTIFS(BASE_CONTROL!$H$2:$H$999,$B14,BASE_CONTROL!$B$2:$B$999,"CERRADA"),COUNTIFS(BASE_CONTROL!$H$2:$H$999,$B14,BASE_CONTROL!$B$2:$B$999,"TERMINADA"),COUNTIFS(BASE_CONTROL!$I$2:$I$999,$B14,BASE_CONTROL!$B$2:$B$999,"CERRADA"),COUNTIFS(BASE_CONTROL!$I$2:$I$999,$B14,BASE_CONTROL!$B$2:$B$999,"TERMINADA"),COUNTIFS(BASE_CONTROL!$J$2:$J$999,$B14,BASE_CONTROL!$B$2:$B$999,"CERRADA"),COUNTIFS(BASE_CONTROL!$J$2:$J$999,$B14,BASE_CONTROL!$B$2:$B$999,"TERMINADA"),COUNTIFS(BASE_CONTROL!$K$2:$K$999,$B14,BASE_CONTROL!$B$2:$B$999,"CERRADA"),COUNTIFS(BASE_CONTROL!$K$2:$K$999,$B14,BASE_CONTROL!$B$2:$B$999,"TERMINADA")))</f>
        <v/>
      </c>
      <c r="F14" s="432">
        <f>IF($B14="","",SUM(COUNTIFS(BASE_CONTROL!$D$2:$D$999,$B14,BASE_CONTROL!$B$2:$B$999,"PENDIENTE"),COUNTIFS(BASE_CONTROL!$E$2:$E$999,$B14,BASE_CONTROL!$B$2:$B$999,"PENDIENTE"),COUNTIFS(BASE_CONTROL!$F$2:$F$999,$B14,BASE_CONTROL!$B$2:$B$999,"PENDIENTE"),COUNTIFS(BASE_CONTROL!$G$2:$G$999,$B14,BASE_CONTROL!$B$2:$B$999,"PENDIENTE"),COUNTIFS(BASE_CONTROL!$H$2:$H$999,$B14,BASE_CONTROL!$B$2:$B$999,"PENDIENTE"),COUNTIFS(BASE_CONTROL!$I$2:$I$999,$B14,BASE_CONTROL!$B$2:$B$999,"PENDIENTE"),COUNTIFS(BASE_CONTROL!$J$2:$J$999,$B14,BASE_CONTROL!$B$2:$B$999,"PENDIENTE"),COUNTIFS(BASE_CONTROL!$K$2:$K$999,$B14,BASE_CONTROL!$B$2:$B$999,"PENDIENTE")))</f>
        <v/>
      </c>
      <c r="G14" s="472">
        <f>IF($B14="","",IF($D14=0,"",IFERROR(MAX(MAXIFS(BASE_CONTROL!$C$2:$C$999,BASE_CONTROL!$D$2:$D$999,$B14),MAXIFS(BASE_CONTROL!$C$2:$C$999,BASE_CONTROL!$E$2:$E$999,$B14),MAXIFS(BASE_CONTROL!$C$2:$C$999,BASE_CONTROL!$F$2:$F$999,$B14),MAXIFS(BASE_CONTROL!$C$2:$C$999,BASE_CONTROL!$G$2:$G$999,$B14),MAXIFS(BASE_CONTROL!$C$2:$C$999,BASE_CONTROL!$H$2:$H$999,$B14),MAXIFS(BASE_CONTROL!$C$2:$C$999,BASE_CONTROL!$I$2:$I$999,$B14),MAXIFS(BASE_CONTROL!$C$2:$C$999,BASE_CONTROL!$J$2:$J$999,$B14),MAXIFS(BASE_CONTROL!$C$2:$C$999,BASE_CONTROL!$K$2:$K$999,$B14)),"")))</f>
        <v/>
      </c>
      <c r="H14" s="432" t="n"/>
      <c r="J14" s="473" t="n">
        <v>5</v>
      </c>
      <c r="K14" s="474">
        <f>IFERROR(INDEX($B$5:$B$504,MATCH(L14,$D$5:$D$504,0)),"")</f>
        <v/>
      </c>
      <c r="L14" s="473">
        <f>IFERROR(LARGE($D$5:$D$504,J14),"")</f>
        <v/>
      </c>
      <c r="M14" s="473">
        <f>IF(K14="","",SUMIF($B$5:$B$504,K14,$F$5:$F$504))</f>
        <v/>
      </c>
    </row>
    <row r="15" s="358">
      <c r="A15" s="432">
        <f>IF($B15="","",ROW()-4)</f>
        <v/>
      </c>
      <c r="B15" s="432" t="inlineStr">
        <is>
          <t>DIREBIEN</t>
        </is>
      </c>
      <c r="C15" s="432" t="n"/>
      <c r="D15" s="432">
        <f>IF($B15="","",SUM(COUNTIF(BASE_CONTROL!$D$2:$K$999,$B15)))</f>
        <v/>
      </c>
      <c r="E15" s="432">
        <f>IF($B15="","",SUM(COUNTIFS(BASE_CONTROL!$D$2:$D$999,$B15,BASE_CONTROL!$B$2:$B$999,"CERRADA"),COUNTIFS(BASE_CONTROL!$D$2:$D$999,$B15,BASE_CONTROL!$B$2:$B$999,"TERMINADA"),COUNTIFS(BASE_CONTROL!$E$2:$E$999,$B15,BASE_CONTROL!$B$2:$B$999,"CERRADA"),COUNTIFS(BASE_CONTROL!$E$2:$E$999,$B15,BASE_CONTROL!$B$2:$B$999,"TERMINADA"),COUNTIFS(BASE_CONTROL!$F$2:$F$999,$B15,BASE_CONTROL!$B$2:$B$999,"CERRADA"),COUNTIFS(BASE_CONTROL!$F$2:$F$999,$B15,BASE_CONTROL!$B$2:$B$999,"TERMINADA"),COUNTIFS(BASE_CONTROL!$G$2:$G$999,$B15,BASE_CONTROL!$B$2:$B$999,"CERRADA"),COUNTIFS(BASE_CONTROL!$G$2:$G$999,$B15,BASE_CONTROL!$B$2:$B$999,"TERMINADA"),COUNTIFS(BASE_CONTROL!$H$2:$H$999,$B15,BASE_CONTROL!$B$2:$B$999,"CERRADA"),COUNTIFS(BASE_CONTROL!$H$2:$H$999,$B15,BASE_CONTROL!$B$2:$B$999,"TERMINADA"),COUNTIFS(BASE_CONTROL!$I$2:$I$999,$B15,BASE_CONTROL!$B$2:$B$999,"CERRADA"),COUNTIFS(BASE_CONTROL!$I$2:$I$999,$B15,BASE_CONTROL!$B$2:$B$999,"TERMINADA"),COUNTIFS(BASE_CONTROL!$J$2:$J$999,$B15,BASE_CONTROL!$B$2:$B$999,"CERRADA"),COUNTIFS(BASE_CONTROL!$J$2:$J$999,$B15,BASE_CONTROL!$B$2:$B$999,"TERMINADA"),COUNTIFS(BASE_CONTROL!$K$2:$K$999,$B15,BASE_CONTROL!$B$2:$B$999,"CERRADA"),COUNTIFS(BASE_CONTROL!$K$2:$K$999,$B15,BASE_CONTROL!$B$2:$B$999,"TERMINADA")))</f>
        <v/>
      </c>
      <c r="F15" s="432">
        <f>IF($B15="","",SUM(COUNTIFS(BASE_CONTROL!$D$2:$D$999,$B15,BASE_CONTROL!$B$2:$B$999,"PENDIENTE"),COUNTIFS(BASE_CONTROL!$E$2:$E$999,$B15,BASE_CONTROL!$B$2:$B$999,"PENDIENTE"),COUNTIFS(BASE_CONTROL!$F$2:$F$999,$B15,BASE_CONTROL!$B$2:$B$999,"PENDIENTE"),COUNTIFS(BASE_CONTROL!$G$2:$G$999,$B15,BASE_CONTROL!$B$2:$B$999,"PENDIENTE"),COUNTIFS(BASE_CONTROL!$H$2:$H$999,$B15,BASE_CONTROL!$B$2:$B$999,"PENDIENTE"),COUNTIFS(BASE_CONTROL!$I$2:$I$999,$B15,BASE_CONTROL!$B$2:$B$999,"PENDIENTE"),COUNTIFS(BASE_CONTROL!$J$2:$J$999,$B15,BASE_CONTROL!$B$2:$B$999,"PENDIENTE"),COUNTIFS(BASE_CONTROL!$K$2:$K$999,$B15,BASE_CONTROL!$B$2:$B$999,"PENDIENTE")))</f>
        <v/>
      </c>
      <c r="G15" s="472">
        <f>IF($B15="","",IF($D15=0,"",IFERROR(MAX(MAXIFS(BASE_CONTROL!$C$2:$C$999,BASE_CONTROL!$D$2:$D$999,$B15),MAXIFS(BASE_CONTROL!$C$2:$C$999,BASE_CONTROL!$E$2:$E$999,$B15),MAXIFS(BASE_CONTROL!$C$2:$C$999,BASE_CONTROL!$F$2:$F$999,$B15),MAXIFS(BASE_CONTROL!$C$2:$C$999,BASE_CONTROL!$G$2:$G$999,$B15),MAXIFS(BASE_CONTROL!$C$2:$C$999,BASE_CONTROL!$H$2:$H$999,$B15),MAXIFS(BASE_CONTROL!$C$2:$C$999,BASE_CONTROL!$I$2:$I$999,$B15),MAXIFS(BASE_CONTROL!$C$2:$C$999,BASE_CONTROL!$J$2:$J$999,$B15),MAXIFS(BASE_CONTROL!$C$2:$C$999,BASE_CONTROL!$K$2:$K$999,$B15)),"")))</f>
        <v/>
      </c>
      <c r="H15" s="432" t="n"/>
      <c r="J15" s="473" t="n">
        <v>6</v>
      </c>
      <c r="K15" s="474">
        <f>IFERROR(INDEX($B$5:$B$504,MATCH(L15,$D$5:$D$504,0)),"")</f>
        <v/>
      </c>
      <c r="L15" s="473">
        <f>IFERROR(LARGE($D$5:$D$504,J15),"")</f>
        <v/>
      </c>
      <c r="M15" s="473">
        <f>IF(K15="","",SUMIF($B$5:$B$504,K15,$F$5:$F$504))</f>
        <v/>
      </c>
    </row>
    <row r="16" s="358">
      <c r="A16" s="432">
        <f>IF($B16="","",ROW()-4)</f>
        <v/>
      </c>
      <c r="B16" s="432" t="inlineStr">
        <is>
          <t>DIRECABAS</t>
        </is>
      </c>
      <c r="C16" s="432" t="n"/>
      <c r="D16" s="432">
        <f>IF($B16="","",SUM(COUNTIF(BASE_CONTROL!$D$2:$K$999,$B16)))</f>
        <v/>
      </c>
      <c r="E16" s="432">
        <f>IF($B16="","",SUM(COUNTIFS(BASE_CONTROL!$D$2:$D$999,$B16,BASE_CONTROL!$B$2:$B$999,"CERRADA"),COUNTIFS(BASE_CONTROL!$D$2:$D$999,$B16,BASE_CONTROL!$B$2:$B$999,"TERMINADA"),COUNTIFS(BASE_CONTROL!$E$2:$E$999,$B16,BASE_CONTROL!$B$2:$B$999,"CERRADA"),COUNTIFS(BASE_CONTROL!$E$2:$E$999,$B16,BASE_CONTROL!$B$2:$B$999,"TERMINADA"),COUNTIFS(BASE_CONTROL!$F$2:$F$999,$B16,BASE_CONTROL!$B$2:$B$999,"CERRADA"),COUNTIFS(BASE_CONTROL!$F$2:$F$999,$B16,BASE_CONTROL!$B$2:$B$999,"TERMINADA"),COUNTIFS(BASE_CONTROL!$G$2:$G$999,$B16,BASE_CONTROL!$B$2:$B$999,"CERRADA"),COUNTIFS(BASE_CONTROL!$G$2:$G$999,$B16,BASE_CONTROL!$B$2:$B$999,"TERMINADA"),COUNTIFS(BASE_CONTROL!$H$2:$H$999,$B16,BASE_CONTROL!$B$2:$B$999,"CERRADA"),COUNTIFS(BASE_CONTROL!$H$2:$H$999,$B16,BASE_CONTROL!$B$2:$B$999,"TERMINADA"),COUNTIFS(BASE_CONTROL!$I$2:$I$999,$B16,BASE_CONTROL!$B$2:$B$999,"CERRADA"),COUNTIFS(BASE_CONTROL!$I$2:$I$999,$B16,BASE_CONTROL!$B$2:$B$999,"TERMINADA"),COUNTIFS(BASE_CONTROL!$J$2:$J$999,$B16,BASE_CONTROL!$B$2:$B$999,"CERRADA"),COUNTIFS(BASE_CONTROL!$J$2:$J$999,$B16,BASE_CONTROL!$B$2:$B$999,"TERMINADA"),COUNTIFS(BASE_CONTROL!$K$2:$K$999,$B16,BASE_CONTROL!$B$2:$B$999,"CERRADA"),COUNTIFS(BASE_CONTROL!$K$2:$K$999,$B16,BASE_CONTROL!$B$2:$B$999,"TERMINADA")))</f>
        <v/>
      </c>
      <c r="F16" s="432">
        <f>IF($B16="","",SUM(COUNTIFS(BASE_CONTROL!$D$2:$D$999,$B16,BASE_CONTROL!$B$2:$B$999,"PENDIENTE"),COUNTIFS(BASE_CONTROL!$E$2:$E$999,$B16,BASE_CONTROL!$B$2:$B$999,"PENDIENTE"),COUNTIFS(BASE_CONTROL!$F$2:$F$999,$B16,BASE_CONTROL!$B$2:$B$999,"PENDIENTE"),COUNTIFS(BASE_CONTROL!$G$2:$G$999,$B16,BASE_CONTROL!$B$2:$B$999,"PENDIENTE"),COUNTIFS(BASE_CONTROL!$H$2:$H$999,$B16,BASE_CONTROL!$B$2:$B$999,"PENDIENTE"),COUNTIFS(BASE_CONTROL!$I$2:$I$999,$B16,BASE_CONTROL!$B$2:$B$999,"PENDIENTE"),COUNTIFS(BASE_CONTROL!$J$2:$J$999,$B16,BASE_CONTROL!$B$2:$B$999,"PENDIENTE"),COUNTIFS(BASE_CONTROL!$K$2:$K$999,$B16,BASE_CONTROL!$B$2:$B$999,"PENDIENTE")))</f>
        <v/>
      </c>
      <c r="G16" s="472">
        <f>IF($B16="","",IF($D16=0,"",IFERROR(MAX(MAXIFS(BASE_CONTROL!$C$2:$C$999,BASE_CONTROL!$D$2:$D$999,$B16),MAXIFS(BASE_CONTROL!$C$2:$C$999,BASE_CONTROL!$E$2:$E$999,$B16),MAXIFS(BASE_CONTROL!$C$2:$C$999,BASE_CONTROL!$F$2:$F$999,$B16),MAXIFS(BASE_CONTROL!$C$2:$C$999,BASE_CONTROL!$G$2:$G$999,$B16),MAXIFS(BASE_CONTROL!$C$2:$C$999,BASE_CONTROL!$H$2:$H$999,$B16),MAXIFS(BASE_CONTROL!$C$2:$C$999,BASE_CONTROL!$I$2:$I$999,$B16),MAXIFS(BASE_CONTROL!$C$2:$C$999,BASE_CONTROL!$J$2:$J$999,$B16),MAXIFS(BASE_CONTROL!$C$2:$C$999,BASE_CONTROL!$K$2:$K$999,$B16)),"")))</f>
        <v/>
      </c>
      <c r="H16" s="432" t="n"/>
      <c r="J16" s="473" t="n">
        <v>7</v>
      </c>
      <c r="K16" s="474">
        <f>IFERROR(INDEX($B$5:$B$504,MATCH(L16,$D$5:$D$504,0)),"")</f>
        <v/>
      </c>
      <c r="L16" s="473">
        <f>IFERROR(LARGE($D$5:$D$504,J16),"")</f>
        <v/>
      </c>
      <c r="M16" s="473">
        <f>IF(K16="","",SUMIF($B$5:$B$504,K16,$F$5:$F$504))</f>
        <v/>
      </c>
    </row>
    <row r="17" s="358">
      <c r="A17" s="432">
        <f>IF($B17="","",ROW()-4)</f>
        <v/>
      </c>
      <c r="B17" s="432" t="inlineStr">
        <is>
          <t>DIPLEMGA</t>
        </is>
      </c>
      <c r="C17" s="432" t="n"/>
      <c r="D17" s="432">
        <f>IF($B17="","",SUM(COUNTIF(BASE_CONTROL!$D$2:$K$999,$B17)))</f>
        <v/>
      </c>
      <c r="E17" s="432">
        <f>IF($B17="","",SUM(COUNTIFS(BASE_CONTROL!$D$2:$D$999,$B17,BASE_CONTROL!$B$2:$B$999,"CERRADA"),COUNTIFS(BASE_CONTROL!$D$2:$D$999,$B17,BASE_CONTROL!$B$2:$B$999,"TERMINADA"),COUNTIFS(BASE_CONTROL!$E$2:$E$999,$B17,BASE_CONTROL!$B$2:$B$999,"CERRADA"),COUNTIFS(BASE_CONTROL!$E$2:$E$999,$B17,BASE_CONTROL!$B$2:$B$999,"TERMINADA"),COUNTIFS(BASE_CONTROL!$F$2:$F$999,$B17,BASE_CONTROL!$B$2:$B$999,"CERRADA"),COUNTIFS(BASE_CONTROL!$F$2:$F$999,$B17,BASE_CONTROL!$B$2:$B$999,"TERMINADA"),COUNTIFS(BASE_CONTROL!$G$2:$G$999,$B17,BASE_CONTROL!$B$2:$B$999,"CERRADA"),COUNTIFS(BASE_CONTROL!$G$2:$G$999,$B17,BASE_CONTROL!$B$2:$B$999,"TERMINADA"),COUNTIFS(BASE_CONTROL!$H$2:$H$999,$B17,BASE_CONTROL!$B$2:$B$999,"CERRADA"),COUNTIFS(BASE_CONTROL!$H$2:$H$999,$B17,BASE_CONTROL!$B$2:$B$999,"TERMINADA"),COUNTIFS(BASE_CONTROL!$I$2:$I$999,$B17,BASE_CONTROL!$B$2:$B$999,"CERRADA"),COUNTIFS(BASE_CONTROL!$I$2:$I$999,$B17,BASE_CONTROL!$B$2:$B$999,"TERMINADA"),COUNTIFS(BASE_CONTROL!$J$2:$J$999,$B17,BASE_CONTROL!$B$2:$B$999,"CERRADA"),COUNTIFS(BASE_CONTROL!$J$2:$J$999,$B17,BASE_CONTROL!$B$2:$B$999,"TERMINADA"),COUNTIFS(BASE_CONTROL!$K$2:$K$999,$B17,BASE_CONTROL!$B$2:$B$999,"CERRADA"),COUNTIFS(BASE_CONTROL!$K$2:$K$999,$B17,BASE_CONTROL!$B$2:$B$999,"TERMINADA")))</f>
        <v/>
      </c>
      <c r="F17" s="432">
        <f>IF($B17="","",SUM(COUNTIFS(BASE_CONTROL!$D$2:$D$999,$B17,BASE_CONTROL!$B$2:$B$999,"PENDIENTE"),COUNTIFS(BASE_CONTROL!$E$2:$E$999,$B17,BASE_CONTROL!$B$2:$B$999,"PENDIENTE"),COUNTIFS(BASE_CONTROL!$F$2:$F$999,$B17,BASE_CONTROL!$B$2:$B$999,"PENDIENTE"),COUNTIFS(BASE_CONTROL!$G$2:$G$999,$B17,BASE_CONTROL!$B$2:$B$999,"PENDIENTE"),COUNTIFS(BASE_CONTROL!$H$2:$H$999,$B17,BASE_CONTROL!$B$2:$B$999,"PENDIENTE"),COUNTIFS(BASE_CONTROL!$I$2:$I$999,$B17,BASE_CONTROL!$B$2:$B$999,"PENDIENTE"),COUNTIFS(BASE_CONTROL!$J$2:$J$999,$B17,BASE_CONTROL!$B$2:$B$999,"PENDIENTE"),COUNTIFS(BASE_CONTROL!$K$2:$K$999,$B17,BASE_CONTROL!$B$2:$B$999,"PENDIENTE")))</f>
        <v/>
      </c>
      <c r="G17" s="472">
        <f>IF($B17="","",IF($D17=0,"",IFERROR(MAX(MAXIFS(BASE_CONTROL!$C$2:$C$999,BASE_CONTROL!$D$2:$D$999,$B17),MAXIFS(BASE_CONTROL!$C$2:$C$999,BASE_CONTROL!$E$2:$E$999,$B17),MAXIFS(BASE_CONTROL!$C$2:$C$999,BASE_CONTROL!$F$2:$F$999,$B17),MAXIFS(BASE_CONTROL!$C$2:$C$999,BASE_CONTROL!$G$2:$G$999,$B17),MAXIFS(BASE_CONTROL!$C$2:$C$999,BASE_CONTROL!$H$2:$H$999,$B17),MAXIFS(BASE_CONTROL!$C$2:$C$999,BASE_CONTROL!$I$2:$I$999,$B17),MAXIFS(BASE_CONTROL!$C$2:$C$999,BASE_CONTROL!$J$2:$J$999,$B17),MAXIFS(BASE_CONTROL!$C$2:$C$999,BASE_CONTROL!$K$2:$K$999,$B17)),"")))</f>
        <v/>
      </c>
      <c r="H17" s="432" t="n"/>
      <c r="J17" s="473" t="n">
        <v>8</v>
      </c>
      <c r="K17" s="474">
        <f>IFERROR(INDEX($B$5:$B$504,MATCH(L17,$D$5:$D$504,0)),"")</f>
        <v/>
      </c>
      <c r="L17" s="473">
        <f>IFERROR(LARGE($D$5:$D$504,J17),"")</f>
        <v/>
      </c>
      <c r="M17" s="473">
        <f>IF(K17="","",SUMIF($B$5:$B$504,K17,$F$5:$F$504))</f>
        <v/>
      </c>
    </row>
    <row r="18" s="358">
      <c r="A18" s="432">
        <f>IF($B18="","",ROW()-4)</f>
        <v/>
      </c>
      <c r="B18" s="432" t="inlineStr">
        <is>
          <t>DOPEMGA</t>
        </is>
      </c>
      <c r="C18" s="432" t="n"/>
      <c r="D18" s="432">
        <f>IF($B18="","",SUM(COUNTIF(BASE_CONTROL!$D$2:$K$999,$B18)))</f>
        <v/>
      </c>
      <c r="E18" s="432">
        <f>IF($B18="","",SUM(COUNTIFS(BASE_CONTROL!$D$2:$D$999,$B18,BASE_CONTROL!$B$2:$B$999,"CERRADA"),COUNTIFS(BASE_CONTROL!$D$2:$D$999,$B18,BASE_CONTROL!$B$2:$B$999,"TERMINADA"),COUNTIFS(BASE_CONTROL!$E$2:$E$999,$B18,BASE_CONTROL!$B$2:$B$999,"CERRADA"),COUNTIFS(BASE_CONTROL!$E$2:$E$999,$B18,BASE_CONTROL!$B$2:$B$999,"TERMINADA"),COUNTIFS(BASE_CONTROL!$F$2:$F$999,$B18,BASE_CONTROL!$B$2:$B$999,"CERRADA"),COUNTIFS(BASE_CONTROL!$F$2:$F$999,$B18,BASE_CONTROL!$B$2:$B$999,"TERMINADA"),COUNTIFS(BASE_CONTROL!$G$2:$G$999,$B18,BASE_CONTROL!$B$2:$B$999,"CERRADA"),COUNTIFS(BASE_CONTROL!$G$2:$G$999,$B18,BASE_CONTROL!$B$2:$B$999,"TERMINADA"),COUNTIFS(BASE_CONTROL!$H$2:$H$999,$B18,BASE_CONTROL!$B$2:$B$999,"CERRADA"),COUNTIFS(BASE_CONTROL!$H$2:$H$999,$B18,BASE_CONTROL!$B$2:$B$999,"TERMINADA"),COUNTIFS(BASE_CONTROL!$I$2:$I$999,$B18,BASE_CONTROL!$B$2:$B$999,"CERRADA"),COUNTIFS(BASE_CONTROL!$I$2:$I$999,$B18,BASE_CONTROL!$B$2:$B$999,"TERMINADA"),COUNTIFS(BASE_CONTROL!$J$2:$J$999,$B18,BASE_CONTROL!$B$2:$B$999,"CERRADA"),COUNTIFS(BASE_CONTROL!$J$2:$J$999,$B18,BASE_CONTROL!$B$2:$B$999,"TERMINADA"),COUNTIFS(BASE_CONTROL!$K$2:$K$999,$B18,BASE_CONTROL!$B$2:$B$999,"CERRADA"),COUNTIFS(BASE_CONTROL!$K$2:$K$999,$B18,BASE_CONTROL!$B$2:$B$999,"TERMINADA")))</f>
        <v/>
      </c>
      <c r="F18" s="432">
        <f>IF($B18="","",SUM(COUNTIFS(BASE_CONTROL!$D$2:$D$999,$B18,BASE_CONTROL!$B$2:$B$999,"PENDIENTE"),COUNTIFS(BASE_CONTROL!$E$2:$E$999,$B18,BASE_CONTROL!$B$2:$B$999,"PENDIENTE"),COUNTIFS(BASE_CONTROL!$F$2:$F$999,$B18,BASE_CONTROL!$B$2:$B$999,"PENDIENTE"),COUNTIFS(BASE_CONTROL!$G$2:$G$999,$B18,BASE_CONTROL!$B$2:$B$999,"PENDIENTE"),COUNTIFS(BASE_CONTROL!$H$2:$H$999,$B18,BASE_CONTROL!$B$2:$B$999,"PENDIENTE"),COUNTIFS(BASE_CONTROL!$I$2:$I$999,$B18,BASE_CONTROL!$B$2:$B$999,"PENDIENTE"),COUNTIFS(BASE_CONTROL!$J$2:$J$999,$B18,BASE_CONTROL!$B$2:$B$999,"PENDIENTE"),COUNTIFS(BASE_CONTROL!$K$2:$K$999,$B18,BASE_CONTROL!$B$2:$B$999,"PENDIENTE")))</f>
        <v/>
      </c>
      <c r="G18" s="472">
        <f>IF($B18="","",IF($D18=0,"",IFERROR(MAX(MAXIFS(BASE_CONTROL!$C$2:$C$999,BASE_CONTROL!$D$2:$D$999,$B18),MAXIFS(BASE_CONTROL!$C$2:$C$999,BASE_CONTROL!$E$2:$E$999,$B18),MAXIFS(BASE_CONTROL!$C$2:$C$999,BASE_CONTROL!$F$2:$F$999,$B18),MAXIFS(BASE_CONTROL!$C$2:$C$999,BASE_CONTROL!$G$2:$G$999,$B18),MAXIFS(BASE_CONTROL!$C$2:$C$999,BASE_CONTROL!$H$2:$H$999,$B18),MAXIFS(BASE_CONTROL!$C$2:$C$999,BASE_CONTROL!$I$2:$I$999,$B18),MAXIFS(BASE_CONTROL!$C$2:$C$999,BASE_CONTROL!$J$2:$J$999,$B18),MAXIFS(BASE_CONTROL!$C$2:$C$999,BASE_CONTROL!$K$2:$K$999,$B18)),"")))</f>
        <v/>
      </c>
      <c r="H18" s="432" t="n"/>
      <c r="J18" s="473" t="n">
        <v>9</v>
      </c>
      <c r="K18" s="474">
        <f>IFERROR(INDEX($B$5:$B$504,MATCH(L18,$D$5:$D$504,0)),"")</f>
        <v/>
      </c>
      <c r="L18" s="473">
        <f>IFERROR(LARGE($D$5:$D$504,J18),"")</f>
        <v/>
      </c>
      <c r="M18" s="473">
        <f>IF(K18="","",SUMIF($B$5:$B$504,K18,$F$5:$F$504))</f>
        <v/>
      </c>
    </row>
    <row r="19" s="358">
      <c r="A19" s="432">
        <f>IF($B19="","",ROW()-4)</f>
        <v/>
      </c>
      <c r="B19" s="432" t="inlineStr">
        <is>
          <t>DOPCOM</t>
        </is>
      </c>
      <c r="C19" s="432" t="n"/>
      <c r="D19" s="432">
        <f>IF($B19="","",SUM(COUNTIF(BASE_CONTROL!$D$2:$K$999,$B19)))</f>
        <v/>
      </c>
      <c r="E19" s="432">
        <f>IF($B19="","",SUM(COUNTIFS(BASE_CONTROL!$D$2:$D$999,$B19,BASE_CONTROL!$B$2:$B$999,"CERRADA"),COUNTIFS(BASE_CONTROL!$D$2:$D$999,$B19,BASE_CONTROL!$B$2:$B$999,"TERMINADA"),COUNTIFS(BASE_CONTROL!$E$2:$E$999,$B19,BASE_CONTROL!$B$2:$B$999,"CERRADA"),COUNTIFS(BASE_CONTROL!$E$2:$E$999,$B19,BASE_CONTROL!$B$2:$B$999,"TERMINADA"),COUNTIFS(BASE_CONTROL!$F$2:$F$999,$B19,BASE_CONTROL!$B$2:$B$999,"CERRADA"),COUNTIFS(BASE_CONTROL!$F$2:$F$999,$B19,BASE_CONTROL!$B$2:$B$999,"TERMINADA"),COUNTIFS(BASE_CONTROL!$G$2:$G$999,$B19,BASE_CONTROL!$B$2:$B$999,"CERRADA"),COUNTIFS(BASE_CONTROL!$G$2:$G$999,$B19,BASE_CONTROL!$B$2:$B$999,"TERMINADA"),COUNTIFS(BASE_CONTROL!$H$2:$H$999,$B19,BASE_CONTROL!$B$2:$B$999,"CERRADA"),COUNTIFS(BASE_CONTROL!$H$2:$H$999,$B19,BASE_CONTROL!$B$2:$B$999,"TERMINADA"),COUNTIFS(BASE_CONTROL!$I$2:$I$999,$B19,BASE_CONTROL!$B$2:$B$999,"CERRADA"),COUNTIFS(BASE_CONTROL!$I$2:$I$999,$B19,BASE_CONTROL!$B$2:$B$999,"TERMINADA"),COUNTIFS(BASE_CONTROL!$J$2:$J$999,$B19,BASE_CONTROL!$B$2:$B$999,"CERRADA"),COUNTIFS(BASE_CONTROL!$J$2:$J$999,$B19,BASE_CONTROL!$B$2:$B$999,"TERMINADA"),COUNTIFS(BASE_CONTROL!$K$2:$K$999,$B19,BASE_CONTROL!$B$2:$B$999,"CERRADA"),COUNTIFS(BASE_CONTROL!$K$2:$K$999,$B19,BASE_CONTROL!$B$2:$B$999,"TERMINADA")))</f>
        <v/>
      </c>
      <c r="F19" s="432">
        <f>IF($B19="","",SUM(COUNTIFS(BASE_CONTROL!$D$2:$D$999,$B19,BASE_CONTROL!$B$2:$B$999,"PENDIENTE"),COUNTIFS(BASE_CONTROL!$E$2:$E$999,$B19,BASE_CONTROL!$B$2:$B$999,"PENDIENTE"),COUNTIFS(BASE_CONTROL!$F$2:$F$999,$B19,BASE_CONTROL!$B$2:$B$999,"PENDIENTE"),COUNTIFS(BASE_CONTROL!$G$2:$G$999,$B19,BASE_CONTROL!$B$2:$B$999,"PENDIENTE"),COUNTIFS(BASE_CONTROL!$H$2:$H$999,$B19,BASE_CONTROL!$B$2:$B$999,"PENDIENTE"),COUNTIFS(BASE_CONTROL!$I$2:$I$999,$B19,BASE_CONTROL!$B$2:$B$999,"PENDIENTE"),COUNTIFS(BASE_CONTROL!$J$2:$J$999,$B19,BASE_CONTROL!$B$2:$B$999,"PENDIENTE"),COUNTIFS(BASE_CONTROL!$K$2:$K$999,$B19,BASE_CONTROL!$B$2:$B$999,"PENDIENTE")))</f>
        <v/>
      </c>
      <c r="G19" s="472">
        <f>IF($B19="","",IF($D19=0,"",IFERROR(MAX(MAXIFS(BASE_CONTROL!$C$2:$C$999,BASE_CONTROL!$D$2:$D$999,$B19),MAXIFS(BASE_CONTROL!$C$2:$C$999,BASE_CONTROL!$E$2:$E$999,$B19),MAXIFS(BASE_CONTROL!$C$2:$C$999,BASE_CONTROL!$F$2:$F$999,$B19),MAXIFS(BASE_CONTROL!$C$2:$C$999,BASE_CONTROL!$G$2:$G$999,$B19),MAXIFS(BASE_CONTROL!$C$2:$C$999,BASE_CONTROL!$H$2:$H$999,$B19),MAXIFS(BASE_CONTROL!$C$2:$C$999,BASE_CONTROL!$I$2:$I$999,$B19),MAXIFS(BASE_CONTROL!$C$2:$C$999,BASE_CONTROL!$J$2:$J$999,$B19),MAXIFS(BASE_CONTROL!$C$2:$C$999,BASE_CONTROL!$K$2:$K$999,$B19)),"")))</f>
        <v/>
      </c>
      <c r="H19" s="432" t="n"/>
      <c r="J19" s="473" t="n">
        <v>10</v>
      </c>
      <c r="K19" s="474">
        <f>IFERROR(INDEX($B$5:$B$504,MATCH(L19,$D$5:$D$504,0)),"")</f>
        <v/>
      </c>
      <c r="L19" s="473">
        <f>IFERROR(LARGE($D$5:$D$504,J19),"")</f>
        <v/>
      </c>
      <c r="M19" s="473">
        <f>IF(K19="","",SUMIF($B$5:$B$504,K19,$F$5:$F$504))</f>
        <v/>
      </c>
    </row>
    <row r="20" s="358">
      <c r="A20" s="432">
        <f>IF($B20="","",ROW()-4)</f>
        <v/>
      </c>
      <c r="B20" s="432" t="inlineStr">
        <is>
          <t>DOPCON</t>
        </is>
      </c>
      <c r="C20" s="432" t="n"/>
      <c r="D20" s="432">
        <f>IF($B20="","",SUM(COUNTIF(BASE_CONTROL!$D$2:$K$999,$B20)))</f>
        <v/>
      </c>
      <c r="E20" s="432">
        <f>IF($B20="","",SUM(COUNTIFS(BASE_CONTROL!$D$2:$D$999,$B20,BASE_CONTROL!$B$2:$B$999,"CERRADA"),COUNTIFS(BASE_CONTROL!$D$2:$D$999,$B20,BASE_CONTROL!$B$2:$B$999,"TERMINADA"),COUNTIFS(BASE_CONTROL!$E$2:$E$999,$B20,BASE_CONTROL!$B$2:$B$999,"CERRADA"),COUNTIFS(BASE_CONTROL!$E$2:$E$999,$B20,BASE_CONTROL!$B$2:$B$999,"TERMINADA"),COUNTIFS(BASE_CONTROL!$F$2:$F$999,$B20,BASE_CONTROL!$B$2:$B$999,"CERRADA"),COUNTIFS(BASE_CONTROL!$F$2:$F$999,$B20,BASE_CONTROL!$B$2:$B$999,"TERMINADA"),COUNTIFS(BASE_CONTROL!$G$2:$G$999,$B20,BASE_CONTROL!$B$2:$B$999,"CERRADA"),COUNTIFS(BASE_CONTROL!$G$2:$G$999,$B20,BASE_CONTROL!$B$2:$B$999,"TERMINADA"),COUNTIFS(BASE_CONTROL!$H$2:$H$999,$B20,BASE_CONTROL!$B$2:$B$999,"CERRADA"),COUNTIFS(BASE_CONTROL!$H$2:$H$999,$B20,BASE_CONTROL!$B$2:$B$999,"TERMINADA"),COUNTIFS(BASE_CONTROL!$I$2:$I$999,$B20,BASE_CONTROL!$B$2:$B$999,"CERRADA"),COUNTIFS(BASE_CONTROL!$I$2:$I$999,$B20,BASE_CONTROL!$B$2:$B$999,"TERMINADA"),COUNTIFS(BASE_CONTROL!$J$2:$J$999,$B20,BASE_CONTROL!$B$2:$B$999,"CERRADA"),COUNTIFS(BASE_CONTROL!$J$2:$J$999,$B20,BASE_CONTROL!$B$2:$B$999,"TERMINADA"),COUNTIFS(BASE_CONTROL!$K$2:$K$999,$B20,BASE_CONTROL!$B$2:$B$999,"CERRADA"),COUNTIFS(BASE_CONTROL!$K$2:$K$999,$B20,BASE_CONTROL!$B$2:$B$999,"TERMINADA")))</f>
        <v/>
      </c>
      <c r="F20" s="432">
        <f>IF($B20="","",SUM(COUNTIFS(BASE_CONTROL!$D$2:$D$999,$B20,BASE_CONTROL!$B$2:$B$999,"PENDIENTE"),COUNTIFS(BASE_CONTROL!$E$2:$E$999,$B20,BASE_CONTROL!$B$2:$B$999,"PENDIENTE"),COUNTIFS(BASE_CONTROL!$F$2:$F$999,$B20,BASE_CONTROL!$B$2:$B$999,"PENDIENTE"),COUNTIFS(BASE_CONTROL!$G$2:$G$999,$B20,BASE_CONTROL!$B$2:$B$999,"PENDIENTE"),COUNTIFS(BASE_CONTROL!$H$2:$H$999,$B20,BASE_CONTROL!$B$2:$B$999,"PENDIENTE"),COUNTIFS(BASE_CONTROL!$I$2:$I$999,$B20,BASE_CONTROL!$B$2:$B$999,"PENDIENTE"),COUNTIFS(BASE_CONTROL!$J$2:$J$999,$B20,BASE_CONTROL!$B$2:$B$999,"PENDIENTE"),COUNTIFS(BASE_CONTROL!$K$2:$K$999,$B20,BASE_CONTROL!$B$2:$B$999,"PENDIENTE")))</f>
        <v/>
      </c>
      <c r="G20" s="472">
        <f>IF($B20="","",IF($D20=0,"",IFERROR(MAX(MAXIFS(BASE_CONTROL!$C$2:$C$999,BASE_CONTROL!$D$2:$D$999,$B20),MAXIFS(BASE_CONTROL!$C$2:$C$999,BASE_CONTROL!$E$2:$E$999,$B20),MAXIFS(BASE_CONTROL!$C$2:$C$999,BASE_CONTROL!$F$2:$F$999,$B20),MAXIFS(BASE_CONTROL!$C$2:$C$999,BASE_CONTROL!$G$2:$G$999,$B20),MAXIFS(BASE_CONTROL!$C$2:$C$999,BASE_CONTROL!$H$2:$H$999,$B20),MAXIFS(BASE_CONTROL!$C$2:$C$999,BASE_CONTROL!$I$2:$I$999,$B20),MAXIFS(BASE_CONTROL!$C$2:$C$999,BASE_CONTROL!$J$2:$J$999,$B20),MAXIFS(BASE_CONTROL!$C$2:$C$999,BASE_CONTROL!$K$2:$K$999,$B20)),"")))</f>
        <v/>
      </c>
      <c r="H20" s="432" t="n"/>
    </row>
    <row r="21" s="358">
      <c r="A21" s="432">
        <f>IF($B21="","",ROW()-4)</f>
        <v/>
      </c>
      <c r="B21" s="432" t="inlineStr">
        <is>
          <t>COMOPER</t>
        </is>
      </c>
      <c r="C21" s="432" t="n"/>
      <c r="D21" s="432">
        <f>IF($B21="","",SUM(COUNTIF(BASE_CONTROL!$D$2:$K$999,$B21)))</f>
        <v/>
      </c>
      <c r="E21" s="432">
        <f>IF($B21="","",SUM(COUNTIFS(BASE_CONTROL!$D$2:$D$999,$B21,BASE_CONTROL!$B$2:$B$999,"CERRADA"),COUNTIFS(BASE_CONTROL!$D$2:$D$999,$B21,BASE_CONTROL!$B$2:$B$999,"TERMINADA"),COUNTIFS(BASE_CONTROL!$E$2:$E$999,$B21,BASE_CONTROL!$B$2:$B$999,"CERRADA"),COUNTIFS(BASE_CONTROL!$E$2:$E$999,$B21,BASE_CONTROL!$B$2:$B$999,"TERMINADA"),COUNTIFS(BASE_CONTROL!$F$2:$F$999,$B21,BASE_CONTROL!$B$2:$B$999,"CERRADA"),COUNTIFS(BASE_CONTROL!$F$2:$F$999,$B21,BASE_CONTROL!$B$2:$B$999,"TERMINADA"),COUNTIFS(BASE_CONTROL!$G$2:$G$999,$B21,BASE_CONTROL!$B$2:$B$999,"CERRADA"),COUNTIFS(BASE_CONTROL!$G$2:$G$999,$B21,BASE_CONTROL!$B$2:$B$999,"TERMINADA"),COUNTIFS(BASE_CONTROL!$H$2:$H$999,$B21,BASE_CONTROL!$B$2:$B$999,"CERRADA"),COUNTIFS(BASE_CONTROL!$H$2:$H$999,$B21,BASE_CONTROL!$B$2:$B$999,"TERMINADA"),COUNTIFS(BASE_CONTROL!$I$2:$I$999,$B21,BASE_CONTROL!$B$2:$B$999,"CERRADA"),COUNTIFS(BASE_CONTROL!$I$2:$I$999,$B21,BASE_CONTROL!$B$2:$B$999,"TERMINADA"),COUNTIFS(BASE_CONTROL!$J$2:$J$999,$B21,BASE_CONTROL!$B$2:$B$999,"CERRADA"),COUNTIFS(BASE_CONTROL!$J$2:$J$999,$B21,BASE_CONTROL!$B$2:$B$999,"TERMINADA"),COUNTIFS(BASE_CONTROL!$K$2:$K$999,$B21,BASE_CONTROL!$B$2:$B$999,"CERRADA"),COUNTIFS(BASE_CONTROL!$K$2:$K$999,$B21,BASE_CONTROL!$B$2:$B$999,"TERMINADA")))</f>
        <v/>
      </c>
      <c r="F21" s="432">
        <f>IF($B21="","",SUM(COUNTIFS(BASE_CONTROL!$D$2:$D$999,$B21,BASE_CONTROL!$B$2:$B$999,"PENDIENTE"),COUNTIFS(BASE_CONTROL!$E$2:$E$999,$B21,BASE_CONTROL!$B$2:$B$999,"PENDIENTE"),COUNTIFS(BASE_CONTROL!$F$2:$F$999,$B21,BASE_CONTROL!$B$2:$B$999,"PENDIENTE"),COUNTIFS(BASE_CONTROL!$G$2:$G$999,$B21,BASE_CONTROL!$B$2:$B$999,"PENDIENTE"),COUNTIFS(BASE_CONTROL!$H$2:$H$999,$B21,BASE_CONTROL!$B$2:$B$999,"PENDIENTE"),COUNTIFS(BASE_CONTROL!$I$2:$I$999,$B21,BASE_CONTROL!$B$2:$B$999,"PENDIENTE"),COUNTIFS(BASE_CONTROL!$J$2:$J$999,$B21,BASE_CONTROL!$B$2:$B$999,"PENDIENTE"),COUNTIFS(BASE_CONTROL!$K$2:$K$999,$B21,BASE_CONTROL!$B$2:$B$999,"PENDIENTE")))</f>
        <v/>
      </c>
      <c r="G21" s="472">
        <f>IF($B21="","",IF($D21=0,"",IFERROR(MAX(MAXIFS(BASE_CONTROL!$C$2:$C$999,BASE_CONTROL!$D$2:$D$999,$B21),MAXIFS(BASE_CONTROL!$C$2:$C$999,BASE_CONTROL!$E$2:$E$999,$B21),MAXIFS(BASE_CONTROL!$C$2:$C$999,BASE_CONTROL!$F$2:$F$999,$B21),MAXIFS(BASE_CONTROL!$C$2:$C$999,BASE_CONTROL!$G$2:$G$999,$B21),MAXIFS(BASE_CONTROL!$C$2:$C$999,BASE_CONTROL!$H$2:$H$999,$B21),MAXIFS(BASE_CONTROL!$C$2:$C$999,BASE_CONTROL!$I$2:$I$999,$B21),MAXIFS(BASE_CONTROL!$C$2:$C$999,BASE_CONTROL!$J$2:$J$999,$B21),MAXIFS(BASE_CONTROL!$C$2:$C$999,BASE_CONTROL!$K$2:$K$999,$B21)),"")))</f>
        <v/>
      </c>
      <c r="H21" s="432" t="n"/>
    </row>
    <row r="22" s="358">
      <c r="A22" s="432">
        <f>IF($B22="","",ROW()-4)</f>
        <v/>
      </c>
      <c r="B22" s="432" t="inlineStr">
        <is>
          <t>COMAVNAV</t>
        </is>
      </c>
      <c r="C22" s="432" t="n"/>
      <c r="D22" s="432">
        <f>IF($B22="","",SUM(COUNTIF(BASE_CONTROL!$D$2:$K$999,$B22)))</f>
        <v/>
      </c>
      <c r="E22" s="432">
        <f>IF($B22="","",SUM(COUNTIFS(BASE_CONTROL!$D$2:$D$999,$B22,BASE_CONTROL!$B$2:$B$999,"CERRADA"),COUNTIFS(BASE_CONTROL!$D$2:$D$999,$B22,BASE_CONTROL!$B$2:$B$999,"TERMINADA"),COUNTIFS(BASE_CONTROL!$E$2:$E$999,$B22,BASE_CONTROL!$B$2:$B$999,"CERRADA"),COUNTIFS(BASE_CONTROL!$E$2:$E$999,$B22,BASE_CONTROL!$B$2:$B$999,"TERMINADA"),COUNTIFS(BASE_CONTROL!$F$2:$F$999,$B22,BASE_CONTROL!$B$2:$B$999,"CERRADA"),COUNTIFS(BASE_CONTROL!$F$2:$F$999,$B22,BASE_CONTROL!$B$2:$B$999,"TERMINADA"),COUNTIFS(BASE_CONTROL!$G$2:$G$999,$B22,BASE_CONTROL!$B$2:$B$999,"CERRADA"),COUNTIFS(BASE_CONTROL!$G$2:$G$999,$B22,BASE_CONTROL!$B$2:$B$999,"TERMINADA"),COUNTIFS(BASE_CONTROL!$H$2:$H$999,$B22,BASE_CONTROL!$B$2:$B$999,"CERRADA"),COUNTIFS(BASE_CONTROL!$H$2:$H$999,$B22,BASE_CONTROL!$B$2:$B$999,"TERMINADA"),COUNTIFS(BASE_CONTROL!$I$2:$I$999,$B22,BASE_CONTROL!$B$2:$B$999,"CERRADA"),COUNTIFS(BASE_CONTROL!$I$2:$I$999,$B22,BASE_CONTROL!$B$2:$B$999,"TERMINADA"),COUNTIFS(BASE_CONTROL!$J$2:$J$999,$B22,BASE_CONTROL!$B$2:$B$999,"CERRADA"),COUNTIFS(BASE_CONTROL!$J$2:$J$999,$B22,BASE_CONTROL!$B$2:$B$999,"TERMINADA"),COUNTIFS(BASE_CONTROL!$K$2:$K$999,$B22,BASE_CONTROL!$B$2:$B$999,"CERRADA"),COUNTIFS(BASE_CONTROL!$K$2:$K$999,$B22,BASE_CONTROL!$B$2:$B$999,"TERMINADA")))</f>
        <v/>
      </c>
      <c r="F22" s="432">
        <f>IF($B22="","",SUM(COUNTIFS(BASE_CONTROL!$D$2:$D$999,$B22,BASE_CONTROL!$B$2:$B$999,"PENDIENTE"),COUNTIFS(BASE_CONTROL!$E$2:$E$999,$B22,BASE_CONTROL!$B$2:$B$999,"PENDIENTE"),COUNTIFS(BASE_CONTROL!$F$2:$F$999,$B22,BASE_CONTROL!$B$2:$B$999,"PENDIENTE"),COUNTIFS(BASE_CONTROL!$G$2:$G$999,$B22,BASE_CONTROL!$B$2:$B$999,"PENDIENTE"),COUNTIFS(BASE_CONTROL!$H$2:$H$999,$B22,BASE_CONTROL!$B$2:$B$999,"PENDIENTE"),COUNTIFS(BASE_CONTROL!$I$2:$I$999,$B22,BASE_CONTROL!$B$2:$B$999,"PENDIENTE"),COUNTIFS(BASE_CONTROL!$J$2:$J$999,$B22,BASE_CONTROL!$B$2:$B$999,"PENDIENTE"),COUNTIFS(BASE_CONTROL!$K$2:$K$999,$B22,BASE_CONTROL!$B$2:$B$999,"PENDIENTE")))</f>
        <v/>
      </c>
      <c r="G22" s="472">
        <f>IF($B22="","",IF($D22=0,"",IFERROR(MAX(MAXIFS(BASE_CONTROL!$C$2:$C$999,BASE_CONTROL!$D$2:$D$999,$B22),MAXIFS(BASE_CONTROL!$C$2:$C$999,BASE_CONTROL!$E$2:$E$999,$B22),MAXIFS(BASE_CONTROL!$C$2:$C$999,BASE_CONTROL!$F$2:$F$999,$B22),MAXIFS(BASE_CONTROL!$C$2:$C$999,BASE_CONTROL!$G$2:$G$999,$B22),MAXIFS(BASE_CONTROL!$C$2:$C$999,BASE_CONTROL!$H$2:$H$999,$B22),MAXIFS(BASE_CONTROL!$C$2:$C$999,BASE_CONTROL!$I$2:$I$999,$B22),MAXIFS(BASE_CONTROL!$C$2:$C$999,BASE_CONTROL!$J$2:$J$999,$B22),MAXIFS(BASE_CONTROL!$C$2:$C$999,BASE_CONTROL!$K$2:$K$999,$B22)),"")))</f>
        <v/>
      </c>
      <c r="H22" s="432" t="n"/>
    </row>
    <row r="23" s="358">
      <c r="A23" s="432">
        <f>IF($B23="","",ROW()-4)</f>
        <v/>
      </c>
      <c r="B23" s="432" t="inlineStr">
        <is>
          <t>ESCUADRA</t>
        </is>
      </c>
      <c r="C23" s="432" t="n"/>
      <c r="D23" s="432">
        <f>IF($B23="","",SUM(COUNTIF(BASE_CONTROL!$D$2:$K$999,$B23)))</f>
        <v/>
      </c>
      <c r="E23" s="432">
        <f>IF($B23="","",SUM(COUNTIFS(BASE_CONTROL!$D$2:$D$999,$B23,BASE_CONTROL!$B$2:$B$999,"CERRADA"),COUNTIFS(BASE_CONTROL!$D$2:$D$999,$B23,BASE_CONTROL!$B$2:$B$999,"TERMINADA"),COUNTIFS(BASE_CONTROL!$E$2:$E$999,$B23,BASE_CONTROL!$B$2:$B$999,"CERRADA"),COUNTIFS(BASE_CONTROL!$E$2:$E$999,$B23,BASE_CONTROL!$B$2:$B$999,"TERMINADA"),COUNTIFS(BASE_CONTROL!$F$2:$F$999,$B23,BASE_CONTROL!$B$2:$B$999,"CERRADA"),COUNTIFS(BASE_CONTROL!$F$2:$F$999,$B23,BASE_CONTROL!$B$2:$B$999,"TERMINADA"),COUNTIFS(BASE_CONTROL!$G$2:$G$999,$B23,BASE_CONTROL!$B$2:$B$999,"CERRADA"),COUNTIFS(BASE_CONTROL!$G$2:$G$999,$B23,BASE_CONTROL!$B$2:$B$999,"TERMINADA"),COUNTIFS(BASE_CONTROL!$H$2:$H$999,$B23,BASE_CONTROL!$B$2:$B$999,"CERRADA"),COUNTIFS(BASE_CONTROL!$H$2:$H$999,$B23,BASE_CONTROL!$B$2:$B$999,"TERMINADA"),COUNTIFS(BASE_CONTROL!$I$2:$I$999,$B23,BASE_CONTROL!$B$2:$B$999,"CERRADA"),COUNTIFS(BASE_CONTROL!$I$2:$I$999,$B23,BASE_CONTROL!$B$2:$B$999,"TERMINADA"),COUNTIFS(BASE_CONTROL!$J$2:$J$999,$B23,BASE_CONTROL!$B$2:$B$999,"CERRADA"),COUNTIFS(BASE_CONTROL!$J$2:$J$999,$B23,BASE_CONTROL!$B$2:$B$999,"TERMINADA"),COUNTIFS(BASE_CONTROL!$K$2:$K$999,$B23,BASE_CONTROL!$B$2:$B$999,"CERRADA"),COUNTIFS(BASE_CONTROL!$K$2:$K$999,$B23,BASE_CONTROL!$B$2:$B$999,"TERMINADA")))</f>
        <v/>
      </c>
      <c r="F23" s="432">
        <f>IF($B23="","",SUM(COUNTIFS(BASE_CONTROL!$D$2:$D$999,$B23,BASE_CONTROL!$B$2:$B$999,"PENDIENTE"),COUNTIFS(BASE_CONTROL!$E$2:$E$999,$B23,BASE_CONTROL!$B$2:$B$999,"PENDIENTE"),COUNTIFS(BASE_CONTROL!$F$2:$F$999,$B23,BASE_CONTROL!$B$2:$B$999,"PENDIENTE"),COUNTIFS(BASE_CONTROL!$G$2:$G$999,$B23,BASE_CONTROL!$B$2:$B$999,"PENDIENTE"),COUNTIFS(BASE_CONTROL!$H$2:$H$999,$B23,BASE_CONTROL!$B$2:$B$999,"PENDIENTE"),COUNTIFS(BASE_CONTROL!$I$2:$I$999,$B23,BASE_CONTROL!$B$2:$B$999,"PENDIENTE"),COUNTIFS(BASE_CONTROL!$J$2:$J$999,$B23,BASE_CONTROL!$B$2:$B$999,"PENDIENTE"),COUNTIFS(BASE_CONTROL!$K$2:$K$999,$B23,BASE_CONTROL!$B$2:$B$999,"PENDIENTE")))</f>
        <v/>
      </c>
      <c r="G23" s="472">
        <f>IF($B23="","",IF($D23=0,"",IFERROR(MAX(MAXIFS(BASE_CONTROL!$C$2:$C$999,BASE_CONTROL!$D$2:$D$999,$B23),MAXIFS(BASE_CONTROL!$C$2:$C$999,BASE_CONTROL!$E$2:$E$999,$B23),MAXIFS(BASE_CONTROL!$C$2:$C$999,BASE_CONTROL!$F$2:$F$999,$B23),MAXIFS(BASE_CONTROL!$C$2:$C$999,BASE_CONTROL!$G$2:$G$999,$B23),MAXIFS(BASE_CONTROL!$C$2:$C$999,BASE_CONTROL!$H$2:$H$999,$B23),MAXIFS(BASE_CONTROL!$C$2:$C$999,BASE_CONTROL!$I$2:$I$999,$B23),MAXIFS(BASE_CONTROL!$C$2:$C$999,BASE_CONTROL!$J$2:$J$999,$B23),MAXIFS(BASE_CONTROL!$C$2:$C$999,BASE_CONTROL!$K$2:$K$999,$B23)),"")))</f>
        <v/>
      </c>
      <c r="H23" s="432" t="n"/>
    </row>
    <row r="24" s="358">
      <c r="A24" s="432">
        <f>IF($B24="","",ROW()-4)</f>
        <v/>
      </c>
      <c r="B24" s="432" t="inlineStr">
        <is>
          <t>PRIZONA</t>
        </is>
      </c>
      <c r="C24" s="432" t="n"/>
      <c r="D24" s="432">
        <f>IF($B24="","",SUM(COUNTIF(BASE_CONTROL!$D$2:$K$999,$B24)))</f>
        <v/>
      </c>
      <c r="E24" s="432">
        <f>IF($B24="","",SUM(COUNTIFS(BASE_CONTROL!$D$2:$D$999,$B24,BASE_CONTROL!$B$2:$B$999,"CERRADA"),COUNTIFS(BASE_CONTROL!$D$2:$D$999,$B24,BASE_CONTROL!$B$2:$B$999,"TERMINADA"),COUNTIFS(BASE_CONTROL!$E$2:$E$999,$B24,BASE_CONTROL!$B$2:$B$999,"CERRADA"),COUNTIFS(BASE_CONTROL!$E$2:$E$999,$B24,BASE_CONTROL!$B$2:$B$999,"TERMINADA"),COUNTIFS(BASE_CONTROL!$F$2:$F$999,$B24,BASE_CONTROL!$B$2:$B$999,"CERRADA"),COUNTIFS(BASE_CONTROL!$F$2:$F$999,$B24,BASE_CONTROL!$B$2:$B$999,"TERMINADA"),COUNTIFS(BASE_CONTROL!$G$2:$G$999,$B24,BASE_CONTROL!$B$2:$B$999,"CERRADA"),COUNTIFS(BASE_CONTROL!$G$2:$G$999,$B24,BASE_CONTROL!$B$2:$B$999,"TERMINADA"),COUNTIFS(BASE_CONTROL!$H$2:$H$999,$B24,BASE_CONTROL!$B$2:$B$999,"CERRADA"),COUNTIFS(BASE_CONTROL!$H$2:$H$999,$B24,BASE_CONTROL!$B$2:$B$999,"TERMINADA"),COUNTIFS(BASE_CONTROL!$I$2:$I$999,$B24,BASE_CONTROL!$B$2:$B$999,"CERRADA"),COUNTIFS(BASE_CONTROL!$I$2:$I$999,$B24,BASE_CONTROL!$B$2:$B$999,"TERMINADA"),COUNTIFS(BASE_CONTROL!$J$2:$J$999,$B24,BASE_CONTROL!$B$2:$B$999,"CERRADA"),COUNTIFS(BASE_CONTROL!$J$2:$J$999,$B24,BASE_CONTROL!$B$2:$B$999,"TERMINADA"),COUNTIFS(BASE_CONTROL!$K$2:$K$999,$B24,BASE_CONTROL!$B$2:$B$999,"CERRADA"),COUNTIFS(BASE_CONTROL!$K$2:$K$999,$B24,BASE_CONTROL!$B$2:$B$999,"TERMINADA")))</f>
        <v/>
      </c>
      <c r="F24" s="432">
        <f>IF($B24="","",SUM(COUNTIFS(BASE_CONTROL!$D$2:$D$999,$B24,BASE_CONTROL!$B$2:$B$999,"PENDIENTE"),COUNTIFS(BASE_CONTROL!$E$2:$E$999,$B24,BASE_CONTROL!$B$2:$B$999,"PENDIENTE"),COUNTIFS(BASE_CONTROL!$F$2:$F$999,$B24,BASE_CONTROL!$B$2:$B$999,"PENDIENTE"),COUNTIFS(BASE_CONTROL!$G$2:$G$999,$B24,BASE_CONTROL!$B$2:$B$999,"PENDIENTE"),COUNTIFS(BASE_CONTROL!$H$2:$H$999,$B24,BASE_CONTROL!$B$2:$B$999,"PENDIENTE"),COUNTIFS(BASE_CONTROL!$I$2:$I$999,$B24,BASE_CONTROL!$B$2:$B$999,"PENDIENTE"),COUNTIFS(BASE_CONTROL!$J$2:$J$999,$B24,BASE_CONTROL!$B$2:$B$999,"PENDIENTE"),COUNTIFS(BASE_CONTROL!$K$2:$K$999,$B24,BASE_CONTROL!$B$2:$B$999,"PENDIENTE")))</f>
        <v/>
      </c>
      <c r="G24" s="472">
        <f>IF($B24="","",IF($D24=0,"",IFERROR(MAX(MAXIFS(BASE_CONTROL!$C$2:$C$999,BASE_CONTROL!$D$2:$D$999,$B24),MAXIFS(BASE_CONTROL!$C$2:$C$999,BASE_CONTROL!$E$2:$E$999,$B24),MAXIFS(BASE_CONTROL!$C$2:$C$999,BASE_CONTROL!$F$2:$F$999,$B24),MAXIFS(BASE_CONTROL!$C$2:$C$999,BASE_CONTROL!$G$2:$G$999,$B24),MAXIFS(BASE_CONTROL!$C$2:$C$999,BASE_CONTROL!$H$2:$H$999,$B24),MAXIFS(BASE_CONTROL!$C$2:$C$999,BASE_CONTROL!$I$2:$I$999,$B24),MAXIFS(BASE_CONTROL!$C$2:$C$999,BASE_CONTROL!$J$2:$J$999,$B24),MAXIFS(BASE_CONTROL!$C$2:$C$999,BASE_CONTROL!$K$2:$K$999,$B24)),"")))</f>
        <v/>
      </c>
      <c r="H24" s="432" t="n"/>
    </row>
    <row r="25" s="358">
      <c r="A25" s="432">
        <f>IF($B25="","",ROW()-4)</f>
        <v/>
      </c>
      <c r="B25" s="432" t="inlineStr">
        <is>
          <t>TERZONA</t>
        </is>
      </c>
      <c r="C25" s="432" t="n"/>
      <c r="D25" s="432">
        <f>IF($B25="","",SUM(COUNTIF(BASE_CONTROL!$D$2:$K$999,$B25)))</f>
        <v/>
      </c>
      <c r="E25" s="432">
        <f>IF($B25="","",SUM(COUNTIFS(BASE_CONTROL!$D$2:$D$999,$B25,BASE_CONTROL!$B$2:$B$999,"CERRADA"),COUNTIFS(BASE_CONTROL!$D$2:$D$999,$B25,BASE_CONTROL!$B$2:$B$999,"TERMINADA"),COUNTIFS(BASE_CONTROL!$E$2:$E$999,$B25,BASE_CONTROL!$B$2:$B$999,"CERRADA"),COUNTIFS(BASE_CONTROL!$E$2:$E$999,$B25,BASE_CONTROL!$B$2:$B$999,"TERMINADA"),COUNTIFS(BASE_CONTROL!$F$2:$F$999,$B25,BASE_CONTROL!$B$2:$B$999,"CERRADA"),COUNTIFS(BASE_CONTROL!$F$2:$F$999,$B25,BASE_CONTROL!$B$2:$B$999,"TERMINADA"),COUNTIFS(BASE_CONTROL!$G$2:$G$999,$B25,BASE_CONTROL!$B$2:$B$999,"CERRADA"),COUNTIFS(BASE_CONTROL!$G$2:$G$999,$B25,BASE_CONTROL!$B$2:$B$999,"TERMINADA"),COUNTIFS(BASE_CONTROL!$H$2:$H$999,$B25,BASE_CONTROL!$B$2:$B$999,"CERRADA"),COUNTIFS(BASE_CONTROL!$H$2:$H$999,$B25,BASE_CONTROL!$B$2:$B$999,"TERMINADA"),COUNTIFS(BASE_CONTROL!$I$2:$I$999,$B25,BASE_CONTROL!$B$2:$B$999,"CERRADA"),COUNTIFS(BASE_CONTROL!$I$2:$I$999,$B25,BASE_CONTROL!$B$2:$B$999,"TERMINADA"),COUNTIFS(BASE_CONTROL!$J$2:$J$999,$B25,BASE_CONTROL!$B$2:$B$999,"CERRADA"),COUNTIFS(BASE_CONTROL!$J$2:$J$999,$B25,BASE_CONTROL!$B$2:$B$999,"TERMINADA"),COUNTIFS(BASE_CONTROL!$K$2:$K$999,$B25,BASE_CONTROL!$B$2:$B$999,"CERRADA"),COUNTIFS(BASE_CONTROL!$K$2:$K$999,$B25,BASE_CONTROL!$B$2:$B$999,"TERMINADA")))</f>
        <v/>
      </c>
      <c r="F25" s="432">
        <f>IF($B25="","",SUM(COUNTIFS(BASE_CONTROL!$D$2:$D$999,$B25,BASE_CONTROL!$B$2:$B$999,"PENDIENTE"),COUNTIFS(BASE_CONTROL!$E$2:$E$999,$B25,BASE_CONTROL!$B$2:$B$999,"PENDIENTE"),COUNTIFS(BASE_CONTROL!$F$2:$F$999,$B25,BASE_CONTROL!$B$2:$B$999,"PENDIENTE"),COUNTIFS(BASE_CONTROL!$G$2:$G$999,$B25,BASE_CONTROL!$B$2:$B$999,"PENDIENTE"),COUNTIFS(BASE_CONTROL!$H$2:$H$999,$B25,BASE_CONTROL!$B$2:$B$999,"PENDIENTE"),COUNTIFS(BASE_CONTROL!$I$2:$I$999,$B25,BASE_CONTROL!$B$2:$B$999,"PENDIENTE"),COUNTIFS(BASE_CONTROL!$J$2:$J$999,$B25,BASE_CONTROL!$B$2:$B$999,"PENDIENTE"),COUNTIFS(BASE_CONTROL!$K$2:$K$999,$B25,BASE_CONTROL!$B$2:$B$999,"PENDIENTE")))</f>
        <v/>
      </c>
      <c r="G25" s="472">
        <f>IF($B25="","",IF($D25=0,"",IFERROR(MAX(MAXIFS(BASE_CONTROL!$C$2:$C$999,BASE_CONTROL!$D$2:$D$999,$B25),MAXIFS(BASE_CONTROL!$C$2:$C$999,BASE_CONTROL!$E$2:$E$999,$B25),MAXIFS(BASE_CONTROL!$C$2:$C$999,BASE_CONTROL!$F$2:$F$999,$B25),MAXIFS(BASE_CONTROL!$C$2:$C$999,BASE_CONTROL!$G$2:$G$999,$B25),MAXIFS(BASE_CONTROL!$C$2:$C$999,BASE_CONTROL!$H$2:$H$999,$B25),MAXIFS(BASE_CONTROL!$C$2:$C$999,BASE_CONTROL!$I$2:$I$999,$B25),MAXIFS(BASE_CONTROL!$C$2:$C$999,BASE_CONTROL!$J$2:$J$999,$B25),MAXIFS(BASE_CONTROL!$C$2:$C$999,BASE_CONTROL!$K$2:$K$999,$B25)),"")))</f>
        <v/>
      </c>
      <c r="H25" s="432" t="n"/>
    </row>
    <row r="26" s="358">
      <c r="A26" s="432">
        <f>IF($B26="","",ROW()-4)</f>
        <v/>
      </c>
      <c r="B26" s="432" t="inlineStr">
        <is>
          <t>SEGUNDA ZONA</t>
        </is>
      </c>
      <c r="C26" s="432" t="n"/>
      <c r="D26" s="432">
        <f>IF($B26="","",SUM(COUNTIF(BASE_CONTROL!$D$2:$K$999,$B26)))</f>
        <v/>
      </c>
      <c r="E26" s="432">
        <f>IF($B26="","",SUM(COUNTIFS(BASE_CONTROL!$D$2:$D$999,$B26,BASE_CONTROL!$B$2:$B$999,"CERRADA"),COUNTIFS(BASE_CONTROL!$D$2:$D$999,$B26,BASE_CONTROL!$B$2:$B$999,"TERMINADA"),COUNTIFS(BASE_CONTROL!$E$2:$E$999,$B26,BASE_CONTROL!$B$2:$B$999,"CERRADA"),COUNTIFS(BASE_CONTROL!$E$2:$E$999,$B26,BASE_CONTROL!$B$2:$B$999,"TERMINADA"),COUNTIFS(BASE_CONTROL!$F$2:$F$999,$B26,BASE_CONTROL!$B$2:$B$999,"CERRADA"),COUNTIFS(BASE_CONTROL!$F$2:$F$999,$B26,BASE_CONTROL!$B$2:$B$999,"TERMINADA"),COUNTIFS(BASE_CONTROL!$G$2:$G$999,$B26,BASE_CONTROL!$B$2:$B$999,"CERRADA"),COUNTIFS(BASE_CONTROL!$G$2:$G$999,$B26,BASE_CONTROL!$B$2:$B$999,"TERMINADA"),COUNTIFS(BASE_CONTROL!$H$2:$H$999,$B26,BASE_CONTROL!$B$2:$B$999,"CERRADA"),COUNTIFS(BASE_CONTROL!$H$2:$H$999,$B26,BASE_CONTROL!$B$2:$B$999,"TERMINADA"),COUNTIFS(BASE_CONTROL!$I$2:$I$999,$B26,BASE_CONTROL!$B$2:$B$999,"CERRADA"),COUNTIFS(BASE_CONTROL!$I$2:$I$999,$B26,BASE_CONTROL!$B$2:$B$999,"TERMINADA"),COUNTIFS(BASE_CONTROL!$J$2:$J$999,$B26,BASE_CONTROL!$B$2:$B$999,"CERRADA"),COUNTIFS(BASE_CONTROL!$J$2:$J$999,$B26,BASE_CONTROL!$B$2:$B$999,"TERMINADA"),COUNTIFS(BASE_CONTROL!$K$2:$K$999,$B26,BASE_CONTROL!$B$2:$B$999,"CERRADA"),COUNTIFS(BASE_CONTROL!$K$2:$K$999,$B26,BASE_CONTROL!$B$2:$B$999,"TERMINADA")))</f>
        <v/>
      </c>
      <c r="F26" s="432">
        <f>IF($B26="","",SUM(COUNTIFS(BASE_CONTROL!$D$2:$D$999,$B26,BASE_CONTROL!$B$2:$B$999,"PENDIENTE"),COUNTIFS(BASE_CONTROL!$E$2:$E$999,$B26,BASE_CONTROL!$B$2:$B$999,"PENDIENTE"),COUNTIFS(BASE_CONTROL!$F$2:$F$999,$B26,BASE_CONTROL!$B$2:$B$999,"PENDIENTE"),COUNTIFS(BASE_CONTROL!$G$2:$G$999,$B26,BASE_CONTROL!$B$2:$B$999,"PENDIENTE"),COUNTIFS(BASE_CONTROL!$H$2:$H$999,$B26,BASE_CONTROL!$B$2:$B$999,"PENDIENTE"),COUNTIFS(BASE_CONTROL!$I$2:$I$999,$B26,BASE_CONTROL!$B$2:$B$999,"PENDIENTE"),COUNTIFS(BASE_CONTROL!$J$2:$J$999,$B26,BASE_CONTROL!$B$2:$B$999,"PENDIENTE"),COUNTIFS(BASE_CONTROL!$K$2:$K$999,$B26,BASE_CONTROL!$B$2:$B$999,"PENDIENTE")))</f>
        <v/>
      </c>
      <c r="G26" s="472">
        <f>IF($B26="","",IF($D26=0,"",IFERROR(MAX(MAXIFS(BASE_CONTROL!$C$2:$C$999,BASE_CONTROL!$D$2:$D$999,$B26),MAXIFS(BASE_CONTROL!$C$2:$C$999,BASE_CONTROL!$E$2:$E$999,$B26),MAXIFS(BASE_CONTROL!$C$2:$C$999,BASE_CONTROL!$F$2:$F$999,$B26),MAXIFS(BASE_CONTROL!$C$2:$C$999,BASE_CONTROL!$G$2:$G$999,$B26),MAXIFS(BASE_CONTROL!$C$2:$C$999,BASE_CONTROL!$H$2:$H$999,$B26),MAXIFS(BASE_CONTROL!$C$2:$C$999,BASE_CONTROL!$I$2:$I$999,$B26),MAXIFS(BASE_CONTROL!$C$2:$C$999,BASE_CONTROL!$J$2:$J$999,$B26),MAXIFS(BASE_CONTROL!$C$2:$C$999,BASE_CONTROL!$K$2:$K$999,$B26)),"")))</f>
        <v/>
      </c>
      <c r="H26" s="432" t="n"/>
    </row>
    <row r="27" s="358">
      <c r="A27" s="432">
        <f>IF($B27="","",ROW()-4)</f>
        <v/>
      </c>
      <c r="B27" s="432" t="inlineStr">
        <is>
          <t>QUINZONA</t>
        </is>
      </c>
      <c r="C27" s="432" t="n"/>
      <c r="D27" s="432">
        <f>IF($B27="","",SUM(COUNTIF(BASE_CONTROL!$D$2:$K$999,$B27)))</f>
        <v/>
      </c>
      <c r="E27" s="432">
        <f>IF($B27="","",SUM(COUNTIFS(BASE_CONTROL!$D$2:$D$999,$B27,BASE_CONTROL!$B$2:$B$999,"CERRADA"),COUNTIFS(BASE_CONTROL!$D$2:$D$999,$B27,BASE_CONTROL!$B$2:$B$999,"TERMINADA"),COUNTIFS(BASE_CONTROL!$E$2:$E$999,$B27,BASE_CONTROL!$B$2:$B$999,"CERRADA"),COUNTIFS(BASE_CONTROL!$E$2:$E$999,$B27,BASE_CONTROL!$B$2:$B$999,"TERMINADA"),COUNTIFS(BASE_CONTROL!$F$2:$F$999,$B27,BASE_CONTROL!$B$2:$B$999,"CERRADA"),COUNTIFS(BASE_CONTROL!$F$2:$F$999,$B27,BASE_CONTROL!$B$2:$B$999,"TERMINADA"),COUNTIFS(BASE_CONTROL!$G$2:$G$999,$B27,BASE_CONTROL!$B$2:$B$999,"CERRADA"),COUNTIFS(BASE_CONTROL!$G$2:$G$999,$B27,BASE_CONTROL!$B$2:$B$999,"TERMINADA"),COUNTIFS(BASE_CONTROL!$H$2:$H$999,$B27,BASE_CONTROL!$B$2:$B$999,"CERRADA"),COUNTIFS(BASE_CONTROL!$H$2:$H$999,$B27,BASE_CONTROL!$B$2:$B$999,"TERMINADA"),COUNTIFS(BASE_CONTROL!$I$2:$I$999,$B27,BASE_CONTROL!$B$2:$B$999,"CERRADA"),COUNTIFS(BASE_CONTROL!$I$2:$I$999,$B27,BASE_CONTROL!$B$2:$B$999,"TERMINADA"),COUNTIFS(BASE_CONTROL!$J$2:$J$999,$B27,BASE_CONTROL!$B$2:$B$999,"CERRADA"),COUNTIFS(BASE_CONTROL!$J$2:$J$999,$B27,BASE_CONTROL!$B$2:$B$999,"TERMINADA"),COUNTIFS(BASE_CONTROL!$K$2:$K$999,$B27,BASE_CONTROL!$B$2:$B$999,"CERRADA"),COUNTIFS(BASE_CONTROL!$K$2:$K$999,$B27,BASE_CONTROL!$B$2:$B$999,"TERMINADA")))</f>
        <v/>
      </c>
      <c r="F27" s="432">
        <f>IF($B27="","",SUM(COUNTIFS(BASE_CONTROL!$D$2:$D$999,$B27,BASE_CONTROL!$B$2:$B$999,"PENDIENTE"),COUNTIFS(BASE_CONTROL!$E$2:$E$999,$B27,BASE_CONTROL!$B$2:$B$999,"PENDIENTE"),COUNTIFS(BASE_CONTROL!$F$2:$F$999,$B27,BASE_CONTROL!$B$2:$B$999,"PENDIENTE"),COUNTIFS(BASE_CONTROL!$G$2:$G$999,$B27,BASE_CONTROL!$B$2:$B$999,"PENDIENTE"),COUNTIFS(BASE_CONTROL!$H$2:$H$999,$B27,BASE_CONTROL!$B$2:$B$999,"PENDIENTE"),COUNTIFS(BASE_CONTROL!$I$2:$I$999,$B27,BASE_CONTROL!$B$2:$B$999,"PENDIENTE"),COUNTIFS(BASE_CONTROL!$J$2:$J$999,$B27,BASE_CONTROL!$B$2:$B$999,"PENDIENTE"),COUNTIFS(BASE_CONTROL!$K$2:$K$999,$B27,BASE_CONTROL!$B$2:$B$999,"PENDIENTE")))</f>
        <v/>
      </c>
      <c r="G27" s="472">
        <f>IF($B27="","",IF($D27=0,"",IFERROR(MAX(MAXIFS(BASE_CONTROL!$C$2:$C$999,BASE_CONTROL!$D$2:$D$999,$B27),MAXIFS(BASE_CONTROL!$C$2:$C$999,BASE_CONTROL!$E$2:$E$999,$B27),MAXIFS(BASE_CONTROL!$C$2:$C$999,BASE_CONTROL!$F$2:$F$999,$B27),MAXIFS(BASE_CONTROL!$C$2:$C$999,BASE_CONTROL!$G$2:$G$999,$B27),MAXIFS(BASE_CONTROL!$C$2:$C$999,BASE_CONTROL!$H$2:$H$999,$B27),MAXIFS(BASE_CONTROL!$C$2:$C$999,BASE_CONTROL!$I$2:$I$999,$B27),MAXIFS(BASE_CONTROL!$C$2:$C$999,BASE_CONTROL!$J$2:$J$999,$B27),MAXIFS(BASE_CONTROL!$C$2:$C$999,BASE_CONTROL!$K$2:$K$999,$B27)),"")))</f>
        <v/>
      </c>
      <c r="H27" s="432" t="n"/>
    </row>
    <row r="28" s="358">
      <c r="A28" s="432">
        <f>IF($B28="","",ROW()-4)</f>
        <v/>
      </c>
      <c r="B28" s="432" t="inlineStr">
        <is>
          <t>AUDITGEN</t>
        </is>
      </c>
      <c r="C28" s="432" t="n"/>
      <c r="D28" s="432">
        <f>IF($B28="","",SUM(COUNTIF(BASE_CONTROL!$D$2:$K$999,$B28)))</f>
        <v/>
      </c>
      <c r="E28" s="432">
        <f>IF($B28="","",SUM(COUNTIFS(BASE_CONTROL!$D$2:$D$999,$B28,BASE_CONTROL!$B$2:$B$999,"CERRADA"),COUNTIFS(BASE_CONTROL!$D$2:$D$999,$B28,BASE_CONTROL!$B$2:$B$999,"TERMINADA"),COUNTIFS(BASE_CONTROL!$E$2:$E$999,$B28,BASE_CONTROL!$B$2:$B$999,"CERRADA"),COUNTIFS(BASE_CONTROL!$E$2:$E$999,$B28,BASE_CONTROL!$B$2:$B$999,"TERMINADA"),COUNTIFS(BASE_CONTROL!$F$2:$F$999,$B28,BASE_CONTROL!$B$2:$B$999,"CERRADA"),COUNTIFS(BASE_CONTROL!$F$2:$F$999,$B28,BASE_CONTROL!$B$2:$B$999,"TERMINADA"),COUNTIFS(BASE_CONTROL!$G$2:$G$999,$B28,BASE_CONTROL!$B$2:$B$999,"CERRADA"),COUNTIFS(BASE_CONTROL!$G$2:$G$999,$B28,BASE_CONTROL!$B$2:$B$999,"TERMINADA"),COUNTIFS(BASE_CONTROL!$H$2:$H$999,$B28,BASE_CONTROL!$B$2:$B$999,"CERRADA"),COUNTIFS(BASE_CONTROL!$H$2:$H$999,$B28,BASE_CONTROL!$B$2:$B$999,"TERMINADA"),COUNTIFS(BASE_CONTROL!$I$2:$I$999,$B28,BASE_CONTROL!$B$2:$B$999,"CERRADA"),COUNTIFS(BASE_CONTROL!$I$2:$I$999,$B28,BASE_CONTROL!$B$2:$B$999,"TERMINADA"),COUNTIFS(BASE_CONTROL!$J$2:$J$999,$B28,BASE_CONTROL!$B$2:$B$999,"CERRADA"),COUNTIFS(BASE_CONTROL!$J$2:$J$999,$B28,BASE_CONTROL!$B$2:$B$999,"TERMINADA"),COUNTIFS(BASE_CONTROL!$K$2:$K$999,$B28,BASE_CONTROL!$B$2:$B$999,"CERRADA"),COUNTIFS(BASE_CONTROL!$K$2:$K$999,$B28,BASE_CONTROL!$B$2:$B$999,"TERMINADA")))</f>
        <v/>
      </c>
      <c r="F28" s="432">
        <f>IF($B28="","",SUM(COUNTIFS(BASE_CONTROL!$D$2:$D$999,$B28,BASE_CONTROL!$B$2:$B$999,"PENDIENTE"),COUNTIFS(BASE_CONTROL!$E$2:$E$999,$B28,BASE_CONTROL!$B$2:$B$999,"PENDIENTE"),COUNTIFS(BASE_CONTROL!$F$2:$F$999,$B28,BASE_CONTROL!$B$2:$B$999,"PENDIENTE"),COUNTIFS(BASE_CONTROL!$G$2:$G$999,$B28,BASE_CONTROL!$B$2:$B$999,"PENDIENTE"),COUNTIFS(BASE_CONTROL!$H$2:$H$999,$B28,BASE_CONTROL!$B$2:$B$999,"PENDIENTE"),COUNTIFS(BASE_CONTROL!$I$2:$I$999,$B28,BASE_CONTROL!$B$2:$B$999,"PENDIENTE"),COUNTIFS(BASE_CONTROL!$J$2:$J$999,$B28,BASE_CONTROL!$B$2:$B$999,"PENDIENTE"),COUNTIFS(BASE_CONTROL!$K$2:$K$999,$B28,BASE_CONTROL!$B$2:$B$999,"PENDIENTE")))</f>
        <v/>
      </c>
      <c r="G28" s="472">
        <f>IF($B28="","",IF($D28=0,"",IFERROR(MAX(MAXIFS(BASE_CONTROL!$C$2:$C$999,BASE_CONTROL!$D$2:$D$999,$B28),MAXIFS(BASE_CONTROL!$C$2:$C$999,BASE_CONTROL!$E$2:$E$999,$B28),MAXIFS(BASE_CONTROL!$C$2:$C$999,BASE_CONTROL!$F$2:$F$999,$B28),MAXIFS(BASE_CONTROL!$C$2:$C$999,BASE_CONTROL!$G$2:$G$999,$B28),MAXIFS(BASE_CONTROL!$C$2:$C$999,BASE_CONTROL!$H$2:$H$999,$B28),MAXIFS(BASE_CONTROL!$C$2:$C$999,BASE_CONTROL!$I$2:$I$999,$B28),MAXIFS(BASE_CONTROL!$C$2:$C$999,BASE_CONTROL!$J$2:$J$999,$B28),MAXIFS(BASE_CONTROL!$C$2:$C$999,BASE_CONTROL!$K$2:$K$999,$B28)),"")))</f>
        <v/>
      </c>
      <c r="H28" s="432" t="n"/>
    </row>
    <row r="29" s="358">
      <c r="A29" s="432">
        <f>IF($B29="","",ROW()-4)</f>
        <v/>
      </c>
      <c r="B29" s="432" t="inlineStr">
        <is>
          <t>ESTANAVMET</t>
        </is>
      </c>
      <c r="C29" s="432" t="n"/>
      <c r="D29" s="432">
        <f>IF($B29="","",SUM(COUNTIF(BASE_CONTROL!$D$2:$K$999,$B29)))</f>
        <v/>
      </c>
      <c r="E29" s="432">
        <f>IF($B29="","",SUM(COUNTIFS(BASE_CONTROL!$D$2:$D$999,$B29,BASE_CONTROL!$B$2:$B$999,"CERRADA"),COUNTIFS(BASE_CONTROL!$D$2:$D$999,$B29,BASE_CONTROL!$B$2:$B$999,"TERMINADA"),COUNTIFS(BASE_CONTROL!$E$2:$E$999,$B29,BASE_CONTROL!$B$2:$B$999,"CERRADA"),COUNTIFS(BASE_CONTROL!$E$2:$E$999,$B29,BASE_CONTROL!$B$2:$B$999,"TERMINADA"),COUNTIFS(BASE_CONTROL!$F$2:$F$999,$B29,BASE_CONTROL!$B$2:$B$999,"CERRADA"),COUNTIFS(BASE_CONTROL!$F$2:$F$999,$B29,BASE_CONTROL!$B$2:$B$999,"TERMINADA"),COUNTIFS(BASE_CONTROL!$G$2:$G$999,$B29,BASE_CONTROL!$B$2:$B$999,"CERRADA"),COUNTIFS(BASE_CONTROL!$G$2:$G$999,$B29,BASE_CONTROL!$B$2:$B$999,"TERMINADA"),COUNTIFS(BASE_CONTROL!$H$2:$H$999,$B29,BASE_CONTROL!$B$2:$B$999,"CERRADA"),COUNTIFS(BASE_CONTROL!$H$2:$H$999,$B29,BASE_CONTROL!$B$2:$B$999,"TERMINADA"),COUNTIFS(BASE_CONTROL!$I$2:$I$999,$B29,BASE_CONTROL!$B$2:$B$999,"CERRADA"),COUNTIFS(BASE_CONTROL!$I$2:$I$999,$B29,BASE_CONTROL!$B$2:$B$999,"TERMINADA"),COUNTIFS(BASE_CONTROL!$J$2:$J$999,$B29,BASE_CONTROL!$B$2:$B$999,"CERRADA"),COUNTIFS(BASE_CONTROL!$J$2:$J$999,$B29,BASE_CONTROL!$B$2:$B$999,"TERMINADA"),COUNTIFS(BASE_CONTROL!$K$2:$K$999,$B29,BASE_CONTROL!$B$2:$B$999,"CERRADA"),COUNTIFS(BASE_CONTROL!$K$2:$K$999,$B29,BASE_CONTROL!$B$2:$B$999,"TERMINADA")))</f>
        <v/>
      </c>
      <c r="F29" s="432">
        <f>IF($B29="","",SUM(COUNTIFS(BASE_CONTROL!$D$2:$D$999,$B29,BASE_CONTROL!$B$2:$B$999,"PENDIENTE"),COUNTIFS(BASE_CONTROL!$E$2:$E$999,$B29,BASE_CONTROL!$B$2:$B$999,"PENDIENTE"),COUNTIFS(BASE_CONTROL!$F$2:$F$999,$B29,BASE_CONTROL!$B$2:$B$999,"PENDIENTE"),COUNTIFS(BASE_CONTROL!$G$2:$G$999,$B29,BASE_CONTROL!$B$2:$B$999,"PENDIENTE"),COUNTIFS(BASE_CONTROL!$H$2:$H$999,$B29,BASE_CONTROL!$B$2:$B$999,"PENDIENTE"),COUNTIFS(BASE_CONTROL!$I$2:$I$999,$B29,BASE_CONTROL!$B$2:$B$999,"PENDIENTE"),COUNTIFS(BASE_CONTROL!$J$2:$J$999,$B29,BASE_CONTROL!$B$2:$B$999,"PENDIENTE"),COUNTIFS(BASE_CONTROL!$K$2:$K$999,$B29,BASE_CONTROL!$B$2:$B$999,"PENDIENTE")))</f>
        <v/>
      </c>
      <c r="G29" s="472">
        <f>IF($B29="","",IF($D29=0,"",IFERROR(MAX(MAXIFS(BASE_CONTROL!$C$2:$C$999,BASE_CONTROL!$D$2:$D$999,$B29),MAXIFS(BASE_CONTROL!$C$2:$C$999,BASE_CONTROL!$E$2:$E$999,$B29),MAXIFS(BASE_CONTROL!$C$2:$C$999,BASE_CONTROL!$F$2:$F$999,$B29),MAXIFS(BASE_CONTROL!$C$2:$C$999,BASE_CONTROL!$G$2:$G$999,$B29),MAXIFS(BASE_CONTROL!$C$2:$C$999,BASE_CONTROL!$H$2:$H$999,$B29),MAXIFS(BASE_CONTROL!$C$2:$C$999,BASE_CONTROL!$I$2:$I$999,$B29),MAXIFS(BASE_CONTROL!$C$2:$C$999,BASE_CONTROL!$J$2:$J$999,$B29),MAXIFS(BASE_CONTROL!$C$2:$C$999,BASE_CONTROL!$K$2:$K$999,$B29)),"")))</f>
        <v/>
      </c>
      <c r="H29" s="432" t="n"/>
    </row>
    <row r="30" s="358">
      <c r="A30" s="432">
        <f>IF($B30="","",ROW()-4)</f>
        <v/>
      </c>
      <c r="B30" s="432" t="inlineStr">
        <is>
          <t>DIREDUCARM</t>
        </is>
      </c>
      <c r="C30" s="432" t="n"/>
      <c r="D30" s="432">
        <f>IF($B30="","",SUM(COUNTIF(BASE_CONTROL!$D$2:$K$999,$B30)))</f>
        <v/>
      </c>
      <c r="E30" s="432">
        <f>IF($B30="","",SUM(COUNTIFS(BASE_CONTROL!$D$2:$D$999,$B30,BASE_CONTROL!$B$2:$B$999,"CERRADA"),COUNTIFS(BASE_CONTROL!$D$2:$D$999,$B30,BASE_CONTROL!$B$2:$B$999,"TERMINADA"),COUNTIFS(BASE_CONTROL!$E$2:$E$999,$B30,BASE_CONTROL!$B$2:$B$999,"CERRADA"),COUNTIFS(BASE_CONTROL!$E$2:$E$999,$B30,BASE_CONTROL!$B$2:$B$999,"TERMINADA"),COUNTIFS(BASE_CONTROL!$F$2:$F$999,$B30,BASE_CONTROL!$B$2:$B$999,"CERRADA"),COUNTIFS(BASE_CONTROL!$F$2:$F$999,$B30,BASE_CONTROL!$B$2:$B$999,"TERMINADA"),COUNTIFS(BASE_CONTROL!$G$2:$G$999,$B30,BASE_CONTROL!$B$2:$B$999,"CERRADA"),COUNTIFS(BASE_CONTROL!$G$2:$G$999,$B30,BASE_CONTROL!$B$2:$B$999,"TERMINADA"),COUNTIFS(BASE_CONTROL!$H$2:$H$999,$B30,BASE_CONTROL!$B$2:$B$999,"CERRADA"),COUNTIFS(BASE_CONTROL!$H$2:$H$999,$B30,BASE_CONTROL!$B$2:$B$999,"TERMINADA"),COUNTIFS(BASE_CONTROL!$I$2:$I$999,$B30,BASE_CONTROL!$B$2:$B$999,"CERRADA"),COUNTIFS(BASE_CONTROL!$I$2:$I$999,$B30,BASE_CONTROL!$B$2:$B$999,"TERMINADA"),COUNTIFS(BASE_CONTROL!$J$2:$J$999,$B30,BASE_CONTROL!$B$2:$B$999,"CERRADA"),COUNTIFS(BASE_CONTROL!$J$2:$J$999,$B30,BASE_CONTROL!$B$2:$B$999,"TERMINADA"),COUNTIFS(BASE_CONTROL!$K$2:$K$999,$B30,BASE_CONTROL!$B$2:$B$999,"CERRADA"),COUNTIFS(BASE_CONTROL!$K$2:$K$999,$B30,BASE_CONTROL!$B$2:$B$999,"TERMINADA")))</f>
        <v/>
      </c>
      <c r="F30" s="432">
        <f>IF($B30="","",SUM(COUNTIFS(BASE_CONTROL!$D$2:$D$999,$B30,BASE_CONTROL!$B$2:$B$999,"PENDIENTE"),COUNTIFS(BASE_CONTROL!$E$2:$E$999,$B30,BASE_CONTROL!$B$2:$B$999,"PENDIENTE"),COUNTIFS(BASE_CONTROL!$F$2:$F$999,$B30,BASE_CONTROL!$B$2:$B$999,"PENDIENTE"),COUNTIFS(BASE_CONTROL!$G$2:$G$999,$B30,BASE_CONTROL!$B$2:$B$999,"PENDIENTE"),COUNTIFS(BASE_CONTROL!$H$2:$H$999,$B30,BASE_CONTROL!$B$2:$B$999,"PENDIENTE"),COUNTIFS(BASE_CONTROL!$I$2:$I$999,$B30,BASE_CONTROL!$B$2:$B$999,"PENDIENTE"),COUNTIFS(BASE_CONTROL!$J$2:$J$999,$B30,BASE_CONTROL!$B$2:$B$999,"PENDIENTE"),COUNTIFS(BASE_CONTROL!$K$2:$K$999,$B30,BASE_CONTROL!$B$2:$B$999,"PENDIENTE")))</f>
        <v/>
      </c>
      <c r="G30" s="472">
        <f>IF($B30="","",IF($D30=0,"",IFERROR(MAX(MAXIFS(BASE_CONTROL!$C$2:$C$999,BASE_CONTROL!$D$2:$D$999,$B30),MAXIFS(BASE_CONTROL!$C$2:$C$999,BASE_CONTROL!$E$2:$E$999,$B30),MAXIFS(BASE_CONTROL!$C$2:$C$999,BASE_CONTROL!$F$2:$F$999,$B30),MAXIFS(BASE_CONTROL!$C$2:$C$999,BASE_CONTROL!$G$2:$G$999,$B30),MAXIFS(BASE_CONTROL!$C$2:$C$999,BASE_CONTROL!$H$2:$H$999,$B30),MAXIFS(BASE_CONTROL!$C$2:$C$999,BASE_CONTROL!$I$2:$I$999,$B30),MAXIFS(BASE_CONTROL!$C$2:$C$999,BASE_CONTROL!$J$2:$J$999,$B30),MAXIFS(BASE_CONTROL!$C$2:$C$999,BASE_CONTROL!$K$2:$K$999,$B30)),"")))</f>
        <v/>
      </c>
      <c r="H30" s="432" t="n"/>
    </row>
    <row r="31" s="358">
      <c r="A31" s="432">
        <f>IF($B31="","",ROW()-4)</f>
        <v/>
      </c>
      <c r="B31" s="432" t="inlineStr">
        <is>
          <t>DINSOMAR</t>
        </is>
      </c>
      <c r="C31" s="432" t="n"/>
      <c r="D31" s="432">
        <f>IF($B31="","",SUM(COUNTIF(BASE_CONTROL!$D$2:$K$999,$B31)))</f>
        <v/>
      </c>
      <c r="E31" s="432">
        <f>IF($B31="","",SUM(COUNTIFS(BASE_CONTROL!$D$2:$D$999,$B31,BASE_CONTROL!$B$2:$B$999,"CERRADA"),COUNTIFS(BASE_CONTROL!$D$2:$D$999,$B31,BASE_CONTROL!$B$2:$B$999,"TERMINADA"),COUNTIFS(BASE_CONTROL!$E$2:$E$999,$B31,BASE_CONTROL!$B$2:$B$999,"CERRADA"),COUNTIFS(BASE_CONTROL!$E$2:$E$999,$B31,BASE_CONTROL!$B$2:$B$999,"TERMINADA"),COUNTIFS(BASE_CONTROL!$F$2:$F$999,$B31,BASE_CONTROL!$B$2:$B$999,"CERRADA"),COUNTIFS(BASE_CONTROL!$F$2:$F$999,$B31,BASE_CONTROL!$B$2:$B$999,"TERMINADA"),COUNTIFS(BASE_CONTROL!$G$2:$G$999,$B31,BASE_CONTROL!$B$2:$B$999,"CERRADA"),COUNTIFS(BASE_CONTROL!$G$2:$G$999,$B31,BASE_CONTROL!$B$2:$B$999,"TERMINADA"),COUNTIFS(BASE_CONTROL!$H$2:$H$999,$B31,BASE_CONTROL!$B$2:$B$999,"CERRADA"),COUNTIFS(BASE_CONTROL!$H$2:$H$999,$B31,BASE_CONTROL!$B$2:$B$999,"TERMINADA"),COUNTIFS(BASE_CONTROL!$I$2:$I$999,$B31,BASE_CONTROL!$B$2:$B$999,"CERRADA"),COUNTIFS(BASE_CONTROL!$I$2:$I$999,$B31,BASE_CONTROL!$B$2:$B$999,"TERMINADA"),COUNTIFS(BASE_CONTROL!$J$2:$J$999,$B31,BASE_CONTROL!$B$2:$B$999,"CERRADA"),COUNTIFS(BASE_CONTROL!$J$2:$J$999,$B31,BASE_CONTROL!$B$2:$B$999,"TERMINADA"),COUNTIFS(BASE_CONTROL!$K$2:$K$999,$B31,BASE_CONTROL!$B$2:$B$999,"CERRADA"),COUNTIFS(BASE_CONTROL!$K$2:$K$999,$B31,BASE_CONTROL!$B$2:$B$999,"TERMINADA")))</f>
        <v/>
      </c>
      <c r="F31" s="432">
        <f>IF($B31="","",SUM(COUNTIFS(BASE_CONTROL!$D$2:$D$999,$B31,BASE_CONTROL!$B$2:$B$999,"PENDIENTE"),COUNTIFS(BASE_CONTROL!$E$2:$E$999,$B31,BASE_CONTROL!$B$2:$B$999,"PENDIENTE"),COUNTIFS(BASE_CONTROL!$F$2:$F$999,$B31,BASE_CONTROL!$B$2:$B$999,"PENDIENTE"),COUNTIFS(BASE_CONTROL!$G$2:$G$999,$B31,BASE_CONTROL!$B$2:$B$999,"PENDIENTE"),COUNTIFS(BASE_CONTROL!$H$2:$H$999,$B31,BASE_CONTROL!$B$2:$B$999,"PENDIENTE"),COUNTIFS(BASE_CONTROL!$I$2:$I$999,$B31,BASE_CONTROL!$B$2:$B$999,"PENDIENTE"),COUNTIFS(BASE_CONTROL!$J$2:$J$999,$B31,BASE_CONTROL!$B$2:$B$999,"PENDIENTE"),COUNTIFS(BASE_CONTROL!$K$2:$K$999,$B31,BASE_CONTROL!$B$2:$B$999,"PENDIENTE")))</f>
        <v/>
      </c>
      <c r="G31" s="472">
        <f>IF($B31="","",IF($D31=0,"",IFERROR(MAX(MAXIFS(BASE_CONTROL!$C$2:$C$999,BASE_CONTROL!$D$2:$D$999,$B31),MAXIFS(BASE_CONTROL!$C$2:$C$999,BASE_CONTROL!$E$2:$E$999,$B31),MAXIFS(BASE_CONTROL!$C$2:$C$999,BASE_CONTROL!$F$2:$F$999,$B31),MAXIFS(BASE_CONTROL!$C$2:$C$999,BASE_CONTROL!$G$2:$G$999,$B31),MAXIFS(BASE_CONTROL!$C$2:$C$999,BASE_CONTROL!$H$2:$H$999,$B31),MAXIFS(BASE_CONTROL!$C$2:$C$999,BASE_CONTROL!$I$2:$I$999,$B31),MAXIFS(BASE_CONTROL!$C$2:$C$999,BASE_CONTROL!$J$2:$J$999,$B31),MAXIFS(BASE_CONTROL!$C$2:$C$999,BASE_CONTROL!$K$2:$K$999,$B31)),"")))</f>
        <v/>
      </c>
      <c r="H31" s="432" t="n"/>
    </row>
    <row r="32" s="358">
      <c r="A32" s="432">
        <f>IF($B32="","",ROW()-4)</f>
        <v/>
      </c>
      <c r="B32" s="432" t="inlineStr">
        <is>
          <t>SUBJEMCO</t>
        </is>
      </c>
      <c r="C32" s="432" t="n"/>
      <c r="D32" s="432">
        <f>IF($B32="","",SUM(COUNTIF(BASE_CONTROL!$D$2:$K$999,$B32)))</f>
        <v/>
      </c>
      <c r="E32" s="432">
        <f>IF($B32="","",SUM(COUNTIFS(BASE_CONTROL!$D$2:$D$999,$B32,BASE_CONTROL!$B$2:$B$999,"CERRADA"),COUNTIFS(BASE_CONTROL!$D$2:$D$999,$B32,BASE_CONTROL!$B$2:$B$999,"TERMINADA"),COUNTIFS(BASE_CONTROL!$E$2:$E$999,$B32,BASE_CONTROL!$B$2:$B$999,"CERRADA"),COUNTIFS(BASE_CONTROL!$E$2:$E$999,$B32,BASE_CONTROL!$B$2:$B$999,"TERMINADA"),COUNTIFS(BASE_CONTROL!$F$2:$F$999,$B32,BASE_CONTROL!$B$2:$B$999,"CERRADA"),COUNTIFS(BASE_CONTROL!$F$2:$F$999,$B32,BASE_CONTROL!$B$2:$B$999,"TERMINADA"),COUNTIFS(BASE_CONTROL!$G$2:$G$999,$B32,BASE_CONTROL!$B$2:$B$999,"CERRADA"),COUNTIFS(BASE_CONTROL!$G$2:$G$999,$B32,BASE_CONTROL!$B$2:$B$999,"TERMINADA"),COUNTIFS(BASE_CONTROL!$H$2:$H$999,$B32,BASE_CONTROL!$B$2:$B$999,"CERRADA"),COUNTIFS(BASE_CONTROL!$H$2:$H$999,$B32,BASE_CONTROL!$B$2:$B$999,"TERMINADA"),COUNTIFS(BASE_CONTROL!$I$2:$I$999,$B32,BASE_CONTROL!$B$2:$B$999,"CERRADA"),COUNTIFS(BASE_CONTROL!$I$2:$I$999,$B32,BASE_CONTROL!$B$2:$B$999,"TERMINADA"),COUNTIFS(BASE_CONTROL!$J$2:$J$999,$B32,BASE_CONTROL!$B$2:$B$999,"CERRADA"),COUNTIFS(BASE_CONTROL!$J$2:$J$999,$B32,BASE_CONTROL!$B$2:$B$999,"TERMINADA"),COUNTIFS(BASE_CONTROL!$K$2:$K$999,$B32,BASE_CONTROL!$B$2:$B$999,"CERRADA"),COUNTIFS(BASE_CONTROL!$K$2:$K$999,$B32,BASE_CONTROL!$B$2:$B$999,"TERMINADA")))</f>
        <v/>
      </c>
      <c r="F32" s="432">
        <f>IF($B32="","",SUM(COUNTIFS(BASE_CONTROL!$D$2:$D$999,$B32,BASE_CONTROL!$B$2:$B$999,"PENDIENTE"),COUNTIFS(BASE_CONTROL!$E$2:$E$999,$B32,BASE_CONTROL!$B$2:$B$999,"PENDIENTE"),COUNTIFS(BASE_CONTROL!$F$2:$F$999,$B32,BASE_CONTROL!$B$2:$B$999,"PENDIENTE"),COUNTIFS(BASE_CONTROL!$G$2:$G$999,$B32,BASE_CONTROL!$B$2:$B$999,"PENDIENTE"),COUNTIFS(BASE_CONTROL!$H$2:$H$999,$B32,BASE_CONTROL!$B$2:$B$999,"PENDIENTE"),COUNTIFS(BASE_CONTROL!$I$2:$I$999,$B32,BASE_CONTROL!$B$2:$B$999,"PENDIENTE"),COUNTIFS(BASE_CONTROL!$J$2:$J$999,$B32,BASE_CONTROL!$B$2:$B$999,"PENDIENTE"),COUNTIFS(BASE_CONTROL!$K$2:$K$999,$B32,BASE_CONTROL!$B$2:$B$999,"PENDIENTE")))</f>
        <v/>
      </c>
      <c r="G32" s="472">
        <f>IF($B32="","",IF($D32=0,"",IFERROR(MAX(MAXIFS(BASE_CONTROL!$C$2:$C$999,BASE_CONTROL!$D$2:$D$999,$B32),MAXIFS(BASE_CONTROL!$C$2:$C$999,BASE_CONTROL!$E$2:$E$999,$B32),MAXIFS(BASE_CONTROL!$C$2:$C$999,BASE_CONTROL!$F$2:$F$999,$B32),MAXIFS(BASE_CONTROL!$C$2:$C$999,BASE_CONTROL!$G$2:$G$999,$B32),MAXIFS(BASE_CONTROL!$C$2:$C$999,BASE_CONTROL!$H$2:$H$999,$B32),MAXIFS(BASE_CONTROL!$C$2:$C$999,BASE_CONTROL!$I$2:$I$999,$B32),MAXIFS(BASE_CONTROL!$C$2:$C$999,BASE_CONTROL!$J$2:$J$999,$B32),MAXIFS(BASE_CONTROL!$C$2:$C$999,BASE_CONTROL!$K$2:$K$999,$B32)),"")))</f>
        <v/>
      </c>
      <c r="H32" s="432" t="n"/>
    </row>
    <row r="33" s="358">
      <c r="A33" s="432">
        <f>IF($B33="","",ROW()-4)</f>
        <v/>
      </c>
      <c r="B33" s="432" t="inlineStr">
        <is>
          <t>SUBDEA</t>
        </is>
      </c>
      <c r="C33" s="432" t="n"/>
      <c r="D33" s="432">
        <f>IF($B33="","",SUM(COUNTIF(BASE_CONTROL!$D$2:$K$999,$B33)))</f>
        <v/>
      </c>
      <c r="E33" s="432">
        <f>IF($B33="","",SUM(COUNTIFS(BASE_CONTROL!$D$2:$D$999,$B33,BASE_CONTROL!$B$2:$B$999,"CERRADA"),COUNTIFS(BASE_CONTROL!$D$2:$D$999,$B33,BASE_CONTROL!$B$2:$B$999,"TERMINADA"),COUNTIFS(BASE_CONTROL!$E$2:$E$999,$B33,BASE_CONTROL!$B$2:$B$999,"CERRADA"),COUNTIFS(BASE_CONTROL!$E$2:$E$999,$B33,BASE_CONTROL!$B$2:$B$999,"TERMINADA"),COUNTIFS(BASE_CONTROL!$F$2:$F$999,$B33,BASE_CONTROL!$B$2:$B$999,"CERRADA"),COUNTIFS(BASE_CONTROL!$F$2:$F$999,$B33,BASE_CONTROL!$B$2:$B$999,"TERMINADA"),COUNTIFS(BASE_CONTROL!$G$2:$G$999,$B33,BASE_CONTROL!$B$2:$B$999,"CERRADA"),COUNTIFS(BASE_CONTROL!$G$2:$G$999,$B33,BASE_CONTROL!$B$2:$B$999,"TERMINADA"),COUNTIFS(BASE_CONTROL!$H$2:$H$999,$B33,BASE_CONTROL!$B$2:$B$999,"CERRADA"),COUNTIFS(BASE_CONTROL!$H$2:$H$999,$B33,BASE_CONTROL!$B$2:$B$999,"TERMINADA"),COUNTIFS(BASE_CONTROL!$I$2:$I$999,$B33,BASE_CONTROL!$B$2:$B$999,"CERRADA"),COUNTIFS(BASE_CONTROL!$I$2:$I$999,$B33,BASE_CONTROL!$B$2:$B$999,"TERMINADA"),COUNTIFS(BASE_CONTROL!$J$2:$J$999,$B33,BASE_CONTROL!$B$2:$B$999,"CERRADA"),COUNTIFS(BASE_CONTROL!$J$2:$J$999,$B33,BASE_CONTROL!$B$2:$B$999,"TERMINADA"),COUNTIFS(BASE_CONTROL!$K$2:$K$999,$B33,BASE_CONTROL!$B$2:$B$999,"CERRADA"),COUNTIFS(BASE_CONTROL!$K$2:$K$999,$B33,BASE_CONTROL!$B$2:$B$999,"TERMINADA")))</f>
        <v/>
      </c>
      <c r="F33" s="432">
        <f>IF($B33="","",SUM(COUNTIFS(BASE_CONTROL!$D$2:$D$999,$B33,BASE_CONTROL!$B$2:$B$999,"PENDIENTE"),COUNTIFS(BASE_CONTROL!$E$2:$E$999,$B33,BASE_CONTROL!$B$2:$B$999,"PENDIENTE"),COUNTIFS(BASE_CONTROL!$F$2:$F$999,$B33,BASE_CONTROL!$B$2:$B$999,"PENDIENTE"),COUNTIFS(BASE_CONTROL!$G$2:$G$999,$B33,BASE_CONTROL!$B$2:$B$999,"PENDIENTE"),COUNTIFS(BASE_CONTROL!$H$2:$H$999,$B33,BASE_CONTROL!$B$2:$B$999,"PENDIENTE"),COUNTIFS(BASE_CONTROL!$I$2:$I$999,$B33,BASE_CONTROL!$B$2:$B$999,"PENDIENTE"),COUNTIFS(BASE_CONTROL!$J$2:$J$999,$B33,BASE_CONTROL!$B$2:$B$999,"PENDIENTE"),COUNTIFS(BASE_CONTROL!$K$2:$K$999,$B33,BASE_CONTROL!$B$2:$B$999,"PENDIENTE")))</f>
        <v/>
      </c>
      <c r="G33" s="472">
        <f>IF($B33="","",IF($D33=0,"",IFERROR(MAX(MAXIFS(BASE_CONTROL!$C$2:$C$999,BASE_CONTROL!$D$2:$D$999,$B33),MAXIFS(BASE_CONTROL!$C$2:$C$999,BASE_CONTROL!$E$2:$E$999,$B33),MAXIFS(BASE_CONTROL!$C$2:$C$999,BASE_CONTROL!$F$2:$F$999,$B33),MAXIFS(BASE_CONTROL!$C$2:$C$999,BASE_CONTROL!$G$2:$G$999,$B33),MAXIFS(BASE_CONTROL!$C$2:$C$999,BASE_CONTROL!$H$2:$H$999,$B33),MAXIFS(BASE_CONTROL!$C$2:$C$999,BASE_CONTROL!$I$2:$I$999,$B33),MAXIFS(BASE_CONTROL!$C$2:$C$999,BASE_CONTROL!$J$2:$J$999,$B33),MAXIFS(BASE_CONTROL!$C$2:$C$999,BASE_CONTROL!$K$2:$K$999,$B33)),"")))</f>
        <v/>
      </c>
      <c r="H33" s="432" t="n"/>
    </row>
    <row r="34" s="358">
      <c r="A34" s="432">
        <f>IF($B34="","",ROW()-4)</f>
        <v/>
      </c>
      <c r="B34" s="432" t="inlineStr">
        <is>
          <t>SUBACANAV</t>
        </is>
      </c>
      <c r="C34" s="432" t="n"/>
      <c r="D34" s="432">
        <f>IF($B34="","",SUM(COUNTIF(BASE_CONTROL!$D$2:$K$999,$B34)))</f>
        <v/>
      </c>
      <c r="E34" s="432">
        <f>IF($B34="","",SUM(COUNTIFS(BASE_CONTROL!$D$2:$D$999,$B34,BASE_CONTROL!$B$2:$B$999,"CERRADA"),COUNTIFS(BASE_CONTROL!$D$2:$D$999,$B34,BASE_CONTROL!$B$2:$B$999,"TERMINADA"),COUNTIFS(BASE_CONTROL!$E$2:$E$999,$B34,BASE_CONTROL!$B$2:$B$999,"CERRADA"),COUNTIFS(BASE_CONTROL!$E$2:$E$999,$B34,BASE_CONTROL!$B$2:$B$999,"TERMINADA"),COUNTIFS(BASE_CONTROL!$F$2:$F$999,$B34,BASE_CONTROL!$B$2:$B$999,"CERRADA"),COUNTIFS(BASE_CONTROL!$F$2:$F$999,$B34,BASE_CONTROL!$B$2:$B$999,"TERMINADA"),COUNTIFS(BASE_CONTROL!$G$2:$G$999,$B34,BASE_CONTROL!$B$2:$B$999,"CERRADA"),COUNTIFS(BASE_CONTROL!$G$2:$G$999,$B34,BASE_CONTROL!$B$2:$B$999,"TERMINADA"),COUNTIFS(BASE_CONTROL!$H$2:$H$999,$B34,BASE_CONTROL!$B$2:$B$999,"CERRADA"),COUNTIFS(BASE_CONTROL!$H$2:$H$999,$B34,BASE_CONTROL!$B$2:$B$999,"TERMINADA"),COUNTIFS(BASE_CONTROL!$I$2:$I$999,$B34,BASE_CONTROL!$B$2:$B$999,"CERRADA"),COUNTIFS(BASE_CONTROL!$I$2:$I$999,$B34,BASE_CONTROL!$B$2:$B$999,"TERMINADA"),COUNTIFS(BASE_CONTROL!$J$2:$J$999,$B34,BASE_CONTROL!$B$2:$B$999,"CERRADA"),COUNTIFS(BASE_CONTROL!$J$2:$J$999,$B34,BASE_CONTROL!$B$2:$B$999,"TERMINADA"),COUNTIFS(BASE_CONTROL!$K$2:$K$999,$B34,BASE_CONTROL!$B$2:$B$999,"CERRADA"),COUNTIFS(BASE_CONTROL!$K$2:$K$999,$B34,BASE_CONTROL!$B$2:$B$999,"TERMINADA")))</f>
        <v/>
      </c>
      <c r="F34" s="432">
        <f>IF($B34="","",SUM(COUNTIFS(BASE_CONTROL!$D$2:$D$999,$B34,BASE_CONTROL!$B$2:$B$999,"PENDIENTE"),COUNTIFS(BASE_CONTROL!$E$2:$E$999,$B34,BASE_CONTROL!$B$2:$B$999,"PENDIENTE"),COUNTIFS(BASE_CONTROL!$F$2:$F$999,$B34,BASE_CONTROL!$B$2:$B$999,"PENDIENTE"),COUNTIFS(BASE_CONTROL!$G$2:$G$999,$B34,BASE_CONTROL!$B$2:$B$999,"PENDIENTE"),COUNTIFS(BASE_CONTROL!$H$2:$H$999,$B34,BASE_CONTROL!$B$2:$B$999,"PENDIENTE"),COUNTIFS(BASE_CONTROL!$I$2:$I$999,$B34,BASE_CONTROL!$B$2:$B$999,"PENDIENTE"),COUNTIFS(BASE_CONTROL!$J$2:$J$999,$B34,BASE_CONTROL!$B$2:$B$999,"PENDIENTE"),COUNTIFS(BASE_CONTROL!$K$2:$K$999,$B34,BASE_CONTROL!$B$2:$B$999,"PENDIENTE")))</f>
        <v/>
      </c>
      <c r="G34" s="472">
        <f>IF($B34="","",IF($D34=0,"",IFERROR(MAX(MAXIFS(BASE_CONTROL!$C$2:$C$999,BASE_CONTROL!$D$2:$D$999,$B34),MAXIFS(BASE_CONTROL!$C$2:$C$999,BASE_CONTROL!$E$2:$E$999,$B34),MAXIFS(BASE_CONTROL!$C$2:$C$999,BASE_CONTROL!$F$2:$F$999,$B34),MAXIFS(BASE_CONTROL!$C$2:$C$999,BASE_CONTROL!$G$2:$G$999,$B34),MAXIFS(BASE_CONTROL!$C$2:$C$999,BASE_CONTROL!$H$2:$H$999,$B34),MAXIFS(BASE_CONTROL!$C$2:$C$999,BASE_CONTROL!$I$2:$I$999,$B34),MAXIFS(BASE_CONTROL!$C$2:$C$999,BASE_CONTROL!$J$2:$J$999,$B34),MAXIFS(BASE_CONTROL!$C$2:$C$999,BASE_CONTROL!$K$2:$K$999,$B34)),"")))</f>
        <v/>
      </c>
      <c r="H34" s="432" t="n"/>
    </row>
    <row r="35" s="358">
      <c r="A35" s="432">
        <f>IF($B35="","",ROW()-4)</f>
        <v/>
      </c>
      <c r="B35" s="432" t="inlineStr">
        <is>
          <t>DIRINMAR</t>
        </is>
      </c>
      <c r="C35" s="432" t="n"/>
      <c r="D35" s="432">
        <f>IF($B35="","",SUM(COUNTIF(BASE_CONTROL!$D$2:$K$999,$B35)))</f>
        <v/>
      </c>
      <c r="E35" s="432">
        <f>IF($B35="","",SUM(COUNTIFS(BASE_CONTROL!$D$2:$D$999,$B35,BASE_CONTROL!$B$2:$B$999,"CERRADA"),COUNTIFS(BASE_CONTROL!$D$2:$D$999,$B35,BASE_CONTROL!$B$2:$B$999,"TERMINADA"),COUNTIFS(BASE_CONTROL!$E$2:$E$999,$B35,BASE_CONTROL!$B$2:$B$999,"CERRADA"),COUNTIFS(BASE_CONTROL!$E$2:$E$999,$B35,BASE_CONTROL!$B$2:$B$999,"TERMINADA"),COUNTIFS(BASE_CONTROL!$F$2:$F$999,$B35,BASE_CONTROL!$B$2:$B$999,"CERRADA"),COUNTIFS(BASE_CONTROL!$F$2:$F$999,$B35,BASE_CONTROL!$B$2:$B$999,"TERMINADA"),COUNTIFS(BASE_CONTROL!$G$2:$G$999,$B35,BASE_CONTROL!$B$2:$B$999,"CERRADA"),COUNTIFS(BASE_CONTROL!$G$2:$G$999,$B35,BASE_CONTROL!$B$2:$B$999,"TERMINADA"),COUNTIFS(BASE_CONTROL!$H$2:$H$999,$B35,BASE_CONTROL!$B$2:$B$999,"CERRADA"),COUNTIFS(BASE_CONTROL!$H$2:$H$999,$B35,BASE_CONTROL!$B$2:$B$999,"TERMINADA"),COUNTIFS(BASE_CONTROL!$I$2:$I$999,$B35,BASE_CONTROL!$B$2:$B$999,"CERRADA"),COUNTIFS(BASE_CONTROL!$I$2:$I$999,$B35,BASE_CONTROL!$B$2:$B$999,"TERMINADA"),COUNTIFS(BASE_CONTROL!$J$2:$J$999,$B35,BASE_CONTROL!$B$2:$B$999,"CERRADA"),COUNTIFS(BASE_CONTROL!$J$2:$J$999,$B35,BASE_CONTROL!$B$2:$B$999,"TERMINADA"),COUNTIFS(BASE_CONTROL!$K$2:$K$999,$B35,BASE_CONTROL!$B$2:$B$999,"CERRADA"),COUNTIFS(BASE_CONTROL!$K$2:$K$999,$B35,BASE_CONTROL!$B$2:$B$999,"TERMINADA")))</f>
        <v/>
      </c>
      <c r="F35" s="432">
        <f>IF($B35="","",SUM(COUNTIFS(BASE_CONTROL!$D$2:$D$999,$B35,BASE_CONTROL!$B$2:$B$999,"PENDIENTE"),COUNTIFS(BASE_CONTROL!$E$2:$E$999,$B35,BASE_CONTROL!$B$2:$B$999,"PENDIENTE"),COUNTIFS(BASE_CONTROL!$F$2:$F$999,$B35,BASE_CONTROL!$B$2:$B$999,"PENDIENTE"),COUNTIFS(BASE_CONTROL!$G$2:$G$999,$B35,BASE_CONTROL!$B$2:$B$999,"PENDIENTE"),COUNTIFS(BASE_CONTROL!$H$2:$H$999,$B35,BASE_CONTROL!$B$2:$B$999,"PENDIENTE"),COUNTIFS(BASE_CONTROL!$I$2:$I$999,$B35,BASE_CONTROL!$B$2:$B$999,"PENDIENTE"),COUNTIFS(BASE_CONTROL!$J$2:$J$999,$B35,BASE_CONTROL!$B$2:$B$999,"PENDIENTE"),COUNTIFS(BASE_CONTROL!$K$2:$K$999,$B35,BASE_CONTROL!$B$2:$B$999,"PENDIENTE")))</f>
        <v/>
      </c>
      <c r="G35" s="472">
        <f>IF($B35="","",IF($D35=0,"",IFERROR(MAX(MAXIFS(BASE_CONTROL!$C$2:$C$999,BASE_CONTROL!$D$2:$D$999,$B35),MAXIFS(BASE_CONTROL!$C$2:$C$999,BASE_CONTROL!$E$2:$E$999,$B35),MAXIFS(BASE_CONTROL!$C$2:$C$999,BASE_CONTROL!$F$2:$F$999,$B35),MAXIFS(BASE_CONTROL!$C$2:$C$999,BASE_CONTROL!$G$2:$G$999,$B35),MAXIFS(BASE_CONTROL!$C$2:$C$999,BASE_CONTROL!$H$2:$H$999,$B35),MAXIFS(BASE_CONTROL!$C$2:$C$999,BASE_CONTROL!$I$2:$I$999,$B35),MAXIFS(BASE_CONTROL!$C$2:$C$999,BASE_CONTROL!$J$2:$J$999,$B35),MAXIFS(BASE_CONTROL!$C$2:$C$999,BASE_CONTROL!$K$2:$K$999,$B35)),"")))</f>
        <v/>
      </c>
      <c r="H35" s="432" t="n"/>
    </row>
    <row r="36" s="358">
      <c r="A36" s="432">
        <f>IF($B36="","",ROW()-4)</f>
        <v/>
      </c>
      <c r="B36" s="432" t="inlineStr">
        <is>
          <t>SUBDIRINTA</t>
        </is>
      </c>
      <c r="C36" s="432" t="n"/>
      <c r="D36" s="432">
        <f>IF($B36="","",SUM(COUNTIF(BASE_CONTROL!$D$2:$K$999,$B36)))</f>
        <v/>
      </c>
      <c r="E36" s="432">
        <f>IF($B36="","",SUM(COUNTIFS(BASE_CONTROL!$D$2:$D$999,$B36,BASE_CONTROL!$B$2:$B$999,"CERRADA"),COUNTIFS(BASE_CONTROL!$D$2:$D$999,$B36,BASE_CONTROL!$B$2:$B$999,"TERMINADA"),COUNTIFS(BASE_CONTROL!$E$2:$E$999,$B36,BASE_CONTROL!$B$2:$B$999,"CERRADA"),COUNTIFS(BASE_CONTROL!$E$2:$E$999,$B36,BASE_CONTROL!$B$2:$B$999,"TERMINADA"),COUNTIFS(BASE_CONTROL!$F$2:$F$999,$B36,BASE_CONTROL!$B$2:$B$999,"CERRADA"),COUNTIFS(BASE_CONTROL!$F$2:$F$999,$B36,BASE_CONTROL!$B$2:$B$999,"TERMINADA"),COUNTIFS(BASE_CONTROL!$G$2:$G$999,$B36,BASE_CONTROL!$B$2:$B$999,"CERRADA"),COUNTIFS(BASE_CONTROL!$G$2:$G$999,$B36,BASE_CONTROL!$B$2:$B$999,"TERMINADA"),COUNTIFS(BASE_CONTROL!$H$2:$H$999,$B36,BASE_CONTROL!$B$2:$B$999,"CERRADA"),COUNTIFS(BASE_CONTROL!$H$2:$H$999,$B36,BASE_CONTROL!$B$2:$B$999,"TERMINADA"),COUNTIFS(BASE_CONTROL!$I$2:$I$999,$B36,BASE_CONTROL!$B$2:$B$999,"CERRADA"),COUNTIFS(BASE_CONTROL!$I$2:$I$999,$B36,BASE_CONTROL!$B$2:$B$999,"TERMINADA"),COUNTIFS(BASE_CONTROL!$J$2:$J$999,$B36,BASE_CONTROL!$B$2:$B$999,"CERRADA"),COUNTIFS(BASE_CONTROL!$J$2:$J$999,$B36,BASE_CONTROL!$B$2:$B$999,"TERMINADA"),COUNTIFS(BASE_CONTROL!$K$2:$K$999,$B36,BASE_CONTROL!$B$2:$B$999,"CERRADA"),COUNTIFS(BASE_CONTROL!$K$2:$K$999,$B36,BASE_CONTROL!$B$2:$B$999,"TERMINADA")))</f>
        <v/>
      </c>
      <c r="F36" s="432">
        <f>IF($B36="","",SUM(COUNTIFS(BASE_CONTROL!$D$2:$D$999,$B36,BASE_CONTROL!$B$2:$B$999,"PENDIENTE"),COUNTIFS(BASE_CONTROL!$E$2:$E$999,$B36,BASE_CONTROL!$B$2:$B$999,"PENDIENTE"),COUNTIFS(BASE_CONTROL!$F$2:$F$999,$B36,BASE_CONTROL!$B$2:$B$999,"PENDIENTE"),COUNTIFS(BASE_CONTROL!$G$2:$G$999,$B36,BASE_CONTROL!$B$2:$B$999,"PENDIENTE"),COUNTIFS(BASE_CONTROL!$H$2:$H$999,$B36,BASE_CONTROL!$B$2:$B$999,"PENDIENTE"),COUNTIFS(BASE_CONTROL!$I$2:$I$999,$B36,BASE_CONTROL!$B$2:$B$999,"PENDIENTE"),COUNTIFS(BASE_CONTROL!$J$2:$J$999,$B36,BASE_CONTROL!$B$2:$B$999,"PENDIENTE"),COUNTIFS(BASE_CONTROL!$K$2:$K$999,$B36,BASE_CONTROL!$B$2:$B$999,"PENDIENTE")))</f>
        <v/>
      </c>
      <c r="G36" s="472">
        <f>IF($B36="","",IF($D36=0,"",IFERROR(MAX(MAXIFS(BASE_CONTROL!$C$2:$C$999,BASE_CONTROL!$D$2:$D$999,$B36),MAXIFS(BASE_CONTROL!$C$2:$C$999,BASE_CONTROL!$E$2:$E$999,$B36),MAXIFS(BASE_CONTROL!$C$2:$C$999,BASE_CONTROL!$F$2:$F$999,$B36),MAXIFS(BASE_CONTROL!$C$2:$C$999,BASE_CONTROL!$G$2:$G$999,$B36),MAXIFS(BASE_CONTROL!$C$2:$C$999,BASE_CONTROL!$H$2:$H$999,$B36),MAXIFS(BASE_CONTROL!$C$2:$C$999,BASE_CONTROL!$I$2:$I$999,$B36),MAXIFS(BASE_CONTROL!$C$2:$C$999,BASE_CONTROL!$J$2:$J$999,$B36),MAXIFS(BASE_CONTROL!$C$2:$C$999,BASE_CONTROL!$K$2:$K$999,$B36)),"")))</f>
        <v/>
      </c>
      <c r="H36" s="432" t="n"/>
    </row>
    <row r="37" s="358">
      <c r="A37" s="432">
        <f>IF($B37="","",ROW()-4)</f>
        <v/>
      </c>
      <c r="B37" s="432" t="inlineStr">
        <is>
          <t>DIRECTELINF</t>
        </is>
      </c>
      <c r="C37" s="432" t="n"/>
      <c r="D37" s="432">
        <f>IF($B37="","",SUM(COUNTIF(BASE_CONTROL!$D$2:$K$999,$B37)))</f>
        <v/>
      </c>
      <c r="E37" s="432">
        <f>IF($B37="","",SUM(COUNTIFS(BASE_CONTROL!$D$2:$D$999,$B37,BASE_CONTROL!$B$2:$B$999,"CERRADA"),COUNTIFS(BASE_CONTROL!$D$2:$D$999,$B37,BASE_CONTROL!$B$2:$B$999,"TERMINADA"),COUNTIFS(BASE_CONTROL!$E$2:$E$999,$B37,BASE_CONTROL!$B$2:$B$999,"CERRADA"),COUNTIFS(BASE_CONTROL!$E$2:$E$999,$B37,BASE_CONTROL!$B$2:$B$999,"TERMINADA"),COUNTIFS(BASE_CONTROL!$F$2:$F$999,$B37,BASE_CONTROL!$B$2:$B$999,"CERRADA"),COUNTIFS(BASE_CONTROL!$F$2:$F$999,$B37,BASE_CONTROL!$B$2:$B$999,"TERMINADA"),COUNTIFS(BASE_CONTROL!$G$2:$G$999,$B37,BASE_CONTROL!$B$2:$B$999,"CERRADA"),COUNTIFS(BASE_CONTROL!$G$2:$G$999,$B37,BASE_CONTROL!$B$2:$B$999,"TERMINADA"),COUNTIFS(BASE_CONTROL!$H$2:$H$999,$B37,BASE_CONTROL!$B$2:$B$999,"CERRADA"),COUNTIFS(BASE_CONTROL!$H$2:$H$999,$B37,BASE_CONTROL!$B$2:$B$999,"TERMINADA"),COUNTIFS(BASE_CONTROL!$I$2:$I$999,$B37,BASE_CONTROL!$B$2:$B$999,"CERRADA"),COUNTIFS(BASE_CONTROL!$I$2:$I$999,$B37,BASE_CONTROL!$B$2:$B$999,"TERMINADA"),COUNTIFS(BASE_CONTROL!$J$2:$J$999,$B37,BASE_CONTROL!$B$2:$B$999,"CERRADA"),COUNTIFS(BASE_CONTROL!$J$2:$J$999,$B37,BASE_CONTROL!$B$2:$B$999,"TERMINADA"),COUNTIFS(BASE_CONTROL!$K$2:$K$999,$B37,BASE_CONTROL!$B$2:$B$999,"CERRADA"),COUNTIFS(BASE_CONTROL!$K$2:$K$999,$B37,BASE_CONTROL!$B$2:$B$999,"TERMINADA")))</f>
        <v/>
      </c>
      <c r="F37" s="432">
        <f>IF($B37="","",SUM(COUNTIFS(BASE_CONTROL!$D$2:$D$999,$B37,BASE_CONTROL!$B$2:$B$999,"PENDIENTE"),COUNTIFS(BASE_CONTROL!$E$2:$E$999,$B37,BASE_CONTROL!$B$2:$B$999,"PENDIENTE"),COUNTIFS(BASE_CONTROL!$F$2:$F$999,$B37,BASE_CONTROL!$B$2:$B$999,"PENDIENTE"),COUNTIFS(BASE_CONTROL!$G$2:$G$999,$B37,BASE_CONTROL!$B$2:$B$999,"PENDIENTE"),COUNTIFS(BASE_CONTROL!$H$2:$H$999,$B37,BASE_CONTROL!$B$2:$B$999,"PENDIENTE"),COUNTIFS(BASE_CONTROL!$I$2:$I$999,$B37,BASE_CONTROL!$B$2:$B$999,"PENDIENTE"),COUNTIFS(BASE_CONTROL!$J$2:$J$999,$B37,BASE_CONTROL!$B$2:$B$999,"PENDIENTE"),COUNTIFS(BASE_CONTROL!$K$2:$K$999,$B37,BASE_CONTROL!$B$2:$B$999,"PENDIENTE")))</f>
        <v/>
      </c>
      <c r="G37" s="472">
        <f>IF($B37="","",IF($D37=0,"",IFERROR(MAX(MAXIFS(BASE_CONTROL!$C$2:$C$999,BASE_CONTROL!$D$2:$D$999,$B37),MAXIFS(BASE_CONTROL!$C$2:$C$999,BASE_CONTROL!$E$2:$E$999,$B37),MAXIFS(BASE_CONTROL!$C$2:$C$999,BASE_CONTROL!$F$2:$F$999,$B37),MAXIFS(BASE_CONTROL!$C$2:$C$999,BASE_CONTROL!$G$2:$G$999,$B37),MAXIFS(BASE_CONTROL!$C$2:$C$999,BASE_CONTROL!$H$2:$H$999,$B37),MAXIFS(BASE_CONTROL!$C$2:$C$999,BASE_CONTROL!$I$2:$I$999,$B37),MAXIFS(BASE_CONTROL!$C$2:$C$999,BASE_CONTROL!$J$2:$J$999,$B37),MAXIFS(BASE_CONTROL!$C$2:$C$999,BASE_CONTROL!$K$2:$K$999,$B37)),"")))</f>
        <v/>
      </c>
      <c r="H37" s="432" t="n"/>
    </row>
    <row r="38" s="358">
      <c r="A38" s="432">
        <f>IF($B38="","",ROW()-4)</f>
        <v/>
      </c>
      <c r="B38" s="432" t="inlineStr">
        <is>
          <t>DIRISNAV</t>
        </is>
      </c>
      <c r="C38" s="432" t="n"/>
      <c r="D38" s="432">
        <f>IF($B38="","",SUM(COUNTIF(BASE_CONTROL!$D$2:$K$999,$B38)))</f>
        <v/>
      </c>
      <c r="E38" s="432">
        <f>IF($B38="","",SUM(COUNTIFS(BASE_CONTROL!$D$2:$D$999,$B38,BASE_CONTROL!$B$2:$B$999,"CERRADA"),COUNTIFS(BASE_CONTROL!$D$2:$D$999,$B38,BASE_CONTROL!$B$2:$B$999,"TERMINADA"),COUNTIFS(BASE_CONTROL!$E$2:$E$999,$B38,BASE_CONTROL!$B$2:$B$999,"CERRADA"),COUNTIFS(BASE_CONTROL!$E$2:$E$999,$B38,BASE_CONTROL!$B$2:$B$999,"TERMINADA"),COUNTIFS(BASE_CONTROL!$F$2:$F$999,$B38,BASE_CONTROL!$B$2:$B$999,"CERRADA"),COUNTIFS(BASE_CONTROL!$F$2:$F$999,$B38,BASE_CONTROL!$B$2:$B$999,"TERMINADA"),COUNTIFS(BASE_CONTROL!$G$2:$G$999,$B38,BASE_CONTROL!$B$2:$B$999,"CERRADA"),COUNTIFS(BASE_CONTROL!$G$2:$G$999,$B38,BASE_CONTROL!$B$2:$B$999,"TERMINADA"),COUNTIFS(BASE_CONTROL!$H$2:$H$999,$B38,BASE_CONTROL!$B$2:$B$999,"CERRADA"),COUNTIFS(BASE_CONTROL!$H$2:$H$999,$B38,BASE_CONTROL!$B$2:$B$999,"TERMINADA"),COUNTIFS(BASE_CONTROL!$I$2:$I$999,$B38,BASE_CONTROL!$B$2:$B$999,"CERRADA"),COUNTIFS(BASE_CONTROL!$I$2:$I$999,$B38,BASE_CONTROL!$B$2:$B$999,"TERMINADA"),COUNTIFS(BASE_CONTROL!$J$2:$J$999,$B38,BASE_CONTROL!$B$2:$B$999,"CERRADA"),COUNTIFS(BASE_CONTROL!$J$2:$J$999,$B38,BASE_CONTROL!$B$2:$B$999,"TERMINADA"),COUNTIFS(BASE_CONTROL!$K$2:$K$999,$B38,BASE_CONTROL!$B$2:$B$999,"CERRADA"),COUNTIFS(BASE_CONTROL!$K$2:$K$999,$B38,BASE_CONTROL!$B$2:$B$999,"TERMINADA")))</f>
        <v/>
      </c>
      <c r="F38" s="432">
        <f>IF($B38="","",SUM(COUNTIFS(BASE_CONTROL!$D$2:$D$999,$B38,BASE_CONTROL!$B$2:$B$999,"PENDIENTE"),COUNTIFS(BASE_CONTROL!$E$2:$E$999,$B38,BASE_CONTROL!$B$2:$B$999,"PENDIENTE"),COUNTIFS(BASE_CONTROL!$F$2:$F$999,$B38,BASE_CONTROL!$B$2:$B$999,"PENDIENTE"),COUNTIFS(BASE_CONTROL!$G$2:$G$999,$B38,BASE_CONTROL!$B$2:$B$999,"PENDIENTE"),COUNTIFS(BASE_CONTROL!$H$2:$H$999,$B38,BASE_CONTROL!$B$2:$B$999,"PENDIENTE"),COUNTIFS(BASE_CONTROL!$I$2:$I$999,$B38,BASE_CONTROL!$B$2:$B$999,"PENDIENTE"),COUNTIFS(BASE_CONTROL!$J$2:$J$999,$B38,BASE_CONTROL!$B$2:$B$999,"PENDIENTE"),COUNTIFS(BASE_CONTROL!$K$2:$K$999,$B38,BASE_CONTROL!$B$2:$B$999,"PENDIENTE")))</f>
        <v/>
      </c>
      <c r="G38" s="472">
        <f>IF($B38="","",IF($D38=0,"",IFERROR(MAX(MAXIFS(BASE_CONTROL!$C$2:$C$999,BASE_CONTROL!$D$2:$D$999,$B38),MAXIFS(BASE_CONTROL!$C$2:$C$999,BASE_CONTROL!$E$2:$E$999,$B38),MAXIFS(BASE_CONTROL!$C$2:$C$999,BASE_CONTROL!$F$2:$F$999,$B38),MAXIFS(BASE_CONTROL!$C$2:$C$999,BASE_CONTROL!$G$2:$G$999,$B38),MAXIFS(BASE_CONTROL!$C$2:$C$999,BASE_CONTROL!$H$2:$H$999,$B38),MAXIFS(BASE_CONTROL!$C$2:$C$999,BASE_CONTROL!$I$2:$I$999,$B38),MAXIFS(BASE_CONTROL!$C$2:$C$999,BASE_CONTROL!$J$2:$J$999,$B38),MAXIFS(BASE_CONTROL!$C$2:$C$999,BASE_CONTROL!$K$2:$K$999,$B38)),"")))</f>
        <v/>
      </c>
      <c r="H38" s="432" t="n"/>
    </row>
    <row r="39" s="358">
      <c r="A39" s="432">
        <f>IF($B39="","",ROW()-4)</f>
        <v/>
      </c>
      <c r="B39" s="432" t="inlineStr">
        <is>
          <t>DIRECSAN</t>
        </is>
      </c>
      <c r="C39" s="432" t="n"/>
      <c r="D39" s="432">
        <f>IF($B39="","",SUM(COUNTIF(BASE_CONTROL!$D$2:$K$999,$B39)))</f>
        <v/>
      </c>
      <c r="E39" s="432">
        <f>IF($B39="","",SUM(COUNTIFS(BASE_CONTROL!$D$2:$D$999,$B39,BASE_CONTROL!$B$2:$B$999,"CERRADA"),COUNTIFS(BASE_CONTROL!$D$2:$D$999,$B39,BASE_CONTROL!$B$2:$B$999,"TERMINADA"),COUNTIFS(BASE_CONTROL!$E$2:$E$999,$B39,BASE_CONTROL!$B$2:$B$999,"CERRADA"),COUNTIFS(BASE_CONTROL!$E$2:$E$999,$B39,BASE_CONTROL!$B$2:$B$999,"TERMINADA"),COUNTIFS(BASE_CONTROL!$F$2:$F$999,$B39,BASE_CONTROL!$B$2:$B$999,"CERRADA"),COUNTIFS(BASE_CONTROL!$F$2:$F$999,$B39,BASE_CONTROL!$B$2:$B$999,"TERMINADA"),COUNTIFS(BASE_CONTROL!$G$2:$G$999,$B39,BASE_CONTROL!$B$2:$B$999,"CERRADA"),COUNTIFS(BASE_CONTROL!$G$2:$G$999,$B39,BASE_CONTROL!$B$2:$B$999,"TERMINADA"),COUNTIFS(BASE_CONTROL!$H$2:$H$999,$B39,BASE_CONTROL!$B$2:$B$999,"CERRADA"),COUNTIFS(BASE_CONTROL!$H$2:$H$999,$B39,BASE_CONTROL!$B$2:$B$999,"TERMINADA"),COUNTIFS(BASE_CONTROL!$I$2:$I$999,$B39,BASE_CONTROL!$B$2:$B$999,"CERRADA"),COUNTIFS(BASE_CONTROL!$I$2:$I$999,$B39,BASE_CONTROL!$B$2:$B$999,"TERMINADA"),COUNTIFS(BASE_CONTROL!$J$2:$J$999,$B39,BASE_CONTROL!$B$2:$B$999,"CERRADA"),COUNTIFS(BASE_CONTROL!$J$2:$J$999,$B39,BASE_CONTROL!$B$2:$B$999,"TERMINADA"),COUNTIFS(BASE_CONTROL!$K$2:$K$999,$B39,BASE_CONTROL!$B$2:$B$999,"CERRADA"),COUNTIFS(BASE_CONTROL!$K$2:$K$999,$B39,BASE_CONTROL!$B$2:$B$999,"TERMINADA")))</f>
        <v/>
      </c>
      <c r="F39" s="432">
        <f>IF($B39="","",SUM(COUNTIFS(BASE_CONTROL!$D$2:$D$999,$B39,BASE_CONTROL!$B$2:$B$999,"PENDIENTE"),COUNTIFS(BASE_CONTROL!$E$2:$E$999,$B39,BASE_CONTROL!$B$2:$B$999,"PENDIENTE"),COUNTIFS(BASE_CONTROL!$F$2:$F$999,$B39,BASE_CONTROL!$B$2:$B$999,"PENDIENTE"),COUNTIFS(BASE_CONTROL!$G$2:$G$999,$B39,BASE_CONTROL!$B$2:$B$999,"PENDIENTE"),COUNTIFS(BASE_CONTROL!$H$2:$H$999,$B39,BASE_CONTROL!$B$2:$B$999,"PENDIENTE"),COUNTIFS(BASE_CONTROL!$I$2:$I$999,$B39,BASE_CONTROL!$B$2:$B$999,"PENDIENTE"),COUNTIFS(BASE_CONTROL!$J$2:$J$999,$B39,BASE_CONTROL!$B$2:$B$999,"PENDIENTE"),COUNTIFS(BASE_CONTROL!$K$2:$K$999,$B39,BASE_CONTROL!$B$2:$B$999,"PENDIENTE")))</f>
        <v/>
      </c>
      <c r="G39" s="472">
        <f>IF($B39="","",IF($D39=0,"",IFERROR(MAX(MAXIFS(BASE_CONTROL!$C$2:$C$999,BASE_CONTROL!$D$2:$D$999,$B39),MAXIFS(BASE_CONTROL!$C$2:$C$999,BASE_CONTROL!$E$2:$E$999,$B39),MAXIFS(BASE_CONTROL!$C$2:$C$999,BASE_CONTROL!$F$2:$F$999,$B39),MAXIFS(BASE_CONTROL!$C$2:$C$999,BASE_CONTROL!$G$2:$G$999,$B39),MAXIFS(BASE_CONTROL!$C$2:$C$999,BASE_CONTROL!$H$2:$H$999,$B39),MAXIFS(BASE_CONTROL!$C$2:$C$999,BASE_CONTROL!$I$2:$I$999,$B39),MAXIFS(BASE_CONTROL!$C$2:$C$999,BASE_CONTROL!$J$2:$J$999,$B39),MAXIFS(BASE_CONTROL!$C$2:$C$999,BASE_CONTROL!$K$2:$K$999,$B39)),"")))</f>
        <v/>
      </c>
      <c r="H39" s="432" t="n"/>
    </row>
    <row r="40" s="358">
      <c r="A40" s="432">
        <f>IF($B40="","",ROW()-4)</f>
        <v/>
      </c>
      <c r="B40" s="432" t="inlineStr">
        <is>
          <t>DGSA</t>
        </is>
      </c>
      <c r="C40" s="432" t="n"/>
      <c r="D40" s="432">
        <f>IF($B40="","",SUM(COUNTIF(BASE_CONTROL!$D$2:$K$999,$B40)))</f>
        <v/>
      </c>
      <c r="E40" s="432">
        <f>IF($B40="","",SUM(COUNTIFS(BASE_CONTROL!$D$2:$D$999,$B40,BASE_CONTROL!$B$2:$B$999,"CERRADA"),COUNTIFS(BASE_CONTROL!$D$2:$D$999,$B40,BASE_CONTROL!$B$2:$B$999,"TERMINADA"),COUNTIFS(BASE_CONTROL!$E$2:$E$999,$B40,BASE_CONTROL!$B$2:$B$999,"CERRADA"),COUNTIFS(BASE_CONTROL!$E$2:$E$999,$B40,BASE_CONTROL!$B$2:$B$999,"TERMINADA"),COUNTIFS(BASE_CONTROL!$F$2:$F$999,$B40,BASE_CONTROL!$B$2:$B$999,"CERRADA"),COUNTIFS(BASE_CONTROL!$F$2:$F$999,$B40,BASE_CONTROL!$B$2:$B$999,"TERMINADA"),COUNTIFS(BASE_CONTROL!$G$2:$G$999,$B40,BASE_CONTROL!$B$2:$B$999,"CERRADA"),COUNTIFS(BASE_CONTROL!$G$2:$G$999,$B40,BASE_CONTROL!$B$2:$B$999,"TERMINADA"),COUNTIFS(BASE_CONTROL!$H$2:$H$999,$B40,BASE_CONTROL!$B$2:$B$999,"CERRADA"),COUNTIFS(BASE_CONTROL!$H$2:$H$999,$B40,BASE_CONTROL!$B$2:$B$999,"TERMINADA"),COUNTIFS(BASE_CONTROL!$I$2:$I$999,$B40,BASE_CONTROL!$B$2:$B$999,"CERRADA"),COUNTIFS(BASE_CONTROL!$I$2:$I$999,$B40,BASE_CONTROL!$B$2:$B$999,"TERMINADA"),COUNTIFS(BASE_CONTROL!$J$2:$J$999,$B40,BASE_CONTROL!$B$2:$B$999,"CERRADA"),COUNTIFS(BASE_CONTROL!$J$2:$J$999,$B40,BASE_CONTROL!$B$2:$B$999,"TERMINADA"),COUNTIFS(BASE_CONTROL!$K$2:$K$999,$B40,BASE_CONTROL!$B$2:$B$999,"CERRADA"),COUNTIFS(BASE_CONTROL!$K$2:$K$999,$B40,BASE_CONTROL!$B$2:$B$999,"TERMINADA")))</f>
        <v/>
      </c>
      <c r="F40" s="432">
        <f>IF($B40="","",SUM(COUNTIFS(BASE_CONTROL!$D$2:$D$999,$B40,BASE_CONTROL!$B$2:$B$999,"PENDIENTE"),COUNTIFS(BASE_CONTROL!$E$2:$E$999,$B40,BASE_CONTROL!$B$2:$B$999,"PENDIENTE"),COUNTIFS(BASE_CONTROL!$F$2:$F$999,$B40,BASE_CONTROL!$B$2:$B$999,"PENDIENTE"),COUNTIFS(BASE_CONTROL!$G$2:$G$999,$B40,BASE_CONTROL!$B$2:$B$999,"PENDIENTE"),COUNTIFS(BASE_CONTROL!$H$2:$H$999,$B40,BASE_CONTROL!$B$2:$B$999,"PENDIENTE"),COUNTIFS(BASE_CONTROL!$I$2:$I$999,$B40,BASE_CONTROL!$B$2:$B$999,"PENDIENTE"),COUNTIFS(BASE_CONTROL!$J$2:$J$999,$B40,BASE_CONTROL!$B$2:$B$999,"PENDIENTE"),COUNTIFS(BASE_CONTROL!$K$2:$K$999,$B40,BASE_CONTROL!$B$2:$B$999,"PENDIENTE")))</f>
        <v/>
      </c>
      <c r="G40" s="472">
        <f>IF($B40="","",IF($D40=0,"",IFERROR(MAX(MAXIFS(BASE_CONTROL!$C$2:$C$999,BASE_CONTROL!$D$2:$D$999,$B40),MAXIFS(BASE_CONTROL!$C$2:$C$999,BASE_CONTROL!$E$2:$E$999,$B40),MAXIFS(BASE_CONTROL!$C$2:$C$999,BASE_CONTROL!$F$2:$F$999,$B40),MAXIFS(BASE_CONTROL!$C$2:$C$999,BASE_CONTROL!$G$2:$G$999,$B40),MAXIFS(BASE_CONTROL!$C$2:$C$999,BASE_CONTROL!$H$2:$H$999,$B40),MAXIFS(BASE_CONTROL!$C$2:$C$999,BASE_CONTROL!$I$2:$I$999,$B40),MAXIFS(BASE_CONTROL!$C$2:$C$999,BASE_CONTROL!$J$2:$J$999,$B40),MAXIFS(BASE_CONTROL!$C$2:$C$999,BASE_CONTROL!$K$2:$K$999,$B40)),"")))</f>
        <v/>
      </c>
      <c r="H40" s="432" t="n"/>
    </row>
    <row r="41" s="358">
      <c r="A41" s="432">
        <f>IF($B41="","",ROW()-4)</f>
        <v/>
      </c>
      <c r="B41" s="432" t="inlineStr">
        <is>
          <t>ASMAR</t>
        </is>
      </c>
      <c r="C41" s="432" t="n"/>
      <c r="D41" s="432">
        <f>IF($B41="","",SUM(COUNTIF(BASE_CONTROL!$D$2:$K$999,$B41)))</f>
        <v/>
      </c>
      <c r="E41" s="432">
        <f>IF($B41="","",SUM(COUNTIFS(BASE_CONTROL!$D$2:$D$999,$B41,BASE_CONTROL!$B$2:$B$999,"CERRADA"),COUNTIFS(BASE_CONTROL!$D$2:$D$999,$B41,BASE_CONTROL!$B$2:$B$999,"TERMINADA"),COUNTIFS(BASE_CONTROL!$E$2:$E$999,$B41,BASE_CONTROL!$B$2:$B$999,"CERRADA"),COUNTIFS(BASE_CONTROL!$E$2:$E$999,$B41,BASE_CONTROL!$B$2:$B$999,"TERMINADA"),COUNTIFS(BASE_CONTROL!$F$2:$F$999,$B41,BASE_CONTROL!$B$2:$B$999,"CERRADA"),COUNTIFS(BASE_CONTROL!$F$2:$F$999,$B41,BASE_CONTROL!$B$2:$B$999,"TERMINADA"),COUNTIFS(BASE_CONTROL!$G$2:$G$999,$B41,BASE_CONTROL!$B$2:$B$999,"CERRADA"),COUNTIFS(BASE_CONTROL!$G$2:$G$999,$B41,BASE_CONTROL!$B$2:$B$999,"TERMINADA"),COUNTIFS(BASE_CONTROL!$H$2:$H$999,$B41,BASE_CONTROL!$B$2:$B$999,"CERRADA"),COUNTIFS(BASE_CONTROL!$H$2:$H$999,$B41,BASE_CONTROL!$B$2:$B$999,"TERMINADA"),COUNTIFS(BASE_CONTROL!$I$2:$I$999,$B41,BASE_CONTROL!$B$2:$B$999,"CERRADA"),COUNTIFS(BASE_CONTROL!$I$2:$I$999,$B41,BASE_CONTROL!$B$2:$B$999,"TERMINADA"),COUNTIFS(BASE_CONTROL!$J$2:$J$999,$B41,BASE_CONTROL!$B$2:$B$999,"CERRADA"),COUNTIFS(BASE_CONTROL!$J$2:$J$999,$B41,BASE_CONTROL!$B$2:$B$999,"TERMINADA"),COUNTIFS(BASE_CONTROL!$K$2:$K$999,$B41,BASE_CONTROL!$B$2:$B$999,"CERRADA"),COUNTIFS(BASE_CONTROL!$K$2:$K$999,$B41,BASE_CONTROL!$B$2:$B$999,"TERMINADA")))</f>
        <v/>
      </c>
      <c r="F41" s="432">
        <f>IF($B41="","",SUM(COUNTIFS(BASE_CONTROL!$D$2:$D$999,$B41,BASE_CONTROL!$B$2:$B$999,"PENDIENTE"),COUNTIFS(BASE_CONTROL!$E$2:$E$999,$B41,BASE_CONTROL!$B$2:$B$999,"PENDIENTE"),COUNTIFS(BASE_CONTROL!$F$2:$F$999,$B41,BASE_CONTROL!$B$2:$B$999,"PENDIENTE"),COUNTIFS(BASE_CONTROL!$G$2:$G$999,$B41,BASE_CONTROL!$B$2:$B$999,"PENDIENTE"),COUNTIFS(BASE_CONTROL!$H$2:$H$999,$B41,BASE_CONTROL!$B$2:$B$999,"PENDIENTE"),COUNTIFS(BASE_CONTROL!$I$2:$I$999,$B41,BASE_CONTROL!$B$2:$B$999,"PENDIENTE"),COUNTIFS(BASE_CONTROL!$J$2:$J$999,$B41,BASE_CONTROL!$B$2:$B$999,"PENDIENTE"),COUNTIFS(BASE_CONTROL!$K$2:$K$999,$B41,BASE_CONTROL!$B$2:$B$999,"PENDIENTE")))</f>
        <v/>
      </c>
      <c r="G41" s="472">
        <f>IF($B41="","",IF($D41=0,"",IFERROR(MAX(MAXIFS(BASE_CONTROL!$C$2:$C$999,BASE_CONTROL!$D$2:$D$999,$B41),MAXIFS(BASE_CONTROL!$C$2:$C$999,BASE_CONTROL!$E$2:$E$999,$B41),MAXIFS(BASE_CONTROL!$C$2:$C$999,BASE_CONTROL!$F$2:$F$999,$B41),MAXIFS(BASE_CONTROL!$C$2:$C$999,BASE_CONTROL!$G$2:$G$999,$B41),MAXIFS(BASE_CONTROL!$C$2:$C$999,BASE_CONTROL!$H$2:$H$999,$B41),MAXIFS(BASE_CONTROL!$C$2:$C$999,BASE_CONTROL!$I$2:$I$999,$B41),MAXIFS(BASE_CONTROL!$C$2:$C$999,BASE_CONTROL!$J$2:$J$999,$B41),MAXIFS(BASE_CONTROL!$C$2:$C$999,BASE_CONTROL!$K$2:$K$999,$B41)),"")))</f>
        <v/>
      </c>
      <c r="H41" s="432" t="n"/>
    </row>
    <row r="42" s="358">
      <c r="A42" s="432">
        <f>IF($B42="","",ROW()-4)</f>
        <v/>
      </c>
      <c r="B42" s="432" t="inlineStr">
        <is>
          <t>ALMIRANTE</t>
        </is>
      </c>
      <c r="C42" s="432" t="n"/>
      <c r="D42" s="432">
        <f>IF($B42="","",SUM(COUNTIF(BASE_CONTROL!$D$2:$K$999,$B42)))</f>
        <v/>
      </c>
      <c r="E42" s="432">
        <f>IF($B42="","",SUM(COUNTIFS(BASE_CONTROL!$D$2:$D$999,$B42,BASE_CONTROL!$B$2:$B$999,"CERRADA"),COUNTIFS(BASE_CONTROL!$D$2:$D$999,$B42,BASE_CONTROL!$B$2:$B$999,"TERMINADA"),COUNTIFS(BASE_CONTROL!$E$2:$E$999,$B42,BASE_CONTROL!$B$2:$B$999,"CERRADA"),COUNTIFS(BASE_CONTROL!$E$2:$E$999,$B42,BASE_CONTROL!$B$2:$B$999,"TERMINADA"),COUNTIFS(BASE_CONTROL!$F$2:$F$999,$B42,BASE_CONTROL!$B$2:$B$999,"CERRADA"),COUNTIFS(BASE_CONTROL!$F$2:$F$999,$B42,BASE_CONTROL!$B$2:$B$999,"TERMINADA"),COUNTIFS(BASE_CONTROL!$G$2:$G$999,$B42,BASE_CONTROL!$B$2:$B$999,"CERRADA"),COUNTIFS(BASE_CONTROL!$G$2:$G$999,$B42,BASE_CONTROL!$B$2:$B$999,"TERMINADA"),COUNTIFS(BASE_CONTROL!$H$2:$H$999,$B42,BASE_CONTROL!$B$2:$B$999,"CERRADA"),COUNTIFS(BASE_CONTROL!$H$2:$H$999,$B42,BASE_CONTROL!$B$2:$B$999,"TERMINADA"),COUNTIFS(BASE_CONTROL!$I$2:$I$999,$B42,BASE_CONTROL!$B$2:$B$999,"CERRADA"),COUNTIFS(BASE_CONTROL!$I$2:$I$999,$B42,BASE_CONTROL!$B$2:$B$999,"TERMINADA"),COUNTIFS(BASE_CONTROL!$J$2:$J$999,$B42,BASE_CONTROL!$B$2:$B$999,"CERRADA"),COUNTIFS(BASE_CONTROL!$J$2:$J$999,$B42,BASE_CONTROL!$B$2:$B$999,"TERMINADA"),COUNTIFS(BASE_CONTROL!$K$2:$K$999,$B42,BASE_CONTROL!$B$2:$B$999,"CERRADA"),COUNTIFS(BASE_CONTROL!$K$2:$K$999,$B42,BASE_CONTROL!$B$2:$B$999,"TERMINADA")))</f>
        <v/>
      </c>
      <c r="F42" s="432">
        <f>IF($B42="","",SUM(COUNTIFS(BASE_CONTROL!$D$2:$D$999,$B42,BASE_CONTROL!$B$2:$B$999,"PENDIENTE"),COUNTIFS(BASE_CONTROL!$E$2:$E$999,$B42,BASE_CONTROL!$B$2:$B$999,"PENDIENTE"),COUNTIFS(BASE_CONTROL!$F$2:$F$999,$B42,BASE_CONTROL!$B$2:$B$999,"PENDIENTE"),COUNTIFS(BASE_CONTROL!$G$2:$G$999,$B42,BASE_CONTROL!$B$2:$B$999,"PENDIENTE"),COUNTIFS(BASE_CONTROL!$H$2:$H$999,$B42,BASE_CONTROL!$B$2:$B$999,"PENDIENTE"),COUNTIFS(BASE_CONTROL!$I$2:$I$999,$B42,BASE_CONTROL!$B$2:$B$999,"PENDIENTE"),COUNTIFS(BASE_CONTROL!$J$2:$J$999,$B42,BASE_CONTROL!$B$2:$B$999,"PENDIENTE"),COUNTIFS(BASE_CONTROL!$K$2:$K$999,$B42,BASE_CONTROL!$B$2:$B$999,"PENDIENTE")))</f>
        <v/>
      </c>
      <c r="G42" s="472">
        <f>IF($B42="","",IF($D42=0,"",IFERROR(MAX(MAXIFS(BASE_CONTROL!$C$2:$C$999,BASE_CONTROL!$D$2:$D$999,$B42),MAXIFS(BASE_CONTROL!$C$2:$C$999,BASE_CONTROL!$E$2:$E$999,$B42),MAXIFS(BASE_CONTROL!$C$2:$C$999,BASE_CONTROL!$F$2:$F$999,$B42),MAXIFS(BASE_CONTROL!$C$2:$C$999,BASE_CONTROL!$G$2:$G$999,$B42),MAXIFS(BASE_CONTROL!$C$2:$C$999,BASE_CONTROL!$H$2:$H$999,$B42),MAXIFS(BASE_CONTROL!$C$2:$C$999,BASE_CONTROL!$I$2:$I$999,$B42),MAXIFS(BASE_CONTROL!$C$2:$C$999,BASE_CONTROL!$J$2:$J$999,$B42),MAXIFS(BASE_CONTROL!$C$2:$C$999,BASE_CONTROL!$K$2:$K$999,$B42)),"")))</f>
        <v/>
      </c>
      <c r="H42" s="432" t="n"/>
    </row>
    <row r="43" s="358">
      <c r="A43" s="432">
        <f>IF($B43="","",ROW()-4)</f>
        <v/>
      </c>
      <c r="B43" s="432" t="inlineStr">
        <is>
          <t>CONTRALOR</t>
        </is>
      </c>
      <c r="C43" s="432" t="n"/>
      <c r="D43" s="432">
        <f>IF($B43="","",SUM(COUNTIF(BASE_CONTROL!$D$2:$K$999,$B43)))</f>
        <v/>
      </c>
      <c r="E43" s="432">
        <f>IF($B43="","",SUM(COUNTIFS(BASE_CONTROL!$D$2:$D$999,$B43,BASE_CONTROL!$B$2:$B$999,"CERRADA"),COUNTIFS(BASE_CONTROL!$D$2:$D$999,$B43,BASE_CONTROL!$B$2:$B$999,"TERMINADA"),COUNTIFS(BASE_CONTROL!$E$2:$E$999,$B43,BASE_CONTROL!$B$2:$B$999,"CERRADA"),COUNTIFS(BASE_CONTROL!$E$2:$E$999,$B43,BASE_CONTROL!$B$2:$B$999,"TERMINADA"),COUNTIFS(BASE_CONTROL!$F$2:$F$999,$B43,BASE_CONTROL!$B$2:$B$999,"CERRADA"),COUNTIFS(BASE_CONTROL!$F$2:$F$999,$B43,BASE_CONTROL!$B$2:$B$999,"TERMINADA"),COUNTIFS(BASE_CONTROL!$G$2:$G$999,$B43,BASE_CONTROL!$B$2:$B$999,"CERRADA"),COUNTIFS(BASE_CONTROL!$G$2:$G$999,$B43,BASE_CONTROL!$B$2:$B$999,"TERMINADA"),COUNTIFS(BASE_CONTROL!$H$2:$H$999,$B43,BASE_CONTROL!$B$2:$B$999,"CERRADA"),COUNTIFS(BASE_CONTROL!$H$2:$H$999,$B43,BASE_CONTROL!$B$2:$B$999,"TERMINADA"),COUNTIFS(BASE_CONTROL!$I$2:$I$999,$B43,BASE_CONTROL!$B$2:$B$999,"CERRADA"),COUNTIFS(BASE_CONTROL!$I$2:$I$999,$B43,BASE_CONTROL!$B$2:$B$999,"TERMINADA"),COUNTIFS(BASE_CONTROL!$J$2:$J$999,$B43,BASE_CONTROL!$B$2:$B$999,"CERRADA"),COUNTIFS(BASE_CONTROL!$J$2:$J$999,$B43,BASE_CONTROL!$B$2:$B$999,"TERMINADA"),COUNTIFS(BASE_CONTROL!$K$2:$K$999,$B43,BASE_CONTROL!$B$2:$B$999,"CERRADA"),COUNTIFS(BASE_CONTROL!$K$2:$K$999,$B43,BASE_CONTROL!$B$2:$B$999,"TERMINADA")))</f>
        <v/>
      </c>
      <c r="F43" s="432">
        <f>IF($B43="","",SUM(COUNTIFS(BASE_CONTROL!$D$2:$D$999,$B43,BASE_CONTROL!$B$2:$B$999,"PENDIENTE"),COUNTIFS(BASE_CONTROL!$E$2:$E$999,$B43,BASE_CONTROL!$B$2:$B$999,"PENDIENTE"),COUNTIFS(BASE_CONTROL!$F$2:$F$999,$B43,BASE_CONTROL!$B$2:$B$999,"PENDIENTE"),COUNTIFS(BASE_CONTROL!$G$2:$G$999,$B43,BASE_CONTROL!$B$2:$B$999,"PENDIENTE"),COUNTIFS(BASE_CONTROL!$H$2:$H$999,$B43,BASE_CONTROL!$B$2:$B$999,"PENDIENTE"),COUNTIFS(BASE_CONTROL!$I$2:$I$999,$B43,BASE_CONTROL!$B$2:$B$999,"PENDIENTE"),COUNTIFS(BASE_CONTROL!$J$2:$J$999,$B43,BASE_CONTROL!$B$2:$B$999,"PENDIENTE"),COUNTIFS(BASE_CONTROL!$K$2:$K$999,$B43,BASE_CONTROL!$B$2:$B$999,"PENDIENTE")))</f>
        <v/>
      </c>
      <c r="G43" s="472">
        <f>IF($B43="","",IF($D43=0,"",IFERROR(MAX(MAXIFS(BASE_CONTROL!$C$2:$C$999,BASE_CONTROL!$D$2:$D$999,$B43),MAXIFS(BASE_CONTROL!$C$2:$C$999,BASE_CONTROL!$E$2:$E$999,$B43),MAXIFS(BASE_CONTROL!$C$2:$C$999,BASE_CONTROL!$F$2:$F$999,$B43),MAXIFS(BASE_CONTROL!$C$2:$C$999,BASE_CONTROL!$G$2:$G$999,$B43),MAXIFS(BASE_CONTROL!$C$2:$C$999,BASE_CONTROL!$H$2:$H$999,$B43),MAXIFS(BASE_CONTROL!$C$2:$C$999,BASE_CONTROL!$I$2:$I$999,$B43),MAXIFS(BASE_CONTROL!$C$2:$C$999,BASE_CONTROL!$J$2:$J$999,$B43),MAXIFS(BASE_CONTROL!$C$2:$C$999,BASE_CONTROL!$K$2:$K$999,$B43)),"")))</f>
        <v/>
      </c>
      <c r="H43" s="432" t="n"/>
    </row>
    <row r="44" s="358">
      <c r="A44" s="432">
        <f>IF($B44="","",ROW()-4)</f>
        <v/>
      </c>
      <c r="B44" s="432" t="inlineStr">
        <is>
          <t>SOCA</t>
        </is>
      </c>
      <c r="C44" s="432" t="n"/>
      <c r="D44" s="432">
        <f>IF($B44="","",SUM(COUNTIF(BASE_CONTROL!$D$2:$K$999,$B44)))</f>
        <v/>
      </c>
      <c r="E44" s="432">
        <f>IF($B44="","",SUM(COUNTIFS(BASE_CONTROL!$D$2:$D$999,$B44,BASE_CONTROL!$B$2:$B$999,"CERRADA"),COUNTIFS(BASE_CONTROL!$D$2:$D$999,$B44,BASE_CONTROL!$B$2:$B$999,"TERMINADA"),COUNTIFS(BASE_CONTROL!$E$2:$E$999,$B44,BASE_CONTROL!$B$2:$B$999,"CERRADA"),COUNTIFS(BASE_CONTROL!$E$2:$E$999,$B44,BASE_CONTROL!$B$2:$B$999,"TERMINADA"),COUNTIFS(BASE_CONTROL!$F$2:$F$999,$B44,BASE_CONTROL!$B$2:$B$999,"CERRADA"),COUNTIFS(BASE_CONTROL!$F$2:$F$999,$B44,BASE_CONTROL!$B$2:$B$999,"TERMINADA"),COUNTIFS(BASE_CONTROL!$G$2:$G$999,$B44,BASE_CONTROL!$B$2:$B$999,"CERRADA"),COUNTIFS(BASE_CONTROL!$G$2:$G$999,$B44,BASE_CONTROL!$B$2:$B$999,"TERMINADA"),COUNTIFS(BASE_CONTROL!$H$2:$H$999,$B44,BASE_CONTROL!$B$2:$B$999,"CERRADA"),COUNTIFS(BASE_CONTROL!$H$2:$H$999,$B44,BASE_CONTROL!$B$2:$B$999,"TERMINADA"),COUNTIFS(BASE_CONTROL!$I$2:$I$999,$B44,BASE_CONTROL!$B$2:$B$999,"CERRADA"),COUNTIFS(BASE_CONTROL!$I$2:$I$999,$B44,BASE_CONTROL!$B$2:$B$999,"TERMINADA"),COUNTIFS(BASE_CONTROL!$J$2:$J$999,$B44,BASE_CONTROL!$B$2:$B$999,"CERRADA"),COUNTIFS(BASE_CONTROL!$J$2:$J$999,$B44,BASE_CONTROL!$B$2:$B$999,"TERMINADA"),COUNTIFS(BASE_CONTROL!$K$2:$K$999,$B44,BASE_CONTROL!$B$2:$B$999,"CERRADA"),COUNTIFS(BASE_CONTROL!$K$2:$K$999,$B44,BASE_CONTROL!$B$2:$B$999,"TERMINADA")))</f>
        <v/>
      </c>
      <c r="F44" s="432">
        <f>IF($B44="","",SUM(COUNTIFS(BASE_CONTROL!$D$2:$D$999,$B44,BASE_CONTROL!$B$2:$B$999,"PENDIENTE"),COUNTIFS(BASE_CONTROL!$E$2:$E$999,$B44,BASE_CONTROL!$B$2:$B$999,"PENDIENTE"),COUNTIFS(BASE_CONTROL!$F$2:$F$999,$B44,BASE_CONTROL!$B$2:$B$999,"PENDIENTE"),COUNTIFS(BASE_CONTROL!$G$2:$G$999,$B44,BASE_CONTROL!$B$2:$B$999,"PENDIENTE"),COUNTIFS(BASE_CONTROL!$H$2:$H$999,$B44,BASE_CONTROL!$B$2:$B$999,"PENDIENTE"),COUNTIFS(BASE_CONTROL!$I$2:$I$999,$B44,BASE_CONTROL!$B$2:$B$999,"PENDIENTE"),COUNTIFS(BASE_CONTROL!$J$2:$J$999,$B44,BASE_CONTROL!$B$2:$B$999,"PENDIENTE"),COUNTIFS(BASE_CONTROL!$K$2:$K$999,$B44,BASE_CONTROL!$B$2:$B$999,"PENDIENTE")))</f>
        <v/>
      </c>
      <c r="G44" s="472">
        <f>IF($B44="","",IF($D44=0,"",IFERROR(MAX(MAXIFS(BASE_CONTROL!$C$2:$C$999,BASE_CONTROL!$D$2:$D$999,$B44),MAXIFS(BASE_CONTROL!$C$2:$C$999,BASE_CONTROL!$E$2:$E$999,$B44),MAXIFS(BASE_CONTROL!$C$2:$C$999,BASE_CONTROL!$F$2:$F$999,$B44),MAXIFS(BASE_CONTROL!$C$2:$C$999,BASE_CONTROL!$G$2:$G$999,$B44),MAXIFS(BASE_CONTROL!$C$2:$C$999,BASE_CONTROL!$H$2:$H$999,$B44),MAXIFS(BASE_CONTROL!$C$2:$C$999,BASE_CONTROL!$I$2:$I$999,$B44),MAXIFS(BASE_CONTROL!$C$2:$C$999,BASE_CONTROL!$J$2:$J$999,$B44),MAXIFS(BASE_CONTROL!$C$2:$C$999,BASE_CONTROL!$K$2:$K$999,$B44)),"")))</f>
        <v/>
      </c>
      <c r="H44" s="432" t="n"/>
    </row>
    <row r="45" s="358">
      <c r="A45" s="432">
        <f>IF($B45="","",ROW()-4)</f>
        <v/>
      </c>
      <c r="B45" s="432" t="inlineStr">
        <is>
          <t>DRUARM</t>
        </is>
      </c>
      <c r="C45" s="432" t="n"/>
      <c r="D45" s="432">
        <f>IF($B45="","",SUM(COUNTIF(BASE_CONTROL!$D$2:$K$999,$B45)))</f>
        <v/>
      </c>
      <c r="E45" s="432">
        <f>IF($B45="","",SUM(COUNTIFS(BASE_CONTROL!$D$2:$D$999,$B45,BASE_CONTROL!$B$2:$B$999,"CERRADA"),COUNTIFS(BASE_CONTROL!$D$2:$D$999,$B45,BASE_CONTROL!$B$2:$B$999,"TERMINADA"),COUNTIFS(BASE_CONTROL!$E$2:$E$999,$B45,BASE_CONTROL!$B$2:$B$999,"CERRADA"),COUNTIFS(BASE_CONTROL!$E$2:$E$999,$B45,BASE_CONTROL!$B$2:$B$999,"TERMINADA"),COUNTIFS(BASE_CONTROL!$F$2:$F$999,$B45,BASE_CONTROL!$B$2:$B$999,"CERRADA"),COUNTIFS(BASE_CONTROL!$F$2:$F$999,$B45,BASE_CONTROL!$B$2:$B$999,"TERMINADA"),COUNTIFS(BASE_CONTROL!$G$2:$G$999,$B45,BASE_CONTROL!$B$2:$B$999,"CERRADA"),COUNTIFS(BASE_CONTROL!$G$2:$G$999,$B45,BASE_CONTROL!$B$2:$B$999,"TERMINADA"),COUNTIFS(BASE_CONTROL!$H$2:$H$999,$B45,BASE_CONTROL!$B$2:$B$999,"CERRADA"),COUNTIFS(BASE_CONTROL!$H$2:$H$999,$B45,BASE_CONTROL!$B$2:$B$999,"TERMINADA"),COUNTIFS(BASE_CONTROL!$I$2:$I$999,$B45,BASE_CONTROL!$B$2:$B$999,"CERRADA"),COUNTIFS(BASE_CONTROL!$I$2:$I$999,$B45,BASE_CONTROL!$B$2:$B$999,"TERMINADA"),COUNTIFS(BASE_CONTROL!$J$2:$J$999,$B45,BASE_CONTROL!$B$2:$B$999,"CERRADA"),COUNTIFS(BASE_CONTROL!$J$2:$J$999,$B45,BASE_CONTROL!$B$2:$B$999,"TERMINADA"),COUNTIFS(BASE_CONTROL!$K$2:$K$999,$B45,BASE_CONTROL!$B$2:$B$999,"CERRADA"),COUNTIFS(BASE_CONTROL!$K$2:$K$999,$B45,BASE_CONTROL!$B$2:$B$999,"TERMINADA")))</f>
        <v/>
      </c>
      <c r="F45" s="432">
        <f>IF($B45="","",SUM(COUNTIFS(BASE_CONTROL!$D$2:$D$999,$B45,BASE_CONTROL!$B$2:$B$999,"PENDIENTE"),COUNTIFS(BASE_CONTROL!$E$2:$E$999,$B45,BASE_CONTROL!$B$2:$B$999,"PENDIENTE"),COUNTIFS(BASE_CONTROL!$F$2:$F$999,$B45,BASE_CONTROL!$B$2:$B$999,"PENDIENTE"),COUNTIFS(BASE_CONTROL!$G$2:$G$999,$B45,BASE_CONTROL!$B$2:$B$999,"PENDIENTE"),COUNTIFS(BASE_CONTROL!$H$2:$H$999,$B45,BASE_CONTROL!$B$2:$B$999,"PENDIENTE"),COUNTIFS(BASE_CONTROL!$I$2:$I$999,$B45,BASE_CONTROL!$B$2:$B$999,"PENDIENTE"),COUNTIFS(BASE_CONTROL!$J$2:$J$999,$B45,BASE_CONTROL!$B$2:$B$999,"PENDIENTE"),COUNTIFS(BASE_CONTROL!$K$2:$K$999,$B45,BASE_CONTROL!$B$2:$B$999,"PENDIENTE")))</f>
        <v/>
      </c>
      <c r="G45" s="472">
        <f>IF($B45="","",IF($D45=0,"",IFERROR(MAX(MAXIFS(BASE_CONTROL!$C$2:$C$999,BASE_CONTROL!$D$2:$D$999,$B45),MAXIFS(BASE_CONTROL!$C$2:$C$999,BASE_CONTROL!$E$2:$E$999,$B45),MAXIFS(BASE_CONTROL!$C$2:$C$999,BASE_CONTROL!$F$2:$F$999,$B45),MAXIFS(BASE_CONTROL!$C$2:$C$999,BASE_CONTROL!$G$2:$G$999,$B45),MAXIFS(BASE_CONTROL!$C$2:$C$999,BASE_CONTROL!$H$2:$H$999,$B45),MAXIFS(BASE_CONTROL!$C$2:$C$999,BASE_CONTROL!$I$2:$I$999,$B45),MAXIFS(BASE_CONTROL!$C$2:$C$999,BASE_CONTROL!$J$2:$J$999,$B45),MAXIFS(BASE_CONTROL!$C$2:$C$999,BASE_CONTROL!$K$2:$K$999,$B45)),"")))</f>
        <v/>
      </c>
      <c r="H45" s="432" t="n"/>
    </row>
    <row r="46" s="358">
      <c r="A46" s="432">
        <f>IF($B46="","",ROW()-4)</f>
        <v/>
      </c>
      <c r="B46" s="432" t="inlineStr">
        <is>
          <t>CN IBARRA</t>
        </is>
      </c>
      <c r="C46" s="432" t="n"/>
      <c r="D46" s="432">
        <f>IF($B46="","",SUM(COUNTIF(BASE_CONTROL!$D$2:$K$999,$B46)))</f>
        <v/>
      </c>
      <c r="E46" s="432">
        <f>IF($B46="","",SUM(COUNTIFS(BASE_CONTROL!$D$2:$D$999,$B46,BASE_CONTROL!$B$2:$B$999,"CERRADA"),COUNTIFS(BASE_CONTROL!$D$2:$D$999,$B46,BASE_CONTROL!$B$2:$B$999,"TERMINADA"),COUNTIFS(BASE_CONTROL!$E$2:$E$999,$B46,BASE_CONTROL!$B$2:$B$999,"CERRADA"),COUNTIFS(BASE_CONTROL!$E$2:$E$999,$B46,BASE_CONTROL!$B$2:$B$999,"TERMINADA"),COUNTIFS(BASE_CONTROL!$F$2:$F$999,$B46,BASE_CONTROL!$B$2:$B$999,"CERRADA"),COUNTIFS(BASE_CONTROL!$F$2:$F$999,$B46,BASE_CONTROL!$B$2:$B$999,"TERMINADA"),COUNTIFS(BASE_CONTROL!$G$2:$G$999,$B46,BASE_CONTROL!$B$2:$B$999,"CERRADA"),COUNTIFS(BASE_CONTROL!$G$2:$G$999,$B46,BASE_CONTROL!$B$2:$B$999,"TERMINADA"),COUNTIFS(BASE_CONTROL!$H$2:$H$999,$B46,BASE_CONTROL!$B$2:$B$999,"CERRADA"),COUNTIFS(BASE_CONTROL!$H$2:$H$999,$B46,BASE_CONTROL!$B$2:$B$999,"TERMINADA"),COUNTIFS(BASE_CONTROL!$I$2:$I$999,$B46,BASE_CONTROL!$B$2:$B$999,"CERRADA"),COUNTIFS(BASE_CONTROL!$I$2:$I$999,$B46,BASE_CONTROL!$B$2:$B$999,"TERMINADA"),COUNTIFS(BASE_CONTROL!$J$2:$J$999,$B46,BASE_CONTROL!$B$2:$B$999,"CERRADA"),COUNTIFS(BASE_CONTROL!$J$2:$J$999,$B46,BASE_CONTROL!$B$2:$B$999,"TERMINADA"),COUNTIFS(BASE_CONTROL!$K$2:$K$999,$B46,BASE_CONTROL!$B$2:$B$999,"CERRADA"),COUNTIFS(BASE_CONTROL!$K$2:$K$999,$B46,BASE_CONTROL!$B$2:$B$999,"TERMINADA")))</f>
        <v/>
      </c>
      <c r="F46" s="432">
        <f>IF($B46="","",SUM(COUNTIFS(BASE_CONTROL!$D$2:$D$999,$B46,BASE_CONTROL!$B$2:$B$999,"PENDIENTE"),COUNTIFS(BASE_CONTROL!$E$2:$E$999,$B46,BASE_CONTROL!$B$2:$B$999,"PENDIENTE"),COUNTIFS(BASE_CONTROL!$F$2:$F$999,$B46,BASE_CONTROL!$B$2:$B$999,"PENDIENTE"),COUNTIFS(BASE_CONTROL!$G$2:$G$999,$B46,BASE_CONTROL!$B$2:$B$999,"PENDIENTE"),COUNTIFS(BASE_CONTROL!$H$2:$H$999,$B46,BASE_CONTROL!$B$2:$B$999,"PENDIENTE"),COUNTIFS(BASE_CONTROL!$I$2:$I$999,$B46,BASE_CONTROL!$B$2:$B$999,"PENDIENTE"),COUNTIFS(BASE_CONTROL!$J$2:$J$999,$B46,BASE_CONTROL!$B$2:$B$999,"PENDIENTE"),COUNTIFS(BASE_CONTROL!$K$2:$K$999,$B46,BASE_CONTROL!$B$2:$B$999,"PENDIENTE")))</f>
        <v/>
      </c>
      <c r="G46" s="472">
        <f>IF($B46="","",IF($D46=0,"",IFERROR(MAX(MAXIFS(BASE_CONTROL!$C$2:$C$999,BASE_CONTROL!$D$2:$D$999,$B46),MAXIFS(BASE_CONTROL!$C$2:$C$999,BASE_CONTROL!$E$2:$E$999,$B46),MAXIFS(BASE_CONTROL!$C$2:$C$999,BASE_CONTROL!$F$2:$F$999,$B46),MAXIFS(BASE_CONTROL!$C$2:$C$999,BASE_CONTROL!$G$2:$G$999,$B46),MAXIFS(BASE_CONTROL!$C$2:$C$999,BASE_CONTROL!$H$2:$H$999,$B46),MAXIFS(BASE_CONTROL!$C$2:$C$999,BASE_CONTROL!$I$2:$I$999,$B46),MAXIFS(BASE_CONTROL!$C$2:$C$999,BASE_CONTROL!$J$2:$J$999,$B46),MAXIFS(BASE_CONTROL!$C$2:$C$999,BASE_CONTROL!$K$2:$K$999,$B46)),"")))</f>
        <v/>
      </c>
      <c r="H46" s="432" t="n"/>
    </row>
    <row r="47" s="358">
      <c r="A47" s="432">
        <f>IF($B47="","",ROW()-4)</f>
        <v/>
      </c>
      <c r="B47" s="432" t="inlineStr">
        <is>
          <t>CN ROMAN</t>
        </is>
      </c>
      <c r="C47" s="432" t="n"/>
      <c r="D47" s="432">
        <f>IF($B47="","",SUM(COUNTIF(BASE_CONTROL!$D$2:$K$999,$B47)))</f>
        <v/>
      </c>
      <c r="E47" s="432">
        <f>IF($B47="","",SUM(COUNTIFS(BASE_CONTROL!$D$2:$D$999,$B47,BASE_CONTROL!$B$2:$B$999,"CERRADA"),COUNTIFS(BASE_CONTROL!$D$2:$D$999,$B47,BASE_CONTROL!$B$2:$B$999,"TERMINADA"),COUNTIFS(BASE_CONTROL!$E$2:$E$999,$B47,BASE_CONTROL!$B$2:$B$999,"CERRADA"),COUNTIFS(BASE_CONTROL!$E$2:$E$999,$B47,BASE_CONTROL!$B$2:$B$999,"TERMINADA"),COUNTIFS(BASE_CONTROL!$F$2:$F$999,$B47,BASE_CONTROL!$B$2:$B$999,"CERRADA"),COUNTIFS(BASE_CONTROL!$F$2:$F$999,$B47,BASE_CONTROL!$B$2:$B$999,"TERMINADA"),COUNTIFS(BASE_CONTROL!$G$2:$G$999,$B47,BASE_CONTROL!$B$2:$B$999,"CERRADA"),COUNTIFS(BASE_CONTROL!$G$2:$G$999,$B47,BASE_CONTROL!$B$2:$B$999,"TERMINADA"),COUNTIFS(BASE_CONTROL!$H$2:$H$999,$B47,BASE_CONTROL!$B$2:$B$999,"CERRADA"),COUNTIFS(BASE_CONTROL!$H$2:$H$999,$B47,BASE_CONTROL!$B$2:$B$999,"TERMINADA"),COUNTIFS(BASE_CONTROL!$I$2:$I$999,$B47,BASE_CONTROL!$B$2:$B$999,"CERRADA"),COUNTIFS(BASE_CONTROL!$I$2:$I$999,$B47,BASE_CONTROL!$B$2:$B$999,"TERMINADA"),COUNTIFS(BASE_CONTROL!$J$2:$J$999,$B47,BASE_CONTROL!$B$2:$B$999,"CERRADA"),COUNTIFS(BASE_CONTROL!$J$2:$J$999,$B47,BASE_CONTROL!$B$2:$B$999,"TERMINADA"),COUNTIFS(BASE_CONTROL!$K$2:$K$999,$B47,BASE_CONTROL!$B$2:$B$999,"CERRADA"),COUNTIFS(BASE_CONTROL!$K$2:$K$999,$B47,BASE_CONTROL!$B$2:$B$999,"TERMINADA")))</f>
        <v/>
      </c>
      <c r="F47" s="432">
        <f>IF($B47="","",SUM(COUNTIFS(BASE_CONTROL!$D$2:$D$999,$B47,BASE_CONTROL!$B$2:$B$999,"PENDIENTE"),COUNTIFS(BASE_CONTROL!$E$2:$E$999,$B47,BASE_CONTROL!$B$2:$B$999,"PENDIENTE"),COUNTIFS(BASE_CONTROL!$F$2:$F$999,$B47,BASE_CONTROL!$B$2:$B$999,"PENDIENTE"),COUNTIFS(BASE_CONTROL!$G$2:$G$999,$B47,BASE_CONTROL!$B$2:$B$999,"PENDIENTE"),COUNTIFS(BASE_CONTROL!$H$2:$H$999,$B47,BASE_CONTROL!$B$2:$B$999,"PENDIENTE"),COUNTIFS(BASE_CONTROL!$I$2:$I$999,$B47,BASE_CONTROL!$B$2:$B$999,"PENDIENTE"),COUNTIFS(BASE_CONTROL!$J$2:$J$999,$B47,BASE_CONTROL!$B$2:$B$999,"PENDIENTE"),COUNTIFS(BASE_CONTROL!$K$2:$K$999,$B47,BASE_CONTROL!$B$2:$B$999,"PENDIENTE")))</f>
        <v/>
      </c>
      <c r="G47" s="472">
        <f>IF($B47="","",IF($D47=0,"",IFERROR(MAX(MAXIFS(BASE_CONTROL!$C$2:$C$999,BASE_CONTROL!$D$2:$D$999,$B47),MAXIFS(BASE_CONTROL!$C$2:$C$999,BASE_CONTROL!$E$2:$E$999,$B47),MAXIFS(BASE_CONTROL!$C$2:$C$999,BASE_CONTROL!$F$2:$F$999,$B47),MAXIFS(BASE_CONTROL!$C$2:$C$999,BASE_CONTROL!$G$2:$G$999,$B47),MAXIFS(BASE_CONTROL!$C$2:$C$999,BASE_CONTROL!$H$2:$H$999,$B47),MAXIFS(BASE_CONTROL!$C$2:$C$999,BASE_CONTROL!$I$2:$I$999,$B47),MAXIFS(BASE_CONTROL!$C$2:$C$999,BASE_CONTROL!$J$2:$J$999,$B47),MAXIFS(BASE_CONTROL!$C$2:$C$999,BASE_CONTROL!$K$2:$K$999,$B47)),"")))</f>
        <v/>
      </c>
      <c r="H47" s="432" t="n"/>
    </row>
    <row r="48" s="358">
      <c r="A48" s="432">
        <f>IF($B48="","",ROW()-4)</f>
        <v/>
      </c>
      <c r="B48" s="432" t="inlineStr">
        <is>
          <t>CN PASTRIÁN</t>
        </is>
      </c>
      <c r="C48" s="432" t="n"/>
      <c r="D48" s="432">
        <f>IF($B48="","",SUM(COUNTIF(BASE_CONTROL!$D$2:$K$999,$B48)))</f>
        <v/>
      </c>
      <c r="E48" s="432">
        <f>IF($B48="","",SUM(COUNTIFS(BASE_CONTROL!$D$2:$D$999,$B48,BASE_CONTROL!$B$2:$B$999,"CERRADA"),COUNTIFS(BASE_CONTROL!$D$2:$D$999,$B48,BASE_CONTROL!$B$2:$B$999,"TERMINADA"),COUNTIFS(BASE_CONTROL!$E$2:$E$999,$B48,BASE_CONTROL!$B$2:$B$999,"CERRADA"),COUNTIFS(BASE_CONTROL!$E$2:$E$999,$B48,BASE_CONTROL!$B$2:$B$999,"TERMINADA"),COUNTIFS(BASE_CONTROL!$F$2:$F$999,$B48,BASE_CONTROL!$B$2:$B$999,"CERRADA"),COUNTIFS(BASE_CONTROL!$F$2:$F$999,$B48,BASE_CONTROL!$B$2:$B$999,"TERMINADA"),COUNTIFS(BASE_CONTROL!$G$2:$G$999,$B48,BASE_CONTROL!$B$2:$B$999,"CERRADA"),COUNTIFS(BASE_CONTROL!$G$2:$G$999,$B48,BASE_CONTROL!$B$2:$B$999,"TERMINADA"),COUNTIFS(BASE_CONTROL!$H$2:$H$999,$B48,BASE_CONTROL!$B$2:$B$999,"CERRADA"),COUNTIFS(BASE_CONTROL!$H$2:$H$999,$B48,BASE_CONTROL!$B$2:$B$999,"TERMINADA"),COUNTIFS(BASE_CONTROL!$I$2:$I$999,$B48,BASE_CONTROL!$B$2:$B$999,"CERRADA"),COUNTIFS(BASE_CONTROL!$I$2:$I$999,$B48,BASE_CONTROL!$B$2:$B$999,"TERMINADA"),COUNTIFS(BASE_CONTROL!$J$2:$J$999,$B48,BASE_CONTROL!$B$2:$B$999,"CERRADA"),COUNTIFS(BASE_CONTROL!$J$2:$J$999,$B48,BASE_CONTROL!$B$2:$B$999,"TERMINADA"),COUNTIFS(BASE_CONTROL!$K$2:$K$999,$B48,BASE_CONTROL!$B$2:$B$999,"CERRADA"),COUNTIFS(BASE_CONTROL!$K$2:$K$999,$B48,BASE_CONTROL!$B$2:$B$999,"TERMINADA")))</f>
        <v/>
      </c>
      <c r="F48" s="432">
        <f>IF($B48="","",SUM(COUNTIFS(BASE_CONTROL!$D$2:$D$999,$B48,BASE_CONTROL!$B$2:$B$999,"PENDIENTE"),COUNTIFS(BASE_CONTROL!$E$2:$E$999,$B48,BASE_CONTROL!$B$2:$B$999,"PENDIENTE"),COUNTIFS(BASE_CONTROL!$F$2:$F$999,$B48,BASE_CONTROL!$B$2:$B$999,"PENDIENTE"),COUNTIFS(BASE_CONTROL!$G$2:$G$999,$B48,BASE_CONTROL!$B$2:$B$999,"PENDIENTE"),COUNTIFS(BASE_CONTROL!$H$2:$H$999,$B48,BASE_CONTROL!$B$2:$B$999,"PENDIENTE"),COUNTIFS(BASE_CONTROL!$I$2:$I$999,$B48,BASE_CONTROL!$B$2:$B$999,"PENDIENTE"),COUNTIFS(BASE_CONTROL!$J$2:$J$999,$B48,BASE_CONTROL!$B$2:$B$999,"PENDIENTE"),COUNTIFS(BASE_CONTROL!$K$2:$K$999,$B48,BASE_CONTROL!$B$2:$B$999,"PENDIENTE")))</f>
        <v/>
      </c>
      <c r="G48" s="472">
        <f>IF($B48="","",IF($D48=0,"",IFERROR(MAX(MAXIFS(BASE_CONTROL!$C$2:$C$999,BASE_CONTROL!$D$2:$D$999,$B48),MAXIFS(BASE_CONTROL!$C$2:$C$999,BASE_CONTROL!$E$2:$E$999,$B48),MAXIFS(BASE_CONTROL!$C$2:$C$999,BASE_CONTROL!$F$2:$F$999,$B48),MAXIFS(BASE_CONTROL!$C$2:$C$999,BASE_CONTROL!$G$2:$G$999,$B48),MAXIFS(BASE_CONTROL!$C$2:$C$999,BASE_CONTROL!$H$2:$H$999,$B48),MAXIFS(BASE_CONTROL!$C$2:$C$999,BASE_CONTROL!$I$2:$I$999,$B48),MAXIFS(BASE_CONTROL!$C$2:$C$999,BASE_CONTROL!$J$2:$J$999,$B48),MAXIFS(BASE_CONTROL!$C$2:$C$999,BASE_CONTROL!$K$2:$K$999,$B48)),"")))</f>
        <v/>
      </c>
      <c r="H48" s="432" t="n"/>
    </row>
    <row r="49" s="358">
      <c r="A49" s="432">
        <f>IF($B49="","",ROW()-4)</f>
        <v/>
      </c>
      <c r="B49" s="432" t="inlineStr">
        <is>
          <t>CN RODRÍGUEZ</t>
        </is>
      </c>
      <c r="C49" s="432" t="n"/>
      <c r="D49" s="432">
        <f>IF($B49="","",SUM(COUNTIF(BASE_CONTROL!$D$2:$K$999,$B49)))</f>
        <v/>
      </c>
      <c r="E49" s="432">
        <f>IF($B49="","",SUM(COUNTIFS(BASE_CONTROL!$D$2:$D$999,$B49,BASE_CONTROL!$B$2:$B$999,"CERRADA"),COUNTIFS(BASE_CONTROL!$D$2:$D$999,$B49,BASE_CONTROL!$B$2:$B$999,"TERMINADA"),COUNTIFS(BASE_CONTROL!$E$2:$E$999,$B49,BASE_CONTROL!$B$2:$B$999,"CERRADA"),COUNTIFS(BASE_CONTROL!$E$2:$E$999,$B49,BASE_CONTROL!$B$2:$B$999,"TERMINADA"),COUNTIFS(BASE_CONTROL!$F$2:$F$999,$B49,BASE_CONTROL!$B$2:$B$999,"CERRADA"),COUNTIFS(BASE_CONTROL!$F$2:$F$999,$B49,BASE_CONTROL!$B$2:$B$999,"TERMINADA"),COUNTIFS(BASE_CONTROL!$G$2:$G$999,$B49,BASE_CONTROL!$B$2:$B$999,"CERRADA"),COUNTIFS(BASE_CONTROL!$G$2:$G$999,$B49,BASE_CONTROL!$B$2:$B$999,"TERMINADA"),COUNTIFS(BASE_CONTROL!$H$2:$H$999,$B49,BASE_CONTROL!$B$2:$B$999,"CERRADA"),COUNTIFS(BASE_CONTROL!$H$2:$H$999,$B49,BASE_CONTROL!$B$2:$B$999,"TERMINADA"),COUNTIFS(BASE_CONTROL!$I$2:$I$999,$B49,BASE_CONTROL!$B$2:$B$999,"CERRADA"),COUNTIFS(BASE_CONTROL!$I$2:$I$999,$B49,BASE_CONTROL!$B$2:$B$999,"TERMINADA"),COUNTIFS(BASE_CONTROL!$J$2:$J$999,$B49,BASE_CONTROL!$B$2:$B$999,"CERRADA"),COUNTIFS(BASE_CONTROL!$J$2:$J$999,$B49,BASE_CONTROL!$B$2:$B$999,"TERMINADA"),COUNTIFS(BASE_CONTROL!$K$2:$K$999,$B49,BASE_CONTROL!$B$2:$B$999,"CERRADA"),COUNTIFS(BASE_CONTROL!$K$2:$K$999,$B49,BASE_CONTROL!$B$2:$B$999,"TERMINADA")))</f>
        <v/>
      </c>
      <c r="F49" s="432">
        <f>IF($B49="","",SUM(COUNTIFS(BASE_CONTROL!$D$2:$D$999,$B49,BASE_CONTROL!$B$2:$B$999,"PENDIENTE"),COUNTIFS(BASE_CONTROL!$E$2:$E$999,$B49,BASE_CONTROL!$B$2:$B$999,"PENDIENTE"),COUNTIFS(BASE_CONTROL!$F$2:$F$999,$B49,BASE_CONTROL!$B$2:$B$999,"PENDIENTE"),COUNTIFS(BASE_CONTROL!$G$2:$G$999,$B49,BASE_CONTROL!$B$2:$B$999,"PENDIENTE"),COUNTIFS(BASE_CONTROL!$H$2:$H$999,$B49,BASE_CONTROL!$B$2:$B$999,"PENDIENTE"),COUNTIFS(BASE_CONTROL!$I$2:$I$999,$B49,BASE_CONTROL!$B$2:$B$999,"PENDIENTE"),COUNTIFS(BASE_CONTROL!$J$2:$J$999,$B49,BASE_CONTROL!$B$2:$B$999,"PENDIENTE"),COUNTIFS(BASE_CONTROL!$K$2:$K$999,$B49,BASE_CONTROL!$B$2:$B$999,"PENDIENTE")))</f>
        <v/>
      </c>
      <c r="G49" s="472">
        <f>IF($B49="","",IF($D49=0,"",IFERROR(MAX(MAXIFS(BASE_CONTROL!$C$2:$C$999,BASE_CONTROL!$D$2:$D$999,$B49),MAXIFS(BASE_CONTROL!$C$2:$C$999,BASE_CONTROL!$E$2:$E$999,$B49),MAXIFS(BASE_CONTROL!$C$2:$C$999,BASE_CONTROL!$F$2:$F$999,$B49),MAXIFS(BASE_CONTROL!$C$2:$C$999,BASE_CONTROL!$G$2:$G$999,$B49),MAXIFS(BASE_CONTROL!$C$2:$C$999,BASE_CONTROL!$H$2:$H$999,$B49),MAXIFS(BASE_CONTROL!$C$2:$C$999,BASE_CONTROL!$I$2:$I$999,$B49),MAXIFS(BASE_CONTROL!$C$2:$C$999,BASE_CONTROL!$J$2:$J$999,$B49),MAXIFS(BASE_CONTROL!$C$2:$C$999,BASE_CONTROL!$K$2:$K$999,$B49)),"")))</f>
        <v/>
      </c>
      <c r="H49" s="432" t="n"/>
    </row>
    <row r="50" s="358">
      <c r="A50" s="432">
        <f>IF($B50="","",ROW()-4)</f>
        <v/>
      </c>
      <c r="B50" s="432" t="inlineStr">
        <is>
          <t>CN SN VIVADO</t>
        </is>
      </c>
      <c r="C50" s="432" t="n"/>
      <c r="D50" s="432">
        <f>IF($B50="","",SUM(COUNTIF(BASE_CONTROL!$D$2:$K$999,$B50)))</f>
        <v/>
      </c>
      <c r="E50" s="432">
        <f>IF($B50="","",SUM(COUNTIFS(BASE_CONTROL!$D$2:$D$999,$B50,BASE_CONTROL!$B$2:$B$999,"CERRADA"),COUNTIFS(BASE_CONTROL!$D$2:$D$999,$B50,BASE_CONTROL!$B$2:$B$999,"TERMINADA"),COUNTIFS(BASE_CONTROL!$E$2:$E$999,$B50,BASE_CONTROL!$B$2:$B$999,"CERRADA"),COUNTIFS(BASE_CONTROL!$E$2:$E$999,$B50,BASE_CONTROL!$B$2:$B$999,"TERMINADA"),COUNTIFS(BASE_CONTROL!$F$2:$F$999,$B50,BASE_CONTROL!$B$2:$B$999,"CERRADA"),COUNTIFS(BASE_CONTROL!$F$2:$F$999,$B50,BASE_CONTROL!$B$2:$B$999,"TERMINADA"),COUNTIFS(BASE_CONTROL!$G$2:$G$999,$B50,BASE_CONTROL!$B$2:$B$999,"CERRADA"),COUNTIFS(BASE_CONTROL!$G$2:$G$999,$B50,BASE_CONTROL!$B$2:$B$999,"TERMINADA"),COUNTIFS(BASE_CONTROL!$H$2:$H$999,$B50,BASE_CONTROL!$B$2:$B$999,"CERRADA"),COUNTIFS(BASE_CONTROL!$H$2:$H$999,$B50,BASE_CONTROL!$B$2:$B$999,"TERMINADA"),COUNTIFS(BASE_CONTROL!$I$2:$I$999,$B50,BASE_CONTROL!$B$2:$B$999,"CERRADA"),COUNTIFS(BASE_CONTROL!$I$2:$I$999,$B50,BASE_CONTROL!$B$2:$B$999,"TERMINADA"),COUNTIFS(BASE_CONTROL!$J$2:$J$999,$B50,BASE_CONTROL!$B$2:$B$999,"CERRADA"),COUNTIFS(BASE_CONTROL!$J$2:$J$999,$B50,BASE_CONTROL!$B$2:$B$999,"TERMINADA"),COUNTIFS(BASE_CONTROL!$K$2:$K$999,$B50,BASE_CONTROL!$B$2:$B$999,"CERRADA"),COUNTIFS(BASE_CONTROL!$K$2:$K$999,$B50,BASE_CONTROL!$B$2:$B$999,"TERMINADA")))</f>
        <v/>
      </c>
      <c r="F50" s="432">
        <f>IF($B50="","",SUM(COUNTIFS(BASE_CONTROL!$D$2:$D$999,$B50,BASE_CONTROL!$B$2:$B$999,"PENDIENTE"),COUNTIFS(BASE_CONTROL!$E$2:$E$999,$B50,BASE_CONTROL!$B$2:$B$999,"PENDIENTE"),COUNTIFS(BASE_CONTROL!$F$2:$F$999,$B50,BASE_CONTROL!$B$2:$B$999,"PENDIENTE"),COUNTIFS(BASE_CONTROL!$G$2:$G$999,$B50,BASE_CONTROL!$B$2:$B$999,"PENDIENTE"),COUNTIFS(BASE_CONTROL!$H$2:$H$999,$B50,BASE_CONTROL!$B$2:$B$999,"PENDIENTE"),COUNTIFS(BASE_CONTROL!$I$2:$I$999,$B50,BASE_CONTROL!$B$2:$B$999,"PENDIENTE"),COUNTIFS(BASE_CONTROL!$J$2:$J$999,$B50,BASE_CONTROL!$B$2:$B$999,"PENDIENTE"),COUNTIFS(BASE_CONTROL!$K$2:$K$999,$B50,BASE_CONTROL!$B$2:$B$999,"PENDIENTE")))</f>
        <v/>
      </c>
      <c r="G50" s="472">
        <f>IF($B50="","",IF($D50=0,"",IFERROR(MAX(MAXIFS(BASE_CONTROL!$C$2:$C$999,BASE_CONTROL!$D$2:$D$999,$B50),MAXIFS(BASE_CONTROL!$C$2:$C$999,BASE_CONTROL!$E$2:$E$999,$B50),MAXIFS(BASE_CONTROL!$C$2:$C$999,BASE_CONTROL!$F$2:$F$999,$B50),MAXIFS(BASE_CONTROL!$C$2:$C$999,BASE_CONTROL!$G$2:$G$999,$B50),MAXIFS(BASE_CONTROL!$C$2:$C$999,BASE_CONTROL!$H$2:$H$999,$B50),MAXIFS(BASE_CONTROL!$C$2:$C$999,BASE_CONTROL!$I$2:$I$999,$B50),MAXIFS(BASE_CONTROL!$C$2:$C$999,BASE_CONTROL!$J$2:$J$999,$B50),MAXIFS(BASE_CONTROL!$C$2:$C$999,BASE_CONTROL!$K$2:$K$999,$B50)),"")))</f>
        <v/>
      </c>
      <c r="H50" s="432" t="n"/>
    </row>
    <row r="51" s="358">
      <c r="A51" s="432">
        <f>IF($B51="","",ROW()-4)</f>
        <v/>
      </c>
      <c r="B51" s="432" t="inlineStr">
        <is>
          <t>CN MARTÍNEZ</t>
        </is>
      </c>
      <c r="C51" s="432" t="n"/>
      <c r="D51" s="432">
        <f>IF($B51="","",SUM(COUNTIF(BASE_CONTROL!$D$2:$K$999,$B51)))</f>
        <v/>
      </c>
      <c r="E51" s="432">
        <f>IF($B51="","",SUM(COUNTIFS(BASE_CONTROL!$D$2:$D$999,$B51,BASE_CONTROL!$B$2:$B$999,"CERRADA"),COUNTIFS(BASE_CONTROL!$D$2:$D$999,$B51,BASE_CONTROL!$B$2:$B$999,"TERMINADA"),COUNTIFS(BASE_CONTROL!$E$2:$E$999,$B51,BASE_CONTROL!$B$2:$B$999,"CERRADA"),COUNTIFS(BASE_CONTROL!$E$2:$E$999,$B51,BASE_CONTROL!$B$2:$B$999,"TERMINADA"),COUNTIFS(BASE_CONTROL!$F$2:$F$999,$B51,BASE_CONTROL!$B$2:$B$999,"CERRADA"),COUNTIFS(BASE_CONTROL!$F$2:$F$999,$B51,BASE_CONTROL!$B$2:$B$999,"TERMINADA"),COUNTIFS(BASE_CONTROL!$G$2:$G$999,$B51,BASE_CONTROL!$B$2:$B$999,"CERRADA"),COUNTIFS(BASE_CONTROL!$G$2:$G$999,$B51,BASE_CONTROL!$B$2:$B$999,"TERMINADA"),COUNTIFS(BASE_CONTROL!$H$2:$H$999,$B51,BASE_CONTROL!$B$2:$B$999,"CERRADA"),COUNTIFS(BASE_CONTROL!$H$2:$H$999,$B51,BASE_CONTROL!$B$2:$B$999,"TERMINADA"),COUNTIFS(BASE_CONTROL!$I$2:$I$999,$B51,BASE_CONTROL!$B$2:$B$999,"CERRADA"),COUNTIFS(BASE_CONTROL!$I$2:$I$999,$B51,BASE_CONTROL!$B$2:$B$999,"TERMINADA"),COUNTIFS(BASE_CONTROL!$J$2:$J$999,$B51,BASE_CONTROL!$B$2:$B$999,"CERRADA"),COUNTIFS(BASE_CONTROL!$J$2:$J$999,$B51,BASE_CONTROL!$B$2:$B$999,"TERMINADA"),COUNTIFS(BASE_CONTROL!$K$2:$K$999,$B51,BASE_CONTROL!$B$2:$B$999,"CERRADA"),COUNTIFS(BASE_CONTROL!$K$2:$K$999,$B51,BASE_CONTROL!$B$2:$B$999,"TERMINADA")))</f>
        <v/>
      </c>
      <c r="F51" s="432">
        <f>IF($B51="","",SUM(COUNTIFS(BASE_CONTROL!$D$2:$D$999,$B51,BASE_CONTROL!$B$2:$B$999,"PENDIENTE"),COUNTIFS(BASE_CONTROL!$E$2:$E$999,$B51,BASE_CONTROL!$B$2:$B$999,"PENDIENTE"),COUNTIFS(BASE_CONTROL!$F$2:$F$999,$B51,BASE_CONTROL!$B$2:$B$999,"PENDIENTE"),COUNTIFS(BASE_CONTROL!$G$2:$G$999,$B51,BASE_CONTROL!$B$2:$B$999,"PENDIENTE"),COUNTIFS(BASE_CONTROL!$H$2:$H$999,$B51,BASE_CONTROL!$B$2:$B$999,"PENDIENTE"),COUNTIFS(BASE_CONTROL!$I$2:$I$999,$B51,BASE_CONTROL!$B$2:$B$999,"PENDIENTE"),COUNTIFS(BASE_CONTROL!$J$2:$J$999,$B51,BASE_CONTROL!$B$2:$B$999,"PENDIENTE"),COUNTIFS(BASE_CONTROL!$K$2:$K$999,$B51,BASE_CONTROL!$B$2:$B$999,"PENDIENTE")))</f>
        <v/>
      </c>
      <c r="G51" s="472">
        <f>IF($B51="","",IF($D51=0,"",IFERROR(MAX(MAXIFS(BASE_CONTROL!$C$2:$C$999,BASE_CONTROL!$D$2:$D$999,$B51),MAXIFS(BASE_CONTROL!$C$2:$C$999,BASE_CONTROL!$E$2:$E$999,$B51),MAXIFS(BASE_CONTROL!$C$2:$C$999,BASE_CONTROL!$F$2:$F$999,$B51),MAXIFS(BASE_CONTROL!$C$2:$C$999,BASE_CONTROL!$G$2:$G$999,$B51),MAXIFS(BASE_CONTROL!$C$2:$C$999,BASE_CONTROL!$H$2:$H$999,$B51),MAXIFS(BASE_CONTROL!$C$2:$C$999,BASE_CONTROL!$I$2:$I$999,$B51),MAXIFS(BASE_CONTROL!$C$2:$C$999,BASE_CONTROL!$J$2:$J$999,$B51),MAXIFS(BASE_CONTROL!$C$2:$C$999,BASE_CONTROL!$K$2:$K$999,$B51)),"")))</f>
        <v/>
      </c>
      <c r="H51" s="432" t="n"/>
    </row>
    <row r="52" s="358">
      <c r="A52" s="432">
        <f>IF($B52="","",ROW()-4)</f>
        <v/>
      </c>
      <c r="B52" s="432" t="inlineStr">
        <is>
          <t>CN BRAHM</t>
        </is>
      </c>
      <c r="C52" s="432" t="n"/>
      <c r="D52" s="432">
        <f>IF($B52="","",SUM(COUNTIF(BASE_CONTROL!$D$2:$K$999,$B52)))</f>
        <v/>
      </c>
      <c r="E52" s="432">
        <f>IF($B52="","",SUM(COUNTIFS(BASE_CONTROL!$D$2:$D$999,$B52,BASE_CONTROL!$B$2:$B$999,"CERRADA"),COUNTIFS(BASE_CONTROL!$D$2:$D$999,$B52,BASE_CONTROL!$B$2:$B$999,"TERMINADA"),COUNTIFS(BASE_CONTROL!$E$2:$E$999,$B52,BASE_CONTROL!$B$2:$B$999,"CERRADA"),COUNTIFS(BASE_CONTROL!$E$2:$E$999,$B52,BASE_CONTROL!$B$2:$B$999,"TERMINADA"),COUNTIFS(BASE_CONTROL!$F$2:$F$999,$B52,BASE_CONTROL!$B$2:$B$999,"CERRADA"),COUNTIFS(BASE_CONTROL!$F$2:$F$999,$B52,BASE_CONTROL!$B$2:$B$999,"TERMINADA"),COUNTIFS(BASE_CONTROL!$G$2:$G$999,$B52,BASE_CONTROL!$B$2:$B$999,"CERRADA"),COUNTIFS(BASE_CONTROL!$G$2:$G$999,$B52,BASE_CONTROL!$B$2:$B$999,"TERMINADA"),COUNTIFS(BASE_CONTROL!$H$2:$H$999,$B52,BASE_CONTROL!$B$2:$B$999,"CERRADA"),COUNTIFS(BASE_CONTROL!$H$2:$H$999,$B52,BASE_CONTROL!$B$2:$B$999,"TERMINADA"),COUNTIFS(BASE_CONTROL!$I$2:$I$999,$B52,BASE_CONTROL!$B$2:$B$999,"CERRADA"),COUNTIFS(BASE_CONTROL!$I$2:$I$999,$B52,BASE_CONTROL!$B$2:$B$999,"TERMINADA"),COUNTIFS(BASE_CONTROL!$J$2:$J$999,$B52,BASE_CONTROL!$B$2:$B$999,"CERRADA"),COUNTIFS(BASE_CONTROL!$J$2:$J$999,$B52,BASE_CONTROL!$B$2:$B$999,"TERMINADA"),COUNTIFS(BASE_CONTROL!$K$2:$K$999,$B52,BASE_CONTROL!$B$2:$B$999,"CERRADA"),COUNTIFS(BASE_CONTROL!$K$2:$K$999,$B52,BASE_CONTROL!$B$2:$B$999,"TERMINADA")))</f>
        <v/>
      </c>
      <c r="F52" s="432">
        <f>IF($B52="","",SUM(COUNTIFS(BASE_CONTROL!$D$2:$D$999,$B52,BASE_CONTROL!$B$2:$B$999,"PENDIENTE"),COUNTIFS(BASE_CONTROL!$E$2:$E$999,$B52,BASE_CONTROL!$B$2:$B$999,"PENDIENTE"),COUNTIFS(BASE_CONTROL!$F$2:$F$999,$B52,BASE_CONTROL!$B$2:$B$999,"PENDIENTE"),COUNTIFS(BASE_CONTROL!$G$2:$G$999,$B52,BASE_CONTROL!$B$2:$B$999,"PENDIENTE"),COUNTIFS(BASE_CONTROL!$H$2:$H$999,$B52,BASE_CONTROL!$B$2:$B$999,"PENDIENTE"),COUNTIFS(BASE_CONTROL!$I$2:$I$999,$B52,BASE_CONTROL!$B$2:$B$999,"PENDIENTE"),COUNTIFS(BASE_CONTROL!$J$2:$J$999,$B52,BASE_CONTROL!$B$2:$B$999,"PENDIENTE"),COUNTIFS(BASE_CONTROL!$K$2:$K$999,$B52,BASE_CONTROL!$B$2:$B$999,"PENDIENTE")))</f>
        <v/>
      </c>
      <c r="G52" s="472">
        <f>IF($B52="","",IF($D52=0,"",IFERROR(MAX(MAXIFS(BASE_CONTROL!$C$2:$C$999,BASE_CONTROL!$D$2:$D$999,$B52),MAXIFS(BASE_CONTROL!$C$2:$C$999,BASE_CONTROL!$E$2:$E$999,$B52),MAXIFS(BASE_CONTROL!$C$2:$C$999,BASE_CONTROL!$F$2:$F$999,$B52),MAXIFS(BASE_CONTROL!$C$2:$C$999,BASE_CONTROL!$G$2:$G$999,$B52),MAXIFS(BASE_CONTROL!$C$2:$C$999,BASE_CONTROL!$H$2:$H$999,$B52),MAXIFS(BASE_CONTROL!$C$2:$C$999,BASE_CONTROL!$I$2:$I$999,$B52),MAXIFS(BASE_CONTROL!$C$2:$C$999,BASE_CONTROL!$J$2:$J$999,$B52),MAXIFS(BASE_CONTROL!$C$2:$C$999,BASE_CONTROL!$K$2:$K$999,$B52)),"")))</f>
        <v/>
      </c>
      <c r="H52" s="432" t="n"/>
    </row>
    <row r="53" s="358">
      <c r="A53" s="432">
        <f>IF($B53="","",ROW()-4)</f>
        <v/>
      </c>
      <c r="B53" s="432" t="inlineStr">
        <is>
          <t>CN PACHECO</t>
        </is>
      </c>
      <c r="C53" s="432" t="n"/>
      <c r="D53" s="432">
        <f>IF($B53="","",SUM(COUNTIF(BASE_CONTROL!$D$2:$K$999,$B53)))</f>
        <v/>
      </c>
      <c r="E53" s="432">
        <f>IF($B53="","",SUM(COUNTIFS(BASE_CONTROL!$D$2:$D$999,$B53,BASE_CONTROL!$B$2:$B$999,"CERRADA"),COUNTIFS(BASE_CONTROL!$D$2:$D$999,$B53,BASE_CONTROL!$B$2:$B$999,"TERMINADA"),COUNTIFS(BASE_CONTROL!$E$2:$E$999,$B53,BASE_CONTROL!$B$2:$B$999,"CERRADA"),COUNTIFS(BASE_CONTROL!$E$2:$E$999,$B53,BASE_CONTROL!$B$2:$B$999,"TERMINADA"),COUNTIFS(BASE_CONTROL!$F$2:$F$999,$B53,BASE_CONTROL!$B$2:$B$999,"CERRADA"),COUNTIFS(BASE_CONTROL!$F$2:$F$999,$B53,BASE_CONTROL!$B$2:$B$999,"TERMINADA"),COUNTIFS(BASE_CONTROL!$G$2:$G$999,$B53,BASE_CONTROL!$B$2:$B$999,"CERRADA"),COUNTIFS(BASE_CONTROL!$G$2:$G$999,$B53,BASE_CONTROL!$B$2:$B$999,"TERMINADA"),COUNTIFS(BASE_CONTROL!$H$2:$H$999,$B53,BASE_CONTROL!$B$2:$B$999,"CERRADA"),COUNTIFS(BASE_CONTROL!$H$2:$H$999,$B53,BASE_CONTROL!$B$2:$B$999,"TERMINADA"),COUNTIFS(BASE_CONTROL!$I$2:$I$999,$B53,BASE_CONTROL!$B$2:$B$999,"CERRADA"),COUNTIFS(BASE_CONTROL!$I$2:$I$999,$B53,BASE_CONTROL!$B$2:$B$999,"TERMINADA"),COUNTIFS(BASE_CONTROL!$J$2:$J$999,$B53,BASE_CONTROL!$B$2:$B$999,"CERRADA"),COUNTIFS(BASE_CONTROL!$J$2:$J$999,$B53,BASE_CONTROL!$B$2:$B$999,"TERMINADA"),COUNTIFS(BASE_CONTROL!$K$2:$K$999,$B53,BASE_CONTROL!$B$2:$B$999,"CERRADA"),COUNTIFS(BASE_CONTROL!$K$2:$K$999,$B53,BASE_CONTROL!$B$2:$B$999,"TERMINADA")))</f>
        <v/>
      </c>
      <c r="F53" s="432">
        <f>IF($B53="","",SUM(COUNTIFS(BASE_CONTROL!$D$2:$D$999,$B53,BASE_CONTROL!$B$2:$B$999,"PENDIENTE"),COUNTIFS(BASE_CONTROL!$E$2:$E$999,$B53,BASE_CONTROL!$B$2:$B$999,"PENDIENTE"),COUNTIFS(BASE_CONTROL!$F$2:$F$999,$B53,BASE_CONTROL!$B$2:$B$999,"PENDIENTE"),COUNTIFS(BASE_CONTROL!$G$2:$G$999,$B53,BASE_CONTROL!$B$2:$B$999,"PENDIENTE"),COUNTIFS(BASE_CONTROL!$H$2:$H$999,$B53,BASE_CONTROL!$B$2:$B$999,"PENDIENTE"),COUNTIFS(BASE_CONTROL!$I$2:$I$999,$B53,BASE_CONTROL!$B$2:$B$999,"PENDIENTE"),COUNTIFS(BASE_CONTROL!$J$2:$J$999,$B53,BASE_CONTROL!$B$2:$B$999,"PENDIENTE"),COUNTIFS(BASE_CONTROL!$K$2:$K$999,$B53,BASE_CONTROL!$B$2:$B$999,"PENDIENTE")))</f>
        <v/>
      </c>
      <c r="G53" s="472">
        <f>IF($B53="","",IF($D53=0,"",IFERROR(MAX(MAXIFS(BASE_CONTROL!$C$2:$C$999,BASE_CONTROL!$D$2:$D$999,$B53),MAXIFS(BASE_CONTROL!$C$2:$C$999,BASE_CONTROL!$E$2:$E$999,$B53),MAXIFS(BASE_CONTROL!$C$2:$C$999,BASE_CONTROL!$F$2:$F$999,$B53),MAXIFS(BASE_CONTROL!$C$2:$C$999,BASE_CONTROL!$G$2:$G$999,$B53),MAXIFS(BASE_CONTROL!$C$2:$C$999,BASE_CONTROL!$H$2:$H$999,$B53),MAXIFS(BASE_CONTROL!$C$2:$C$999,BASE_CONTROL!$I$2:$I$999,$B53),MAXIFS(BASE_CONTROL!$C$2:$C$999,BASE_CONTROL!$J$2:$J$999,$B53),MAXIFS(BASE_CONTROL!$C$2:$C$999,BASE_CONTROL!$K$2:$K$999,$B53)),"")))</f>
        <v/>
      </c>
      <c r="H53" s="432" t="n"/>
    </row>
    <row r="54" s="358">
      <c r="A54" s="432">
        <f>IF($B54="","",ROW()-4)</f>
        <v/>
      </c>
      <c r="B54" s="432" t="n"/>
      <c r="C54" s="432" t="n"/>
      <c r="D54" s="432">
        <f>IF($B54="","",SUM(COUNTIF(BASE_CONTROL!$D$2:$K$999,$B54)))</f>
        <v/>
      </c>
      <c r="E54" s="432">
        <f>IF($B54="","",SUM(COUNTIFS(BASE_CONTROL!$D$2:$D$999,$B54,BASE_CONTROL!$B$2:$B$999,"CERRADA"),COUNTIFS(BASE_CONTROL!$D$2:$D$999,$B54,BASE_CONTROL!$B$2:$B$999,"TERMINADA"),COUNTIFS(BASE_CONTROL!$E$2:$E$999,$B54,BASE_CONTROL!$B$2:$B$999,"CERRADA"),COUNTIFS(BASE_CONTROL!$E$2:$E$999,$B54,BASE_CONTROL!$B$2:$B$999,"TERMINADA"),COUNTIFS(BASE_CONTROL!$F$2:$F$999,$B54,BASE_CONTROL!$B$2:$B$999,"CERRADA"),COUNTIFS(BASE_CONTROL!$F$2:$F$999,$B54,BASE_CONTROL!$B$2:$B$999,"TERMINADA"),COUNTIFS(BASE_CONTROL!$G$2:$G$999,$B54,BASE_CONTROL!$B$2:$B$999,"CERRADA"),COUNTIFS(BASE_CONTROL!$G$2:$G$999,$B54,BASE_CONTROL!$B$2:$B$999,"TERMINADA"),COUNTIFS(BASE_CONTROL!$H$2:$H$999,$B54,BASE_CONTROL!$B$2:$B$999,"CERRADA"),COUNTIFS(BASE_CONTROL!$H$2:$H$999,$B54,BASE_CONTROL!$B$2:$B$999,"TERMINADA"),COUNTIFS(BASE_CONTROL!$I$2:$I$999,$B54,BASE_CONTROL!$B$2:$B$999,"CERRADA"),COUNTIFS(BASE_CONTROL!$I$2:$I$999,$B54,BASE_CONTROL!$B$2:$B$999,"TERMINADA"),COUNTIFS(BASE_CONTROL!$J$2:$J$999,$B54,BASE_CONTROL!$B$2:$B$999,"CERRADA"),COUNTIFS(BASE_CONTROL!$J$2:$J$999,$B54,BASE_CONTROL!$B$2:$B$999,"TERMINADA"),COUNTIFS(BASE_CONTROL!$K$2:$K$999,$B54,BASE_CONTROL!$B$2:$B$999,"CERRADA"),COUNTIFS(BASE_CONTROL!$K$2:$K$999,$B54,BASE_CONTROL!$B$2:$B$999,"TERMINADA")))</f>
        <v/>
      </c>
      <c r="F54" s="432">
        <f>IF($B54="","",SUM(COUNTIFS(BASE_CONTROL!$D$2:$D$999,$B54,BASE_CONTROL!$B$2:$B$999,"PENDIENTE"),COUNTIFS(BASE_CONTROL!$E$2:$E$999,$B54,BASE_CONTROL!$B$2:$B$999,"PENDIENTE"),COUNTIFS(BASE_CONTROL!$F$2:$F$999,$B54,BASE_CONTROL!$B$2:$B$999,"PENDIENTE"),COUNTIFS(BASE_CONTROL!$G$2:$G$999,$B54,BASE_CONTROL!$B$2:$B$999,"PENDIENTE"),COUNTIFS(BASE_CONTROL!$H$2:$H$999,$B54,BASE_CONTROL!$B$2:$B$999,"PENDIENTE"),COUNTIFS(BASE_CONTROL!$I$2:$I$999,$B54,BASE_CONTROL!$B$2:$B$999,"PENDIENTE"),COUNTIFS(BASE_CONTROL!$J$2:$J$999,$B54,BASE_CONTROL!$B$2:$B$999,"PENDIENTE"),COUNTIFS(BASE_CONTROL!$K$2:$K$999,$B54,BASE_CONTROL!$B$2:$B$999,"PENDIENTE")))</f>
        <v/>
      </c>
      <c r="G54" s="472">
        <f>IF($B54="","",IF($D54=0,"",IFERROR(MAX(MAXIFS(BASE_CONTROL!$C$2:$C$999,BASE_CONTROL!$D$2:$D$999,$B54),MAXIFS(BASE_CONTROL!$C$2:$C$999,BASE_CONTROL!$E$2:$E$999,$B54),MAXIFS(BASE_CONTROL!$C$2:$C$999,BASE_CONTROL!$F$2:$F$999,$B54),MAXIFS(BASE_CONTROL!$C$2:$C$999,BASE_CONTROL!$G$2:$G$999,$B54),MAXIFS(BASE_CONTROL!$C$2:$C$999,BASE_CONTROL!$H$2:$H$999,$B54),MAXIFS(BASE_CONTROL!$C$2:$C$999,BASE_CONTROL!$I$2:$I$999,$B54),MAXIFS(BASE_CONTROL!$C$2:$C$999,BASE_CONTROL!$J$2:$J$999,$B54),MAXIFS(BASE_CONTROL!$C$2:$C$999,BASE_CONTROL!$K$2:$K$999,$B54)),"")))</f>
        <v/>
      </c>
      <c r="H54" s="432" t="n"/>
    </row>
    <row r="55" s="358">
      <c r="A55" s="432">
        <f>IF($B55="","",ROW()-4)</f>
        <v/>
      </c>
      <c r="B55" s="432" t="n"/>
      <c r="C55" s="432" t="n"/>
      <c r="D55" s="432">
        <f>IF($B55="","",SUM(COUNTIF(BASE_CONTROL!$D$2:$K$999,$B55)))</f>
        <v/>
      </c>
      <c r="E55" s="432">
        <f>IF($B55="","",SUM(COUNTIFS(BASE_CONTROL!$D$2:$D$999,$B55,BASE_CONTROL!$B$2:$B$999,"CERRADA"),COUNTIFS(BASE_CONTROL!$D$2:$D$999,$B55,BASE_CONTROL!$B$2:$B$999,"TERMINADA"),COUNTIFS(BASE_CONTROL!$E$2:$E$999,$B55,BASE_CONTROL!$B$2:$B$999,"CERRADA"),COUNTIFS(BASE_CONTROL!$E$2:$E$999,$B55,BASE_CONTROL!$B$2:$B$999,"TERMINADA"),COUNTIFS(BASE_CONTROL!$F$2:$F$999,$B55,BASE_CONTROL!$B$2:$B$999,"CERRADA"),COUNTIFS(BASE_CONTROL!$F$2:$F$999,$B55,BASE_CONTROL!$B$2:$B$999,"TERMINADA"),COUNTIFS(BASE_CONTROL!$G$2:$G$999,$B55,BASE_CONTROL!$B$2:$B$999,"CERRADA"),COUNTIFS(BASE_CONTROL!$G$2:$G$999,$B55,BASE_CONTROL!$B$2:$B$999,"TERMINADA"),COUNTIFS(BASE_CONTROL!$H$2:$H$999,$B55,BASE_CONTROL!$B$2:$B$999,"CERRADA"),COUNTIFS(BASE_CONTROL!$H$2:$H$999,$B55,BASE_CONTROL!$B$2:$B$999,"TERMINADA"),COUNTIFS(BASE_CONTROL!$I$2:$I$999,$B55,BASE_CONTROL!$B$2:$B$999,"CERRADA"),COUNTIFS(BASE_CONTROL!$I$2:$I$999,$B55,BASE_CONTROL!$B$2:$B$999,"TERMINADA"),COUNTIFS(BASE_CONTROL!$J$2:$J$999,$B55,BASE_CONTROL!$B$2:$B$999,"CERRADA"),COUNTIFS(BASE_CONTROL!$J$2:$J$999,$B55,BASE_CONTROL!$B$2:$B$999,"TERMINADA"),COUNTIFS(BASE_CONTROL!$K$2:$K$999,$B55,BASE_CONTROL!$B$2:$B$999,"CERRADA"),COUNTIFS(BASE_CONTROL!$K$2:$K$999,$B55,BASE_CONTROL!$B$2:$B$999,"TERMINADA")))</f>
        <v/>
      </c>
      <c r="F55" s="432">
        <f>IF($B55="","",SUM(COUNTIFS(BASE_CONTROL!$D$2:$D$999,$B55,BASE_CONTROL!$B$2:$B$999,"PENDIENTE"),COUNTIFS(BASE_CONTROL!$E$2:$E$999,$B55,BASE_CONTROL!$B$2:$B$999,"PENDIENTE"),COUNTIFS(BASE_CONTROL!$F$2:$F$999,$B55,BASE_CONTROL!$B$2:$B$999,"PENDIENTE"),COUNTIFS(BASE_CONTROL!$G$2:$G$999,$B55,BASE_CONTROL!$B$2:$B$999,"PENDIENTE"),COUNTIFS(BASE_CONTROL!$H$2:$H$999,$B55,BASE_CONTROL!$B$2:$B$999,"PENDIENTE"),COUNTIFS(BASE_CONTROL!$I$2:$I$999,$B55,BASE_CONTROL!$B$2:$B$999,"PENDIENTE"),COUNTIFS(BASE_CONTROL!$J$2:$J$999,$B55,BASE_CONTROL!$B$2:$B$999,"PENDIENTE"),COUNTIFS(BASE_CONTROL!$K$2:$K$999,$B55,BASE_CONTROL!$B$2:$B$999,"PENDIENTE")))</f>
        <v/>
      </c>
      <c r="G55" s="472">
        <f>IF($B55="","",IF($D55=0,"",IFERROR(MAX(MAXIFS(BASE_CONTROL!$C$2:$C$999,BASE_CONTROL!$D$2:$D$999,$B55),MAXIFS(BASE_CONTROL!$C$2:$C$999,BASE_CONTROL!$E$2:$E$999,$B55),MAXIFS(BASE_CONTROL!$C$2:$C$999,BASE_CONTROL!$F$2:$F$999,$B55),MAXIFS(BASE_CONTROL!$C$2:$C$999,BASE_CONTROL!$G$2:$G$999,$B55),MAXIFS(BASE_CONTROL!$C$2:$C$999,BASE_CONTROL!$H$2:$H$999,$B55),MAXIFS(BASE_CONTROL!$C$2:$C$999,BASE_CONTROL!$I$2:$I$999,$B55),MAXIFS(BASE_CONTROL!$C$2:$C$999,BASE_CONTROL!$J$2:$J$999,$B55),MAXIFS(BASE_CONTROL!$C$2:$C$999,BASE_CONTROL!$K$2:$K$999,$B55)),"")))</f>
        <v/>
      </c>
      <c r="H55" s="432" t="n"/>
    </row>
    <row r="56" s="358">
      <c r="A56" s="432">
        <f>IF($B56="","",ROW()-4)</f>
        <v/>
      </c>
      <c r="B56" s="432" t="n"/>
      <c r="C56" s="432" t="n"/>
      <c r="D56" s="432">
        <f>IF($B56="","",SUM(COUNTIF(BASE_CONTROL!$D$2:$K$999,$B56)))</f>
        <v/>
      </c>
      <c r="E56" s="432">
        <f>IF($B56="","",SUM(COUNTIFS(BASE_CONTROL!$D$2:$D$999,$B56,BASE_CONTROL!$B$2:$B$999,"CERRADA"),COUNTIFS(BASE_CONTROL!$D$2:$D$999,$B56,BASE_CONTROL!$B$2:$B$999,"TERMINADA"),COUNTIFS(BASE_CONTROL!$E$2:$E$999,$B56,BASE_CONTROL!$B$2:$B$999,"CERRADA"),COUNTIFS(BASE_CONTROL!$E$2:$E$999,$B56,BASE_CONTROL!$B$2:$B$999,"TERMINADA"),COUNTIFS(BASE_CONTROL!$F$2:$F$999,$B56,BASE_CONTROL!$B$2:$B$999,"CERRADA"),COUNTIFS(BASE_CONTROL!$F$2:$F$999,$B56,BASE_CONTROL!$B$2:$B$999,"TERMINADA"),COUNTIFS(BASE_CONTROL!$G$2:$G$999,$B56,BASE_CONTROL!$B$2:$B$999,"CERRADA"),COUNTIFS(BASE_CONTROL!$G$2:$G$999,$B56,BASE_CONTROL!$B$2:$B$999,"TERMINADA"),COUNTIFS(BASE_CONTROL!$H$2:$H$999,$B56,BASE_CONTROL!$B$2:$B$999,"CERRADA"),COUNTIFS(BASE_CONTROL!$H$2:$H$999,$B56,BASE_CONTROL!$B$2:$B$999,"TERMINADA"),COUNTIFS(BASE_CONTROL!$I$2:$I$999,$B56,BASE_CONTROL!$B$2:$B$999,"CERRADA"),COUNTIFS(BASE_CONTROL!$I$2:$I$999,$B56,BASE_CONTROL!$B$2:$B$999,"TERMINADA"),COUNTIFS(BASE_CONTROL!$J$2:$J$999,$B56,BASE_CONTROL!$B$2:$B$999,"CERRADA"),COUNTIFS(BASE_CONTROL!$J$2:$J$999,$B56,BASE_CONTROL!$B$2:$B$999,"TERMINADA"),COUNTIFS(BASE_CONTROL!$K$2:$K$999,$B56,BASE_CONTROL!$B$2:$B$999,"CERRADA"),COUNTIFS(BASE_CONTROL!$K$2:$K$999,$B56,BASE_CONTROL!$B$2:$B$999,"TERMINADA")))</f>
        <v/>
      </c>
      <c r="F56" s="432">
        <f>IF($B56="","",SUM(COUNTIFS(BASE_CONTROL!$D$2:$D$999,$B56,BASE_CONTROL!$B$2:$B$999,"PENDIENTE"),COUNTIFS(BASE_CONTROL!$E$2:$E$999,$B56,BASE_CONTROL!$B$2:$B$999,"PENDIENTE"),COUNTIFS(BASE_CONTROL!$F$2:$F$999,$B56,BASE_CONTROL!$B$2:$B$999,"PENDIENTE"),COUNTIFS(BASE_CONTROL!$G$2:$G$999,$B56,BASE_CONTROL!$B$2:$B$999,"PENDIENTE"),COUNTIFS(BASE_CONTROL!$H$2:$H$999,$B56,BASE_CONTROL!$B$2:$B$999,"PENDIENTE"),COUNTIFS(BASE_CONTROL!$I$2:$I$999,$B56,BASE_CONTROL!$B$2:$B$999,"PENDIENTE"),COUNTIFS(BASE_CONTROL!$J$2:$J$999,$B56,BASE_CONTROL!$B$2:$B$999,"PENDIENTE"),COUNTIFS(BASE_CONTROL!$K$2:$K$999,$B56,BASE_CONTROL!$B$2:$B$999,"PENDIENTE")))</f>
        <v/>
      </c>
      <c r="G56" s="472">
        <f>IF($B56="","",IF($D56=0,"",IFERROR(MAX(MAXIFS(BASE_CONTROL!$C$2:$C$999,BASE_CONTROL!$D$2:$D$999,$B56),MAXIFS(BASE_CONTROL!$C$2:$C$999,BASE_CONTROL!$E$2:$E$999,$B56),MAXIFS(BASE_CONTROL!$C$2:$C$999,BASE_CONTROL!$F$2:$F$999,$B56),MAXIFS(BASE_CONTROL!$C$2:$C$999,BASE_CONTROL!$G$2:$G$999,$B56),MAXIFS(BASE_CONTROL!$C$2:$C$999,BASE_CONTROL!$H$2:$H$999,$B56),MAXIFS(BASE_CONTROL!$C$2:$C$999,BASE_CONTROL!$I$2:$I$999,$B56),MAXIFS(BASE_CONTROL!$C$2:$C$999,BASE_CONTROL!$J$2:$J$999,$B56),MAXIFS(BASE_CONTROL!$C$2:$C$999,BASE_CONTROL!$K$2:$K$999,$B56)),"")))</f>
        <v/>
      </c>
      <c r="H56" s="432" t="n"/>
    </row>
    <row r="57" s="358">
      <c r="A57" s="432">
        <f>IF($B57="","",ROW()-4)</f>
        <v/>
      </c>
      <c r="B57" s="432" t="n"/>
      <c r="C57" s="432" t="n"/>
      <c r="D57" s="432">
        <f>IF($B57="","",SUM(COUNTIF(BASE_CONTROL!$D$2:$K$999,$B57)))</f>
        <v/>
      </c>
      <c r="E57" s="432">
        <f>IF($B57="","",SUM(COUNTIFS(BASE_CONTROL!$D$2:$D$999,$B57,BASE_CONTROL!$B$2:$B$999,"CERRADA"),COUNTIFS(BASE_CONTROL!$D$2:$D$999,$B57,BASE_CONTROL!$B$2:$B$999,"TERMINADA"),COUNTIFS(BASE_CONTROL!$E$2:$E$999,$B57,BASE_CONTROL!$B$2:$B$999,"CERRADA"),COUNTIFS(BASE_CONTROL!$E$2:$E$999,$B57,BASE_CONTROL!$B$2:$B$999,"TERMINADA"),COUNTIFS(BASE_CONTROL!$F$2:$F$999,$B57,BASE_CONTROL!$B$2:$B$999,"CERRADA"),COUNTIFS(BASE_CONTROL!$F$2:$F$999,$B57,BASE_CONTROL!$B$2:$B$999,"TERMINADA"),COUNTIFS(BASE_CONTROL!$G$2:$G$999,$B57,BASE_CONTROL!$B$2:$B$999,"CERRADA"),COUNTIFS(BASE_CONTROL!$G$2:$G$999,$B57,BASE_CONTROL!$B$2:$B$999,"TERMINADA"),COUNTIFS(BASE_CONTROL!$H$2:$H$999,$B57,BASE_CONTROL!$B$2:$B$999,"CERRADA"),COUNTIFS(BASE_CONTROL!$H$2:$H$999,$B57,BASE_CONTROL!$B$2:$B$999,"TERMINADA"),COUNTIFS(BASE_CONTROL!$I$2:$I$999,$B57,BASE_CONTROL!$B$2:$B$999,"CERRADA"),COUNTIFS(BASE_CONTROL!$I$2:$I$999,$B57,BASE_CONTROL!$B$2:$B$999,"TERMINADA"),COUNTIFS(BASE_CONTROL!$J$2:$J$999,$B57,BASE_CONTROL!$B$2:$B$999,"CERRADA"),COUNTIFS(BASE_CONTROL!$J$2:$J$999,$B57,BASE_CONTROL!$B$2:$B$999,"TERMINADA"),COUNTIFS(BASE_CONTROL!$K$2:$K$999,$B57,BASE_CONTROL!$B$2:$B$999,"CERRADA"),COUNTIFS(BASE_CONTROL!$K$2:$K$999,$B57,BASE_CONTROL!$B$2:$B$999,"TERMINADA")))</f>
        <v/>
      </c>
      <c r="F57" s="432">
        <f>IF($B57="","",SUM(COUNTIFS(BASE_CONTROL!$D$2:$D$999,$B57,BASE_CONTROL!$B$2:$B$999,"PENDIENTE"),COUNTIFS(BASE_CONTROL!$E$2:$E$999,$B57,BASE_CONTROL!$B$2:$B$999,"PENDIENTE"),COUNTIFS(BASE_CONTROL!$F$2:$F$999,$B57,BASE_CONTROL!$B$2:$B$999,"PENDIENTE"),COUNTIFS(BASE_CONTROL!$G$2:$G$999,$B57,BASE_CONTROL!$B$2:$B$999,"PENDIENTE"),COUNTIFS(BASE_CONTROL!$H$2:$H$999,$B57,BASE_CONTROL!$B$2:$B$999,"PENDIENTE"),COUNTIFS(BASE_CONTROL!$I$2:$I$999,$B57,BASE_CONTROL!$B$2:$B$999,"PENDIENTE"),COUNTIFS(BASE_CONTROL!$J$2:$J$999,$B57,BASE_CONTROL!$B$2:$B$999,"PENDIENTE"),COUNTIFS(BASE_CONTROL!$K$2:$K$999,$B57,BASE_CONTROL!$B$2:$B$999,"PENDIENTE")))</f>
        <v/>
      </c>
      <c r="G57" s="472">
        <f>IF($B57="","",IF($D57=0,"",IFERROR(MAX(MAXIFS(BASE_CONTROL!$C$2:$C$999,BASE_CONTROL!$D$2:$D$999,$B57),MAXIFS(BASE_CONTROL!$C$2:$C$999,BASE_CONTROL!$E$2:$E$999,$B57),MAXIFS(BASE_CONTROL!$C$2:$C$999,BASE_CONTROL!$F$2:$F$999,$B57),MAXIFS(BASE_CONTROL!$C$2:$C$999,BASE_CONTROL!$G$2:$G$999,$B57),MAXIFS(BASE_CONTROL!$C$2:$C$999,BASE_CONTROL!$H$2:$H$999,$B57),MAXIFS(BASE_CONTROL!$C$2:$C$999,BASE_CONTROL!$I$2:$I$999,$B57),MAXIFS(BASE_CONTROL!$C$2:$C$999,BASE_CONTROL!$J$2:$J$999,$B57),MAXIFS(BASE_CONTROL!$C$2:$C$999,BASE_CONTROL!$K$2:$K$999,$B57)),"")))</f>
        <v/>
      </c>
      <c r="H57" s="432" t="n"/>
    </row>
    <row r="58" s="358">
      <c r="A58" s="432">
        <f>IF($B58="","",ROW()-4)</f>
        <v/>
      </c>
      <c r="B58" s="432" t="n"/>
      <c r="C58" s="432" t="n"/>
      <c r="D58" s="432">
        <f>IF($B58="","",SUM(COUNTIF(BASE_CONTROL!$D$2:$K$999,$B58)))</f>
        <v/>
      </c>
      <c r="E58" s="432">
        <f>IF($B58="","",SUM(COUNTIFS(BASE_CONTROL!$D$2:$D$999,$B58,BASE_CONTROL!$B$2:$B$999,"CERRADA"),COUNTIFS(BASE_CONTROL!$D$2:$D$999,$B58,BASE_CONTROL!$B$2:$B$999,"TERMINADA"),COUNTIFS(BASE_CONTROL!$E$2:$E$999,$B58,BASE_CONTROL!$B$2:$B$999,"CERRADA"),COUNTIFS(BASE_CONTROL!$E$2:$E$999,$B58,BASE_CONTROL!$B$2:$B$999,"TERMINADA"),COUNTIFS(BASE_CONTROL!$F$2:$F$999,$B58,BASE_CONTROL!$B$2:$B$999,"CERRADA"),COUNTIFS(BASE_CONTROL!$F$2:$F$999,$B58,BASE_CONTROL!$B$2:$B$999,"TERMINADA"),COUNTIFS(BASE_CONTROL!$G$2:$G$999,$B58,BASE_CONTROL!$B$2:$B$999,"CERRADA"),COUNTIFS(BASE_CONTROL!$G$2:$G$999,$B58,BASE_CONTROL!$B$2:$B$999,"TERMINADA"),COUNTIFS(BASE_CONTROL!$H$2:$H$999,$B58,BASE_CONTROL!$B$2:$B$999,"CERRADA"),COUNTIFS(BASE_CONTROL!$H$2:$H$999,$B58,BASE_CONTROL!$B$2:$B$999,"TERMINADA"),COUNTIFS(BASE_CONTROL!$I$2:$I$999,$B58,BASE_CONTROL!$B$2:$B$999,"CERRADA"),COUNTIFS(BASE_CONTROL!$I$2:$I$999,$B58,BASE_CONTROL!$B$2:$B$999,"TERMINADA"),COUNTIFS(BASE_CONTROL!$J$2:$J$999,$B58,BASE_CONTROL!$B$2:$B$999,"CERRADA"),COUNTIFS(BASE_CONTROL!$J$2:$J$999,$B58,BASE_CONTROL!$B$2:$B$999,"TERMINADA"),COUNTIFS(BASE_CONTROL!$K$2:$K$999,$B58,BASE_CONTROL!$B$2:$B$999,"CERRADA"),COUNTIFS(BASE_CONTROL!$K$2:$K$999,$B58,BASE_CONTROL!$B$2:$B$999,"TERMINADA")))</f>
        <v/>
      </c>
      <c r="F58" s="432">
        <f>IF($B58="","",SUM(COUNTIFS(BASE_CONTROL!$D$2:$D$999,$B58,BASE_CONTROL!$B$2:$B$999,"PENDIENTE"),COUNTIFS(BASE_CONTROL!$E$2:$E$999,$B58,BASE_CONTROL!$B$2:$B$999,"PENDIENTE"),COUNTIFS(BASE_CONTROL!$F$2:$F$999,$B58,BASE_CONTROL!$B$2:$B$999,"PENDIENTE"),COUNTIFS(BASE_CONTROL!$G$2:$G$999,$B58,BASE_CONTROL!$B$2:$B$999,"PENDIENTE"),COUNTIFS(BASE_CONTROL!$H$2:$H$999,$B58,BASE_CONTROL!$B$2:$B$999,"PENDIENTE"),COUNTIFS(BASE_CONTROL!$I$2:$I$999,$B58,BASE_CONTROL!$B$2:$B$999,"PENDIENTE"),COUNTIFS(BASE_CONTROL!$J$2:$J$999,$B58,BASE_CONTROL!$B$2:$B$999,"PENDIENTE"),COUNTIFS(BASE_CONTROL!$K$2:$K$999,$B58,BASE_CONTROL!$B$2:$B$999,"PENDIENTE")))</f>
        <v/>
      </c>
      <c r="G58" s="472">
        <f>IF($B58="","",IF($D58=0,"",IFERROR(MAX(MAXIFS(BASE_CONTROL!$C$2:$C$999,BASE_CONTROL!$D$2:$D$999,$B58),MAXIFS(BASE_CONTROL!$C$2:$C$999,BASE_CONTROL!$E$2:$E$999,$B58),MAXIFS(BASE_CONTROL!$C$2:$C$999,BASE_CONTROL!$F$2:$F$999,$B58),MAXIFS(BASE_CONTROL!$C$2:$C$999,BASE_CONTROL!$G$2:$G$999,$B58),MAXIFS(BASE_CONTROL!$C$2:$C$999,BASE_CONTROL!$H$2:$H$999,$B58),MAXIFS(BASE_CONTROL!$C$2:$C$999,BASE_CONTROL!$I$2:$I$999,$B58),MAXIFS(BASE_CONTROL!$C$2:$C$999,BASE_CONTROL!$J$2:$J$999,$B58),MAXIFS(BASE_CONTROL!$C$2:$C$999,BASE_CONTROL!$K$2:$K$999,$B58)),"")))</f>
        <v/>
      </c>
      <c r="H58" s="432" t="n"/>
    </row>
    <row r="59" s="358">
      <c r="A59" s="432">
        <f>IF($B59="","",ROW()-4)</f>
        <v/>
      </c>
      <c r="B59" s="432" t="n"/>
      <c r="C59" s="432" t="n"/>
      <c r="D59" s="432">
        <f>IF($B59="","",SUM(COUNTIF(BASE_CONTROL!$D$2:$K$999,$B59)))</f>
        <v/>
      </c>
      <c r="E59" s="432">
        <f>IF($B59="","",SUM(COUNTIFS(BASE_CONTROL!$D$2:$D$999,$B59,BASE_CONTROL!$B$2:$B$999,"CERRADA"),COUNTIFS(BASE_CONTROL!$D$2:$D$999,$B59,BASE_CONTROL!$B$2:$B$999,"TERMINADA"),COUNTIFS(BASE_CONTROL!$E$2:$E$999,$B59,BASE_CONTROL!$B$2:$B$999,"CERRADA"),COUNTIFS(BASE_CONTROL!$E$2:$E$999,$B59,BASE_CONTROL!$B$2:$B$999,"TERMINADA"),COUNTIFS(BASE_CONTROL!$F$2:$F$999,$B59,BASE_CONTROL!$B$2:$B$999,"CERRADA"),COUNTIFS(BASE_CONTROL!$F$2:$F$999,$B59,BASE_CONTROL!$B$2:$B$999,"TERMINADA"),COUNTIFS(BASE_CONTROL!$G$2:$G$999,$B59,BASE_CONTROL!$B$2:$B$999,"CERRADA"),COUNTIFS(BASE_CONTROL!$G$2:$G$999,$B59,BASE_CONTROL!$B$2:$B$999,"TERMINADA"),COUNTIFS(BASE_CONTROL!$H$2:$H$999,$B59,BASE_CONTROL!$B$2:$B$999,"CERRADA"),COUNTIFS(BASE_CONTROL!$H$2:$H$999,$B59,BASE_CONTROL!$B$2:$B$999,"TERMINADA"),COUNTIFS(BASE_CONTROL!$I$2:$I$999,$B59,BASE_CONTROL!$B$2:$B$999,"CERRADA"),COUNTIFS(BASE_CONTROL!$I$2:$I$999,$B59,BASE_CONTROL!$B$2:$B$999,"TERMINADA"),COUNTIFS(BASE_CONTROL!$J$2:$J$999,$B59,BASE_CONTROL!$B$2:$B$999,"CERRADA"),COUNTIFS(BASE_CONTROL!$J$2:$J$999,$B59,BASE_CONTROL!$B$2:$B$999,"TERMINADA"),COUNTIFS(BASE_CONTROL!$K$2:$K$999,$B59,BASE_CONTROL!$B$2:$B$999,"CERRADA"),COUNTIFS(BASE_CONTROL!$K$2:$K$999,$B59,BASE_CONTROL!$B$2:$B$999,"TERMINADA")))</f>
        <v/>
      </c>
      <c r="F59" s="432">
        <f>IF($B59="","",SUM(COUNTIFS(BASE_CONTROL!$D$2:$D$999,$B59,BASE_CONTROL!$B$2:$B$999,"PENDIENTE"),COUNTIFS(BASE_CONTROL!$E$2:$E$999,$B59,BASE_CONTROL!$B$2:$B$999,"PENDIENTE"),COUNTIFS(BASE_CONTROL!$F$2:$F$999,$B59,BASE_CONTROL!$B$2:$B$999,"PENDIENTE"),COUNTIFS(BASE_CONTROL!$G$2:$G$999,$B59,BASE_CONTROL!$B$2:$B$999,"PENDIENTE"),COUNTIFS(BASE_CONTROL!$H$2:$H$999,$B59,BASE_CONTROL!$B$2:$B$999,"PENDIENTE"),COUNTIFS(BASE_CONTROL!$I$2:$I$999,$B59,BASE_CONTROL!$B$2:$B$999,"PENDIENTE"),COUNTIFS(BASE_CONTROL!$J$2:$J$999,$B59,BASE_CONTROL!$B$2:$B$999,"PENDIENTE"),COUNTIFS(BASE_CONTROL!$K$2:$K$999,$B59,BASE_CONTROL!$B$2:$B$999,"PENDIENTE")))</f>
        <v/>
      </c>
      <c r="G59" s="472">
        <f>IF($B59="","",IF($D59=0,"",IFERROR(MAX(MAXIFS(BASE_CONTROL!$C$2:$C$999,BASE_CONTROL!$D$2:$D$999,$B59),MAXIFS(BASE_CONTROL!$C$2:$C$999,BASE_CONTROL!$E$2:$E$999,$B59),MAXIFS(BASE_CONTROL!$C$2:$C$999,BASE_CONTROL!$F$2:$F$999,$B59),MAXIFS(BASE_CONTROL!$C$2:$C$999,BASE_CONTROL!$G$2:$G$999,$B59),MAXIFS(BASE_CONTROL!$C$2:$C$999,BASE_CONTROL!$H$2:$H$999,$B59),MAXIFS(BASE_CONTROL!$C$2:$C$999,BASE_CONTROL!$I$2:$I$999,$B59),MAXIFS(BASE_CONTROL!$C$2:$C$999,BASE_CONTROL!$J$2:$J$999,$B59),MAXIFS(BASE_CONTROL!$C$2:$C$999,BASE_CONTROL!$K$2:$K$999,$B59)),"")))</f>
        <v/>
      </c>
      <c r="H59" s="432" t="n"/>
    </row>
    <row r="60" s="358">
      <c r="A60" s="432">
        <f>IF($B60="","",ROW()-4)</f>
        <v/>
      </c>
      <c r="B60" s="432" t="n"/>
      <c r="C60" s="432" t="n"/>
      <c r="D60" s="432">
        <f>IF($B60="","",SUM(COUNTIF(BASE_CONTROL!$D$2:$K$999,$B60)))</f>
        <v/>
      </c>
      <c r="E60" s="432">
        <f>IF($B60="","",SUM(COUNTIFS(BASE_CONTROL!$D$2:$D$999,$B60,BASE_CONTROL!$B$2:$B$999,"CERRADA"),COUNTIFS(BASE_CONTROL!$D$2:$D$999,$B60,BASE_CONTROL!$B$2:$B$999,"TERMINADA"),COUNTIFS(BASE_CONTROL!$E$2:$E$999,$B60,BASE_CONTROL!$B$2:$B$999,"CERRADA"),COUNTIFS(BASE_CONTROL!$E$2:$E$999,$B60,BASE_CONTROL!$B$2:$B$999,"TERMINADA"),COUNTIFS(BASE_CONTROL!$F$2:$F$999,$B60,BASE_CONTROL!$B$2:$B$999,"CERRADA"),COUNTIFS(BASE_CONTROL!$F$2:$F$999,$B60,BASE_CONTROL!$B$2:$B$999,"TERMINADA"),COUNTIFS(BASE_CONTROL!$G$2:$G$999,$B60,BASE_CONTROL!$B$2:$B$999,"CERRADA"),COUNTIFS(BASE_CONTROL!$G$2:$G$999,$B60,BASE_CONTROL!$B$2:$B$999,"TERMINADA"),COUNTIFS(BASE_CONTROL!$H$2:$H$999,$B60,BASE_CONTROL!$B$2:$B$999,"CERRADA"),COUNTIFS(BASE_CONTROL!$H$2:$H$999,$B60,BASE_CONTROL!$B$2:$B$999,"TERMINADA"),COUNTIFS(BASE_CONTROL!$I$2:$I$999,$B60,BASE_CONTROL!$B$2:$B$999,"CERRADA"),COUNTIFS(BASE_CONTROL!$I$2:$I$999,$B60,BASE_CONTROL!$B$2:$B$999,"TERMINADA"),COUNTIFS(BASE_CONTROL!$J$2:$J$999,$B60,BASE_CONTROL!$B$2:$B$999,"CERRADA"),COUNTIFS(BASE_CONTROL!$J$2:$J$999,$B60,BASE_CONTROL!$B$2:$B$999,"TERMINADA"),COUNTIFS(BASE_CONTROL!$K$2:$K$999,$B60,BASE_CONTROL!$B$2:$B$999,"CERRADA"),COUNTIFS(BASE_CONTROL!$K$2:$K$999,$B60,BASE_CONTROL!$B$2:$B$999,"TERMINADA")))</f>
        <v/>
      </c>
      <c r="F60" s="432">
        <f>IF($B60="","",SUM(COUNTIFS(BASE_CONTROL!$D$2:$D$999,$B60,BASE_CONTROL!$B$2:$B$999,"PENDIENTE"),COUNTIFS(BASE_CONTROL!$E$2:$E$999,$B60,BASE_CONTROL!$B$2:$B$999,"PENDIENTE"),COUNTIFS(BASE_CONTROL!$F$2:$F$999,$B60,BASE_CONTROL!$B$2:$B$999,"PENDIENTE"),COUNTIFS(BASE_CONTROL!$G$2:$G$999,$B60,BASE_CONTROL!$B$2:$B$999,"PENDIENTE"),COUNTIFS(BASE_CONTROL!$H$2:$H$999,$B60,BASE_CONTROL!$B$2:$B$999,"PENDIENTE"),COUNTIFS(BASE_CONTROL!$I$2:$I$999,$B60,BASE_CONTROL!$B$2:$B$999,"PENDIENTE"),COUNTIFS(BASE_CONTROL!$J$2:$J$999,$B60,BASE_CONTROL!$B$2:$B$999,"PENDIENTE"),COUNTIFS(BASE_CONTROL!$K$2:$K$999,$B60,BASE_CONTROL!$B$2:$B$999,"PENDIENTE")))</f>
        <v/>
      </c>
      <c r="G60" s="472">
        <f>IF($B60="","",IF($D60=0,"",IFERROR(MAX(MAXIFS(BASE_CONTROL!$C$2:$C$999,BASE_CONTROL!$D$2:$D$999,$B60),MAXIFS(BASE_CONTROL!$C$2:$C$999,BASE_CONTROL!$E$2:$E$999,$B60),MAXIFS(BASE_CONTROL!$C$2:$C$999,BASE_CONTROL!$F$2:$F$999,$B60),MAXIFS(BASE_CONTROL!$C$2:$C$999,BASE_CONTROL!$G$2:$G$999,$B60),MAXIFS(BASE_CONTROL!$C$2:$C$999,BASE_CONTROL!$H$2:$H$999,$B60),MAXIFS(BASE_CONTROL!$C$2:$C$999,BASE_CONTROL!$I$2:$I$999,$B60),MAXIFS(BASE_CONTROL!$C$2:$C$999,BASE_CONTROL!$J$2:$J$999,$B60),MAXIFS(BASE_CONTROL!$C$2:$C$999,BASE_CONTROL!$K$2:$K$999,$B60)),"")))</f>
        <v/>
      </c>
      <c r="H60" s="432" t="n"/>
    </row>
    <row r="61" s="358">
      <c r="A61" s="432">
        <f>IF($B61="","",ROW()-4)</f>
        <v/>
      </c>
      <c r="B61" s="432" t="n"/>
      <c r="C61" s="432" t="n"/>
      <c r="D61" s="432">
        <f>IF($B61="","",SUM(COUNTIF(BASE_CONTROL!$D$2:$K$999,$B61)))</f>
        <v/>
      </c>
      <c r="E61" s="432">
        <f>IF($B61="","",SUM(COUNTIFS(BASE_CONTROL!$D$2:$D$999,$B61,BASE_CONTROL!$B$2:$B$999,"CERRADA"),COUNTIFS(BASE_CONTROL!$D$2:$D$999,$B61,BASE_CONTROL!$B$2:$B$999,"TERMINADA"),COUNTIFS(BASE_CONTROL!$E$2:$E$999,$B61,BASE_CONTROL!$B$2:$B$999,"CERRADA"),COUNTIFS(BASE_CONTROL!$E$2:$E$999,$B61,BASE_CONTROL!$B$2:$B$999,"TERMINADA"),COUNTIFS(BASE_CONTROL!$F$2:$F$999,$B61,BASE_CONTROL!$B$2:$B$999,"CERRADA"),COUNTIFS(BASE_CONTROL!$F$2:$F$999,$B61,BASE_CONTROL!$B$2:$B$999,"TERMINADA"),COUNTIFS(BASE_CONTROL!$G$2:$G$999,$B61,BASE_CONTROL!$B$2:$B$999,"CERRADA"),COUNTIFS(BASE_CONTROL!$G$2:$G$999,$B61,BASE_CONTROL!$B$2:$B$999,"TERMINADA"),COUNTIFS(BASE_CONTROL!$H$2:$H$999,$B61,BASE_CONTROL!$B$2:$B$999,"CERRADA"),COUNTIFS(BASE_CONTROL!$H$2:$H$999,$B61,BASE_CONTROL!$B$2:$B$999,"TERMINADA"),COUNTIFS(BASE_CONTROL!$I$2:$I$999,$B61,BASE_CONTROL!$B$2:$B$999,"CERRADA"),COUNTIFS(BASE_CONTROL!$I$2:$I$999,$B61,BASE_CONTROL!$B$2:$B$999,"TERMINADA"),COUNTIFS(BASE_CONTROL!$J$2:$J$999,$B61,BASE_CONTROL!$B$2:$B$999,"CERRADA"),COUNTIFS(BASE_CONTROL!$J$2:$J$999,$B61,BASE_CONTROL!$B$2:$B$999,"TERMINADA"),COUNTIFS(BASE_CONTROL!$K$2:$K$999,$B61,BASE_CONTROL!$B$2:$B$999,"CERRADA"),COUNTIFS(BASE_CONTROL!$K$2:$K$999,$B61,BASE_CONTROL!$B$2:$B$999,"TERMINADA")))</f>
        <v/>
      </c>
      <c r="F61" s="432">
        <f>IF($B61="","",SUM(COUNTIFS(BASE_CONTROL!$D$2:$D$999,$B61,BASE_CONTROL!$B$2:$B$999,"PENDIENTE"),COUNTIFS(BASE_CONTROL!$E$2:$E$999,$B61,BASE_CONTROL!$B$2:$B$999,"PENDIENTE"),COUNTIFS(BASE_CONTROL!$F$2:$F$999,$B61,BASE_CONTROL!$B$2:$B$999,"PENDIENTE"),COUNTIFS(BASE_CONTROL!$G$2:$G$999,$B61,BASE_CONTROL!$B$2:$B$999,"PENDIENTE"),COUNTIFS(BASE_CONTROL!$H$2:$H$999,$B61,BASE_CONTROL!$B$2:$B$999,"PENDIENTE"),COUNTIFS(BASE_CONTROL!$I$2:$I$999,$B61,BASE_CONTROL!$B$2:$B$999,"PENDIENTE"),COUNTIFS(BASE_CONTROL!$J$2:$J$999,$B61,BASE_CONTROL!$B$2:$B$999,"PENDIENTE"),COUNTIFS(BASE_CONTROL!$K$2:$K$999,$B61,BASE_CONTROL!$B$2:$B$999,"PENDIENTE")))</f>
        <v/>
      </c>
      <c r="G61" s="472">
        <f>IF($B61="","",IF($D61=0,"",IFERROR(MAX(MAXIFS(BASE_CONTROL!$C$2:$C$999,BASE_CONTROL!$D$2:$D$999,$B61),MAXIFS(BASE_CONTROL!$C$2:$C$999,BASE_CONTROL!$E$2:$E$999,$B61),MAXIFS(BASE_CONTROL!$C$2:$C$999,BASE_CONTROL!$F$2:$F$999,$B61),MAXIFS(BASE_CONTROL!$C$2:$C$999,BASE_CONTROL!$G$2:$G$999,$B61),MAXIFS(BASE_CONTROL!$C$2:$C$999,BASE_CONTROL!$H$2:$H$999,$B61),MAXIFS(BASE_CONTROL!$C$2:$C$999,BASE_CONTROL!$I$2:$I$999,$B61),MAXIFS(BASE_CONTROL!$C$2:$C$999,BASE_CONTROL!$J$2:$J$999,$B61),MAXIFS(BASE_CONTROL!$C$2:$C$999,BASE_CONTROL!$K$2:$K$999,$B61)),"")))</f>
        <v/>
      </c>
      <c r="H61" s="432" t="n"/>
    </row>
    <row r="62" s="358">
      <c r="A62" s="432">
        <f>IF($B62="","",ROW()-4)</f>
        <v/>
      </c>
      <c r="B62" s="432" t="n"/>
      <c r="C62" s="432" t="n"/>
      <c r="D62" s="432">
        <f>IF($B62="","",SUM(COUNTIF(BASE_CONTROL!$D$2:$K$999,$B62)))</f>
        <v/>
      </c>
      <c r="E62" s="432">
        <f>IF($B62="","",SUM(COUNTIFS(BASE_CONTROL!$D$2:$D$999,$B62,BASE_CONTROL!$B$2:$B$999,"CERRADA"),COUNTIFS(BASE_CONTROL!$D$2:$D$999,$B62,BASE_CONTROL!$B$2:$B$999,"TERMINADA"),COUNTIFS(BASE_CONTROL!$E$2:$E$999,$B62,BASE_CONTROL!$B$2:$B$999,"CERRADA"),COUNTIFS(BASE_CONTROL!$E$2:$E$999,$B62,BASE_CONTROL!$B$2:$B$999,"TERMINADA"),COUNTIFS(BASE_CONTROL!$F$2:$F$999,$B62,BASE_CONTROL!$B$2:$B$999,"CERRADA"),COUNTIFS(BASE_CONTROL!$F$2:$F$999,$B62,BASE_CONTROL!$B$2:$B$999,"TERMINADA"),COUNTIFS(BASE_CONTROL!$G$2:$G$999,$B62,BASE_CONTROL!$B$2:$B$999,"CERRADA"),COUNTIFS(BASE_CONTROL!$G$2:$G$999,$B62,BASE_CONTROL!$B$2:$B$999,"TERMINADA"),COUNTIFS(BASE_CONTROL!$H$2:$H$999,$B62,BASE_CONTROL!$B$2:$B$999,"CERRADA"),COUNTIFS(BASE_CONTROL!$H$2:$H$999,$B62,BASE_CONTROL!$B$2:$B$999,"TERMINADA"),COUNTIFS(BASE_CONTROL!$I$2:$I$999,$B62,BASE_CONTROL!$B$2:$B$999,"CERRADA"),COUNTIFS(BASE_CONTROL!$I$2:$I$999,$B62,BASE_CONTROL!$B$2:$B$999,"TERMINADA"),COUNTIFS(BASE_CONTROL!$J$2:$J$999,$B62,BASE_CONTROL!$B$2:$B$999,"CERRADA"),COUNTIFS(BASE_CONTROL!$J$2:$J$999,$B62,BASE_CONTROL!$B$2:$B$999,"TERMINADA"),COUNTIFS(BASE_CONTROL!$K$2:$K$999,$B62,BASE_CONTROL!$B$2:$B$999,"CERRADA"),COUNTIFS(BASE_CONTROL!$K$2:$K$999,$B62,BASE_CONTROL!$B$2:$B$999,"TERMINADA")))</f>
        <v/>
      </c>
      <c r="F62" s="432">
        <f>IF($B62="","",SUM(COUNTIFS(BASE_CONTROL!$D$2:$D$999,$B62,BASE_CONTROL!$B$2:$B$999,"PENDIENTE"),COUNTIFS(BASE_CONTROL!$E$2:$E$999,$B62,BASE_CONTROL!$B$2:$B$999,"PENDIENTE"),COUNTIFS(BASE_CONTROL!$F$2:$F$999,$B62,BASE_CONTROL!$B$2:$B$999,"PENDIENTE"),COUNTIFS(BASE_CONTROL!$G$2:$G$999,$B62,BASE_CONTROL!$B$2:$B$999,"PENDIENTE"),COUNTIFS(BASE_CONTROL!$H$2:$H$999,$B62,BASE_CONTROL!$B$2:$B$999,"PENDIENTE"),COUNTIFS(BASE_CONTROL!$I$2:$I$999,$B62,BASE_CONTROL!$B$2:$B$999,"PENDIENTE"),COUNTIFS(BASE_CONTROL!$J$2:$J$999,$B62,BASE_CONTROL!$B$2:$B$999,"PENDIENTE"),COUNTIFS(BASE_CONTROL!$K$2:$K$999,$B62,BASE_CONTROL!$B$2:$B$999,"PENDIENTE")))</f>
        <v/>
      </c>
      <c r="G62" s="472">
        <f>IF($B62="","",IF($D62=0,"",IFERROR(MAX(MAXIFS(BASE_CONTROL!$C$2:$C$999,BASE_CONTROL!$D$2:$D$999,$B62),MAXIFS(BASE_CONTROL!$C$2:$C$999,BASE_CONTROL!$E$2:$E$999,$B62),MAXIFS(BASE_CONTROL!$C$2:$C$999,BASE_CONTROL!$F$2:$F$999,$B62),MAXIFS(BASE_CONTROL!$C$2:$C$999,BASE_CONTROL!$G$2:$G$999,$B62),MAXIFS(BASE_CONTROL!$C$2:$C$999,BASE_CONTROL!$H$2:$H$999,$B62),MAXIFS(BASE_CONTROL!$C$2:$C$999,BASE_CONTROL!$I$2:$I$999,$B62),MAXIFS(BASE_CONTROL!$C$2:$C$999,BASE_CONTROL!$J$2:$J$999,$B62),MAXIFS(BASE_CONTROL!$C$2:$C$999,BASE_CONTROL!$K$2:$K$999,$B62)),"")))</f>
        <v/>
      </c>
      <c r="H62" s="432" t="n"/>
    </row>
    <row r="63" s="358">
      <c r="A63" s="432">
        <f>IF($B63="","",ROW()-4)</f>
        <v/>
      </c>
      <c r="B63" s="432" t="n"/>
      <c r="C63" s="432" t="n"/>
      <c r="D63" s="432">
        <f>IF($B63="","",SUM(COUNTIF(BASE_CONTROL!$D$2:$K$999,$B63)))</f>
        <v/>
      </c>
      <c r="E63" s="432">
        <f>IF($B63="","",SUM(COUNTIFS(BASE_CONTROL!$D$2:$D$999,$B63,BASE_CONTROL!$B$2:$B$999,"CERRADA"),COUNTIFS(BASE_CONTROL!$D$2:$D$999,$B63,BASE_CONTROL!$B$2:$B$999,"TERMINADA"),COUNTIFS(BASE_CONTROL!$E$2:$E$999,$B63,BASE_CONTROL!$B$2:$B$999,"CERRADA"),COUNTIFS(BASE_CONTROL!$E$2:$E$999,$B63,BASE_CONTROL!$B$2:$B$999,"TERMINADA"),COUNTIFS(BASE_CONTROL!$F$2:$F$999,$B63,BASE_CONTROL!$B$2:$B$999,"CERRADA"),COUNTIFS(BASE_CONTROL!$F$2:$F$999,$B63,BASE_CONTROL!$B$2:$B$999,"TERMINADA"),COUNTIFS(BASE_CONTROL!$G$2:$G$999,$B63,BASE_CONTROL!$B$2:$B$999,"CERRADA"),COUNTIFS(BASE_CONTROL!$G$2:$G$999,$B63,BASE_CONTROL!$B$2:$B$999,"TERMINADA"),COUNTIFS(BASE_CONTROL!$H$2:$H$999,$B63,BASE_CONTROL!$B$2:$B$999,"CERRADA"),COUNTIFS(BASE_CONTROL!$H$2:$H$999,$B63,BASE_CONTROL!$B$2:$B$999,"TERMINADA"),COUNTIFS(BASE_CONTROL!$I$2:$I$999,$B63,BASE_CONTROL!$B$2:$B$999,"CERRADA"),COUNTIFS(BASE_CONTROL!$I$2:$I$999,$B63,BASE_CONTROL!$B$2:$B$999,"TERMINADA"),COUNTIFS(BASE_CONTROL!$J$2:$J$999,$B63,BASE_CONTROL!$B$2:$B$999,"CERRADA"),COUNTIFS(BASE_CONTROL!$J$2:$J$999,$B63,BASE_CONTROL!$B$2:$B$999,"TERMINADA"),COUNTIFS(BASE_CONTROL!$K$2:$K$999,$B63,BASE_CONTROL!$B$2:$B$999,"CERRADA"),COUNTIFS(BASE_CONTROL!$K$2:$K$999,$B63,BASE_CONTROL!$B$2:$B$999,"TERMINADA")))</f>
        <v/>
      </c>
      <c r="F63" s="432">
        <f>IF($B63="","",SUM(COUNTIFS(BASE_CONTROL!$D$2:$D$999,$B63,BASE_CONTROL!$B$2:$B$999,"PENDIENTE"),COUNTIFS(BASE_CONTROL!$E$2:$E$999,$B63,BASE_CONTROL!$B$2:$B$999,"PENDIENTE"),COUNTIFS(BASE_CONTROL!$F$2:$F$999,$B63,BASE_CONTROL!$B$2:$B$999,"PENDIENTE"),COUNTIFS(BASE_CONTROL!$G$2:$G$999,$B63,BASE_CONTROL!$B$2:$B$999,"PENDIENTE"),COUNTIFS(BASE_CONTROL!$H$2:$H$999,$B63,BASE_CONTROL!$B$2:$B$999,"PENDIENTE"),COUNTIFS(BASE_CONTROL!$I$2:$I$999,$B63,BASE_CONTROL!$B$2:$B$999,"PENDIENTE"),COUNTIFS(BASE_CONTROL!$J$2:$J$999,$B63,BASE_CONTROL!$B$2:$B$999,"PENDIENTE"),COUNTIFS(BASE_CONTROL!$K$2:$K$999,$B63,BASE_CONTROL!$B$2:$B$999,"PENDIENTE")))</f>
        <v/>
      </c>
      <c r="G63" s="472">
        <f>IF($B63="","",IF($D63=0,"",IFERROR(MAX(MAXIFS(BASE_CONTROL!$C$2:$C$999,BASE_CONTROL!$D$2:$D$999,$B63),MAXIFS(BASE_CONTROL!$C$2:$C$999,BASE_CONTROL!$E$2:$E$999,$B63),MAXIFS(BASE_CONTROL!$C$2:$C$999,BASE_CONTROL!$F$2:$F$999,$B63),MAXIFS(BASE_CONTROL!$C$2:$C$999,BASE_CONTROL!$G$2:$G$999,$B63),MAXIFS(BASE_CONTROL!$C$2:$C$999,BASE_CONTROL!$H$2:$H$999,$B63),MAXIFS(BASE_CONTROL!$C$2:$C$999,BASE_CONTROL!$I$2:$I$999,$B63),MAXIFS(BASE_CONTROL!$C$2:$C$999,BASE_CONTROL!$J$2:$J$999,$B63),MAXIFS(BASE_CONTROL!$C$2:$C$999,BASE_CONTROL!$K$2:$K$999,$B63)),"")))</f>
        <v/>
      </c>
      <c r="H63" s="432" t="n"/>
    </row>
    <row r="64" s="358">
      <c r="A64" s="432">
        <f>IF($B64="","",ROW()-4)</f>
        <v/>
      </c>
      <c r="B64" s="432" t="n"/>
      <c r="C64" s="432" t="n"/>
      <c r="D64" s="432">
        <f>IF($B64="","",SUM(COUNTIF(BASE_CONTROL!$D$2:$K$999,$B64)))</f>
        <v/>
      </c>
      <c r="E64" s="432">
        <f>IF($B64="","",SUM(COUNTIFS(BASE_CONTROL!$D$2:$D$999,$B64,BASE_CONTROL!$B$2:$B$999,"CERRADA"),COUNTIFS(BASE_CONTROL!$D$2:$D$999,$B64,BASE_CONTROL!$B$2:$B$999,"TERMINADA"),COUNTIFS(BASE_CONTROL!$E$2:$E$999,$B64,BASE_CONTROL!$B$2:$B$999,"CERRADA"),COUNTIFS(BASE_CONTROL!$E$2:$E$999,$B64,BASE_CONTROL!$B$2:$B$999,"TERMINADA"),COUNTIFS(BASE_CONTROL!$F$2:$F$999,$B64,BASE_CONTROL!$B$2:$B$999,"CERRADA"),COUNTIFS(BASE_CONTROL!$F$2:$F$999,$B64,BASE_CONTROL!$B$2:$B$999,"TERMINADA"),COUNTIFS(BASE_CONTROL!$G$2:$G$999,$B64,BASE_CONTROL!$B$2:$B$999,"CERRADA"),COUNTIFS(BASE_CONTROL!$G$2:$G$999,$B64,BASE_CONTROL!$B$2:$B$999,"TERMINADA"),COUNTIFS(BASE_CONTROL!$H$2:$H$999,$B64,BASE_CONTROL!$B$2:$B$999,"CERRADA"),COUNTIFS(BASE_CONTROL!$H$2:$H$999,$B64,BASE_CONTROL!$B$2:$B$999,"TERMINADA"),COUNTIFS(BASE_CONTROL!$I$2:$I$999,$B64,BASE_CONTROL!$B$2:$B$999,"CERRADA"),COUNTIFS(BASE_CONTROL!$I$2:$I$999,$B64,BASE_CONTROL!$B$2:$B$999,"TERMINADA"),COUNTIFS(BASE_CONTROL!$J$2:$J$999,$B64,BASE_CONTROL!$B$2:$B$999,"CERRADA"),COUNTIFS(BASE_CONTROL!$J$2:$J$999,$B64,BASE_CONTROL!$B$2:$B$999,"TERMINADA"),COUNTIFS(BASE_CONTROL!$K$2:$K$999,$B64,BASE_CONTROL!$B$2:$B$999,"CERRADA"),COUNTIFS(BASE_CONTROL!$K$2:$K$999,$B64,BASE_CONTROL!$B$2:$B$999,"TERMINADA")))</f>
        <v/>
      </c>
      <c r="F64" s="432">
        <f>IF($B64="","",SUM(COUNTIFS(BASE_CONTROL!$D$2:$D$999,$B64,BASE_CONTROL!$B$2:$B$999,"PENDIENTE"),COUNTIFS(BASE_CONTROL!$E$2:$E$999,$B64,BASE_CONTROL!$B$2:$B$999,"PENDIENTE"),COUNTIFS(BASE_CONTROL!$F$2:$F$999,$B64,BASE_CONTROL!$B$2:$B$999,"PENDIENTE"),COUNTIFS(BASE_CONTROL!$G$2:$G$999,$B64,BASE_CONTROL!$B$2:$B$999,"PENDIENTE"),COUNTIFS(BASE_CONTROL!$H$2:$H$999,$B64,BASE_CONTROL!$B$2:$B$999,"PENDIENTE"),COUNTIFS(BASE_CONTROL!$I$2:$I$999,$B64,BASE_CONTROL!$B$2:$B$999,"PENDIENTE"),COUNTIFS(BASE_CONTROL!$J$2:$J$999,$B64,BASE_CONTROL!$B$2:$B$999,"PENDIENTE"),COUNTIFS(BASE_CONTROL!$K$2:$K$999,$B64,BASE_CONTROL!$B$2:$B$999,"PENDIENTE")))</f>
        <v/>
      </c>
      <c r="G64" s="472">
        <f>IF($B64="","",IF($D64=0,"",IFERROR(MAX(MAXIFS(BASE_CONTROL!$C$2:$C$999,BASE_CONTROL!$D$2:$D$999,$B64),MAXIFS(BASE_CONTROL!$C$2:$C$999,BASE_CONTROL!$E$2:$E$999,$B64),MAXIFS(BASE_CONTROL!$C$2:$C$999,BASE_CONTROL!$F$2:$F$999,$B64),MAXIFS(BASE_CONTROL!$C$2:$C$999,BASE_CONTROL!$G$2:$G$999,$B64),MAXIFS(BASE_CONTROL!$C$2:$C$999,BASE_CONTROL!$H$2:$H$999,$B64),MAXIFS(BASE_CONTROL!$C$2:$C$999,BASE_CONTROL!$I$2:$I$999,$B64),MAXIFS(BASE_CONTROL!$C$2:$C$999,BASE_CONTROL!$J$2:$J$999,$B64),MAXIFS(BASE_CONTROL!$C$2:$C$999,BASE_CONTROL!$K$2:$K$999,$B64)),"")))</f>
        <v/>
      </c>
      <c r="H64" s="432" t="n"/>
    </row>
    <row r="65" s="358">
      <c r="A65" s="432">
        <f>IF($B65="","",ROW()-4)</f>
        <v/>
      </c>
      <c r="B65" s="432" t="n"/>
      <c r="C65" s="432" t="n"/>
      <c r="D65" s="432">
        <f>IF($B65="","",SUM(COUNTIF(BASE_CONTROL!$D$2:$K$999,$B65)))</f>
        <v/>
      </c>
      <c r="E65" s="432">
        <f>IF($B65="","",SUM(COUNTIFS(BASE_CONTROL!$D$2:$D$999,$B65,BASE_CONTROL!$B$2:$B$999,"CERRADA"),COUNTIFS(BASE_CONTROL!$D$2:$D$999,$B65,BASE_CONTROL!$B$2:$B$999,"TERMINADA"),COUNTIFS(BASE_CONTROL!$E$2:$E$999,$B65,BASE_CONTROL!$B$2:$B$999,"CERRADA"),COUNTIFS(BASE_CONTROL!$E$2:$E$999,$B65,BASE_CONTROL!$B$2:$B$999,"TERMINADA"),COUNTIFS(BASE_CONTROL!$F$2:$F$999,$B65,BASE_CONTROL!$B$2:$B$999,"CERRADA"),COUNTIFS(BASE_CONTROL!$F$2:$F$999,$B65,BASE_CONTROL!$B$2:$B$999,"TERMINADA"),COUNTIFS(BASE_CONTROL!$G$2:$G$999,$B65,BASE_CONTROL!$B$2:$B$999,"CERRADA"),COUNTIFS(BASE_CONTROL!$G$2:$G$999,$B65,BASE_CONTROL!$B$2:$B$999,"TERMINADA"),COUNTIFS(BASE_CONTROL!$H$2:$H$999,$B65,BASE_CONTROL!$B$2:$B$999,"CERRADA"),COUNTIFS(BASE_CONTROL!$H$2:$H$999,$B65,BASE_CONTROL!$B$2:$B$999,"TERMINADA"),COUNTIFS(BASE_CONTROL!$I$2:$I$999,$B65,BASE_CONTROL!$B$2:$B$999,"CERRADA"),COUNTIFS(BASE_CONTROL!$I$2:$I$999,$B65,BASE_CONTROL!$B$2:$B$999,"TERMINADA"),COUNTIFS(BASE_CONTROL!$J$2:$J$999,$B65,BASE_CONTROL!$B$2:$B$999,"CERRADA"),COUNTIFS(BASE_CONTROL!$J$2:$J$999,$B65,BASE_CONTROL!$B$2:$B$999,"TERMINADA"),COUNTIFS(BASE_CONTROL!$K$2:$K$999,$B65,BASE_CONTROL!$B$2:$B$999,"CERRADA"),COUNTIFS(BASE_CONTROL!$K$2:$K$999,$B65,BASE_CONTROL!$B$2:$B$999,"TERMINADA")))</f>
        <v/>
      </c>
      <c r="F65" s="432">
        <f>IF($B65="","",SUM(COUNTIFS(BASE_CONTROL!$D$2:$D$999,$B65,BASE_CONTROL!$B$2:$B$999,"PENDIENTE"),COUNTIFS(BASE_CONTROL!$E$2:$E$999,$B65,BASE_CONTROL!$B$2:$B$999,"PENDIENTE"),COUNTIFS(BASE_CONTROL!$F$2:$F$999,$B65,BASE_CONTROL!$B$2:$B$999,"PENDIENTE"),COUNTIFS(BASE_CONTROL!$G$2:$G$999,$B65,BASE_CONTROL!$B$2:$B$999,"PENDIENTE"),COUNTIFS(BASE_CONTROL!$H$2:$H$999,$B65,BASE_CONTROL!$B$2:$B$999,"PENDIENTE"),COUNTIFS(BASE_CONTROL!$I$2:$I$999,$B65,BASE_CONTROL!$B$2:$B$999,"PENDIENTE"),COUNTIFS(BASE_CONTROL!$J$2:$J$999,$B65,BASE_CONTROL!$B$2:$B$999,"PENDIENTE"),COUNTIFS(BASE_CONTROL!$K$2:$K$999,$B65,BASE_CONTROL!$B$2:$B$999,"PENDIENTE")))</f>
        <v/>
      </c>
      <c r="G65" s="472">
        <f>IF($B65="","",IF($D65=0,"",IFERROR(MAX(MAXIFS(BASE_CONTROL!$C$2:$C$999,BASE_CONTROL!$D$2:$D$999,$B65),MAXIFS(BASE_CONTROL!$C$2:$C$999,BASE_CONTROL!$E$2:$E$999,$B65),MAXIFS(BASE_CONTROL!$C$2:$C$999,BASE_CONTROL!$F$2:$F$999,$B65),MAXIFS(BASE_CONTROL!$C$2:$C$999,BASE_CONTROL!$G$2:$G$999,$B65),MAXIFS(BASE_CONTROL!$C$2:$C$999,BASE_CONTROL!$H$2:$H$999,$B65),MAXIFS(BASE_CONTROL!$C$2:$C$999,BASE_CONTROL!$I$2:$I$999,$B65),MAXIFS(BASE_CONTROL!$C$2:$C$999,BASE_CONTROL!$J$2:$J$999,$B65),MAXIFS(BASE_CONTROL!$C$2:$C$999,BASE_CONTROL!$K$2:$K$999,$B65)),"")))</f>
        <v/>
      </c>
      <c r="H65" s="432" t="n"/>
    </row>
    <row r="66" s="358">
      <c r="A66" s="432">
        <f>IF($B66="","",ROW()-4)</f>
        <v/>
      </c>
      <c r="B66" s="432" t="n"/>
      <c r="C66" s="432" t="n"/>
      <c r="D66" s="432">
        <f>IF($B66="","",SUM(COUNTIF(BASE_CONTROL!$D$2:$K$999,$B66)))</f>
        <v/>
      </c>
      <c r="E66" s="432">
        <f>IF($B66="","",SUM(COUNTIFS(BASE_CONTROL!$D$2:$D$999,$B66,BASE_CONTROL!$B$2:$B$999,"CERRADA"),COUNTIFS(BASE_CONTROL!$D$2:$D$999,$B66,BASE_CONTROL!$B$2:$B$999,"TERMINADA"),COUNTIFS(BASE_CONTROL!$E$2:$E$999,$B66,BASE_CONTROL!$B$2:$B$999,"CERRADA"),COUNTIFS(BASE_CONTROL!$E$2:$E$999,$B66,BASE_CONTROL!$B$2:$B$999,"TERMINADA"),COUNTIFS(BASE_CONTROL!$F$2:$F$999,$B66,BASE_CONTROL!$B$2:$B$999,"CERRADA"),COUNTIFS(BASE_CONTROL!$F$2:$F$999,$B66,BASE_CONTROL!$B$2:$B$999,"TERMINADA"),COUNTIFS(BASE_CONTROL!$G$2:$G$999,$B66,BASE_CONTROL!$B$2:$B$999,"CERRADA"),COUNTIFS(BASE_CONTROL!$G$2:$G$999,$B66,BASE_CONTROL!$B$2:$B$999,"TERMINADA"),COUNTIFS(BASE_CONTROL!$H$2:$H$999,$B66,BASE_CONTROL!$B$2:$B$999,"CERRADA"),COUNTIFS(BASE_CONTROL!$H$2:$H$999,$B66,BASE_CONTROL!$B$2:$B$999,"TERMINADA"),COUNTIFS(BASE_CONTROL!$I$2:$I$999,$B66,BASE_CONTROL!$B$2:$B$999,"CERRADA"),COUNTIFS(BASE_CONTROL!$I$2:$I$999,$B66,BASE_CONTROL!$B$2:$B$999,"TERMINADA"),COUNTIFS(BASE_CONTROL!$J$2:$J$999,$B66,BASE_CONTROL!$B$2:$B$999,"CERRADA"),COUNTIFS(BASE_CONTROL!$J$2:$J$999,$B66,BASE_CONTROL!$B$2:$B$999,"TERMINADA"),COUNTIFS(BASE_CONTROL!$K$2:$K$999,$B66,BASE_CONTROL!$B$2:$B$999,"CERRADA"),COUNTIFS(BASE_CONTROL!$K$2:$K$999,$B66,BASE_CONTROL!$B$2:$B$999,"TERMINADA")))</f>
        <v/>
      </c>
      <c r="F66" s="432">
        <f>IF($B66="","",SUM(COUNTIFS(BASE_CONTROL!$D$2:$D$999,$B66,BASE_CONTROL!$B$2:$B$999,"PENDIENTE"),COUNTIFS(BASE_CONTROL!$E$2:$E$999,$B66,BASE_CONTROL!$B$2:$B$999,"PENDIENTE"),COUNTIFS(BASE_CONTROL!$F$2:$F$999,$B66,BASE_CONTROL!$B$2:$B$999,"PENDIENTE"),COUNTIFS(BASE_CONTROL!$G$2:$G$999,$B66,BASE_CONTROL!$B$2:$B$999,"PENDIENTE"),COUNTIFS(BASE_CONTROL!$H$2:$H$999,$B66,BASE_CONTROL!$B$2:$B$999,"PENDIENTE"),COUNTIFS(BASE_CONTROL!$I$2:$I$999,$B66,BASE_CONTROL!$B$2:$B$999,"PENDIENTE"),COUNTIFS(BASE_CONTROL!$J$2:$J$999,$B66,BASE_CONTROL!$B$2:$B$999,"PENDIENTE"),COUNTIFS(BASE_CONTROL!$K$2:$K$999,$B66,BASE_CONTROL!$B$2:$B$999,"PENDIENTE")))</f>
        <v/>
      </c>
      <c r="G66" s="472">
        <f>IF($B66="","",IF($D66=0,"",IFERROR(MAX(MAXIFS(BASE_CONTROL!$C$2:$C$999,BASE_CONTROL!$D$2:$D$999,$B66),MAXIFS(BASE_CONTROL!$C$2:$C$999,BASE_CONTROL!$E$2:$E$999,$B66),MAXIFS(BASE_CONTROL!$C$2:$C$999,BASE_CONTROL!$F$2:$F$999,$B66),MAXIFS(BASE_CONTROL!$C$2:$C$999,BASE_CONTROL!$G$2:$G$999,$B66),MAXIFS(BASE_CONTROL!$C$2:$C$999,BASE_CONTROL!$H$2:$H$999,$B66),MAXIFS(BASE_CONTROL!$C$2:$C$999,BASE_CONTROL!$I$2:$I$999,$B66),MAXIFS(BASE_CONTROL!$C$2:$C$999,BASE_CONTROL!$J$2:$J$999,$B66),MAXIFS(BASE_CONTROL!$C$2:$C$999,BASE_CONTROL!$K$2:$K$999,$B66)),"")))</f>
        <v/>
      </c>
      <c r="H66" s="432" t="n"/>
    </row>
    <row r="67" s="358">
      <c r="A67" s="432">
        <f>IF($B67="","",ROW()-4)</f>
        <v/>
      </c>
      <c r="B67" s="432" t="n"/>
      <c r="C67" s="432" t="n"/>
      <c r="D67" s="432">
        <f>IF($B67="","",SUM(COUNTIF(BASE_CONTROL!$D$2:$K$999,$B67)))</f>
        <v/>
      </c>
      <c r="E67" s="432">
        <f>IF($B67="","",SUM(COUNTIFS(BASE_CONTROL!$D$2:$D$999,$B67,BASE_CONTROL!$B$2:$B$999,"CERRADA"),COUNTIFS(BASE_CONTROL!$D$2:$D$999,$B67,BASE_CONTROL!$B$2:$B$999,"TERMINADA"),COUNTIFS(BASE_CONTROL!$E$2:$E$999,$B67,BASE_CONTROL!$B$2:$B$999,"CERRADA"),COUNTIFS(BASE_CONTROL!$E$2:$E$999,$B67,BASE_CONTROL!$B$2:$B$999,"TERMINADA"),COUNTIFS(BASE_CONTROL!$F$2:$F$999,$B67,BASE_CONTROL!$B$2:$B$999,"CERRADA"),COUNTIFS(BASE_CONTROL!$F$2:$F$999,$B67,BASE_CONTROL!$B$2:$B$999,"TERMINADA"),COUNTIFS(BASE_CONTROL!$G$2:$G$999,$B67,BASE_CONTROL!$B$2:$B$999,"CERRADA"),COUNTIFS(BASE_CONTROL!$G$2:$G$999,$B67,BASE_CONTROL!$B$2:$B$999,"TERMINADA"),COUNTIFS(BASE_CONTROL!$H$2:$H$999,$B67,BASE_CONTROL!$B$2:$B$999,"CERRADA"),COUNTIFS(BASE_CONTROL!$H$2:$H$999,$B67,BASE_CONTROL!$B$2:$B$999,"TERMINADA"),COUNTIFS(BASE_CONTROL!$I$2:$I$999,$B67,BASE_CONTROL!$B$2:$B$999,"CERRADA"),COUNTIFS(BASE_CONTROL!$I$2:$I$999,$B67,BASE_CONTROL!$B$2:$B$999,"TERMINADA"),COUNTIFS(BASE_CONTROL!$J$2:$J$999,$B67,BASE_CONTROL!$B$2:$B$999,"CERRADA"),COUNTIFS(BASE_CONTROL!$J$2:$J$999,$B67,BASE_CONTROL!$B$2:$B$999,"TERMINADA"),COUNTIFS(BASE_CONTROL!$K$2:$K$999,$B67,BASE_CONTROL!$B$2:$B$999,"CERRADA"),COUNTIFS(BASE_CONTROL!$K$2:$K$999,$B67,BASE_CONTROL!$B$2:$B$999,"TERMINADA")))</f>
        <v/>
      </c>
      <c r="F67" s="432">
        <f>IF($B67="","",SUM(COUNTIFS(BASE_CONTROL!$D$2:$D$999,$B67,BASE_CONTROL!$B$2:$B$999,"PENDIENTE"),COUNTIFS(BASE_CONTROL!$E$2:$E$999,$B67,BASE_CONTROL!$B$2:$B$999,"PENDIENTE"),COUNTIFS(BASE_CONTROL!$F$2:$F$999,$B67,BASE_CONTROL!$B$2:$B$999,"PENDIENTE"),COUNTIFS(BASE_CONTROL!$G$2:$G$999,$B67,BASE_CONTROL!$B$2:$B$999,"PENDIENTE"),COUNTIFS(BASE_CONTROL!$H$2:$H$999,$B67,BASE_CONTROL!$B$2:$B$999,"PENDIENTE"),COUNTIFS(BASE_CONTROL!$I$2:$I$999,$B67,BASE_CONTROL!$B$2:$B$999,"PENDIENTE"),COUNTIFS(BASE_CONTROL!$J$2:$J$999,$B67,BASE_CONTROL!$B$2:$B$999,"PENDIENTE"),COUNTIFS(BASE_CONTROL!$K$2:$K$999,$B67,BASE_CONTROL!$B$2:$B$999,"PENDIENTE")))</f>
        <v/>
      </c>
      <c r="G67" s="472">
        <f>IF($B67="","",IF($D67=0,"",IFERROR(MAX(MAXIFS(BASE_CONTROL!$C$2:$C$999,BASE_CONTROL!$D$2:$D$999,$B67),MAXIFS(BASE_CONTROL!$C$2:$C$999,BASE_CONTROL!$E$2:$E$999,$B67),MAXIFS(BASE_CONTROL!$C$2:$C$999,BASE_CONTROL!$F$2:$F$999,$B67),MAXIFS(BASE_CONTROL!$C$2:$C$999,BASE_CONTROL!$G$2:$G$999,$B67),MAXIFS(BASE_CONTROL!$C$2:$C$999,BASE_CONTROL!$H$2:$H$999,$B67),MAXIFS(BASE_CONTROL!$C$2:$C$999,BASE_CONTROL!$I$2:$I$999,$B67),MAXIFS(BASE_CONTROL!$C$2:$C$999,BASE_CONTROL!$J$2:$J$999,$B67),MAXIFS(BASE_CONTROL!$C$2:$C$999,BASE_CONTROL!$K$2:$K$999,$B67)),"")))</f>
        <v/>
      </c>
      <c r="H67" s="432" t="n"/>
    </row>
    <row r="68" s="358">
      <c r="A68" s="432">
        <f>IF($B68="","",ROW()-4)</f>
        <v/>
      </c>
      <c r="B68" s="432" t="n"/>
      <c r="C68" s="432" t="n"/>
      <c r="D68" s="432">
        <f>IF($B68="","",SUM(COUNTIF(BASE_CONTROL!$D$2:$K$999,$B68)))</f>
        <v/>
      </c>
      <c r="E68" s="432">
        <f>IF($B68="","",SUM(COUNTIFS(BASE_CONTROL!$D$2:$D$999,$B68,BASE_CONTROL!$B$2:$B$999,"CERRADA"),COUNTIFS(BASE_CONTROL!$D$2:$D$999,$B68,BASE_CONTROL!$B$2:$B$999,"TERMINADA"),COUNTIFS(BASE_CONTROL!$E$2:$E$999,$B68,BASE_CONTROL!$B$2:$B$999,"CERRADA"),COUNTIFS(BASE_CONTROL!$E$2:$E$999,$B68,BASE_CONTROL!$B$2:$B$999,"TERMINADA"),COUNTIFS(BASE_CONTROL!$F$2:$F$999,$B68,BASE_CONTROL!$B$2:$B$999,"CERRADA"),COUNTIFS(BASE_CONTROL!$F$2:$F$999,$B68,BASE_CONTROL!$B$2:$B$999,"TERMINADA"),COUNTIFS(BASE_CONTROL!$G$2:$G$999,$B68,BASE_CONTROL!$B$2:$B$999,"CERRADA"),COUNTIFS(BASE_CONTROL!$G$2:$G$999,$B68,BASE_CONTROL!$B$2:$B$999,"TERMINADA"),COUNTIFS(BASE_CONTROL!$H$2:$H$999,$B68,BASE_CONTROL!$B$2:$B$999,"CERRADA"),COUNTIFS(BASE_CONTROL!$H$2:$H$999,$B68,BASE_CONTROL!$B$2:$B$999,"TERMINADA"),COUNTIFS(BASE_CONTROL!$I$2:$I$999,$B68,BASE_CONTROL!$B$2:$B$999,"CERRADA"),COUNTIFS(BASE_CONTROL!$I$2:$I$999,$B68,BASE_CONTROL!$B$2:$B$999,"TERMINADA"),COUNTIFS(BASE_CONTROL!$J$2:$J$999,$B68,BASE_CONTROL!$B$2:$B$999,"CERRADA"),COUNTIFS(BASE_CONTROL!$J$2:$J$999,$B68,BASE_CONTROL!$B$2:$B$999,"TERMINADA"),COUNTIFS(BASE_CONTROL!$K$2:$K$999,$B68,BASE_CONTROL!$B$2:$B$999,"CERRADA"),COUNTIFS(BASE_CONTROL!$K$2:$K$999,$B68,BASE_CONTROL!$B$2:$B$999,"TERMINADA")))</f>
        <v/>
      </c>
      <c r="F68" s="432">
        <f>IF($B68="","",SUM(COUNTIFS(BASE_CONTROL!$D$2:$D$999,$B68,BASE_CONTROL!$B$2:$B$999,"PENDIENTE"),COUNTIFS(BASE_CONTROL!$E$2:$E$999,$B68,BASE_CONTROL!$B$2:$B$999,"PENDIENTE"),COUNTIFS(BASE_CONTROL!$F$2:$F$999,$B68,BASE_CONTROL!$B$2:$B$999,"PENDIENTE"),COUNTIFS(BASE_CONTROL!$G$2:$G$999,$B68,BASE_CONTROL!$B$2:$B$999,"PENDIENTE"),COUNTIFS(BASE_CONTROL!$H$2:$H$999,$B68,BASE_CONTROL!$B$2:$B$999,"PENDIENTE"),COUNTIFS(BASE_CONTROL!$I$2:$I$999,$B68,BASE_CONTROL!$B$2:$B$999,"PENDIENTE"),COUNTIFS(BASE_CONTROL!$J$2:$J$999,$B68,BASE_CONTROL!$B$2:$B$999,"PENDIENTE"),COUNTIFS(BASE_CONTROL!$K$2:$K$999,$B68,BASE_CONTROL!$B$2:$B$999,"PENDIENTE")))</f>
        <v/>
      </c>
      <c r="G68" s="472">
        <f>IF($B68="","",IF($D68=0,"",IFERROR(MAX(MAXIFS(BASE_CONTROL!$C$2:$C$999,BASE_CONTROL!$D$2:$D$999,$B68),MAXIFS(BASE_CONTROL!$C$2:$C$999,BASE_CONTROL!$E$2:$E$999,$B68),MAXIFS(BASE_CONTROL!$C$2:$C$999,BASE_CONTROL!$F$2:$F$999,$B68),MAXIFS(BASE_CONTROL!$C$2:$C$999,BASE_CONTROL!$G$2:$G$999,$B68),MAXIFS(BASE_CONTROL!$C$2:$C$999,BASE_CONTROL!$H$2:$H$999,$B68),MAXIFS(BASE_CONTROL!$C$2:$C$999,BASE_CONTROL!$I$2:$I$999,$B68),MAXIFS(BASE_CONTROL!$C$2:$C$999,BASE_CONTROL!$J$2:$J$999,$B68),MAXIFS(BASE_CONTROL!$C$2:$C$999,BASE_CONTROL!$K$2:$K$999,$B68)),"")))</f>
        <v/>
      </c>
      <c r="H68" s="432" t="n"/>
    </row>
    <row r="69" s="358">
      <c r="A69" s="432">
        <f>IF($B69="","",ROW()-4)</f>
        <v/>
      </c>
      <c r="B69" s="432" t="n"/>
      <c r="C69" s="432" t="n"/>
      <c r="D69" s="432">
        <f>IF($B69="","",SUM(COUNTIF(BASE_CONTROL!$D$2:$K$999,$B69)))</f>
        <v/>
      </c>
      <c r="E69" s="432">
        <f>IF($B69="","",SUM(COUNTIFS(BASE_CONTROL!$D$2:$D$999,$B69,BASE_CONTROL!$B$2:$B$999,"CERRADA"),COUNTIFS(BASE_CONTROL!$D$2:$D$999,$B69,BASE_CONTROL!$B$2:$B$999,"TERMINADA"),COUNTIFS(BASE_CONTROL!$E$2:$E$999,$B69,BASE_CONTROL!$B$2:$B$999,"CERRADA"),COUNTIFS(BASE_CONTROL!$E$2:$E$999,$B69,BASE_CONTROL!$B$2:$B$999,"TERMINADA"),COUNTIFS(BASE_CONTROL!$F$2:$F$999,$B69,BASE_CONTROL!$B$2:$B$999,"CERRADA"),COUNTIFS(BASE_CONTROL!$F$2:$F$999,$B69,BASE_CONTROL!$B$2:$B$999,"TERMINADA"),COUNTIFS(BASE_CONTROL!$G$2:$G$999,$B69,BASE_CONTROL!$B$2:$B$999,"CERRADA"),COUNTIFS(BASE_CONTROL!$G$2:$G$999,$B69,BASE_CONTROL!$B$2:$B$999,"TERMINADA"),COUNTIFS(BASE_CONTROL!$H$2:$H$999,$B69,BASE_CONTROL!$B$2:$B$999,"CERRADA"),COUNTIFS(BASE_CONTROL!$H$2:$H$999,$B69,BASE_CONTROL!$B$2:$B$999,"TERMINADA"),COUNTIFS(BASE_CONTROL!$I$2:$I$999,$B69,BASE_CONTROL!$B$2:$B$999,"CERRADA"),COUNTIFS(BASE_CONTROL!$I$2:$I$999,$B69,BASE_CONTROL!$B$2:$B$999,"TERMINADA"),COUNTIFS(BASE_CONTROL!$J$2:$J$999,$B69,BASE_CONTROL!$B$2:$B$999,"CERRADA"),COUNTIFS(BASE_CONTROL!$J$2:$J$999,$B69,BASE_CONTROL!$B$2:$B$999,"TERMINADA"),COUNTIFS(BASE_CONTROL!$K$2:$K$999,$B69,BASE_CONTROL!$B$2:$B$999,"CERRADA"),COUNTIFS(BASE_CONTROL!$K$2:$K$999,$B69,BASE_CONTROL!$B$2:$B$999,"TERMINADA")))</f>
        <v/>
      </c>
      <c r="F69" s="432">
        <f>IF($B69="","",SUM(COUNTIFS(BASE_CONTROL!$D$2:$D$999,$B69,BASE_CONTROL!$B$2:$B$999,"PENDIENTE"),COUNTIFS(BASE_CONTROL!$E$2:$E$999,$B69,BASE_CONTROL!$B$2:$B$999,"PENDIENTE"),COUNTIFS(BASE_CONTROL!$F$2:$F$999,$B69,BASE_CONTROL!$B$2:$B$999,"PENDIENTE"),COUNTIFS(BASE_CONTROL!$G$2:$G$999,$B69,BASE_CONTROL!$B$2:$B$999,"PENDIENTE"),COUNTIFS(BASE_CONTROL!$H$2:$H$999,$B69,BASE_CONTROL!$B$2:$B$999,"PENDIENTE"),COUNTIFS(BASE_CONTROL!$I$2:$I$999,$B69,BASE_CONTROL!$B$2:$B$999,"PENDIENTE"),COUNTIFS(BASE_CONTROL!$J$2:$J$999,$B69,BASE_CONTROL!$B$2:$B$999,"PENDIENTE"),COUNTIFS(BASE_CONTROL!$K$2:$K$999,$B69,BASE_CONTROL!$B$2:$B$999,"PENDIENTE")))</f>
        <v/>
      </c>
      <c r="G69" s="472">
        <f>IF($B69="","",IF($D69=0,"",IFERROR(MAX(MAXIFS(BASE_CONTROL!$C$2:$C$999,BASE_CONTROL!$D$2:$D$999,$B69),MAXIFS(BASE_CONTROL!$C$2:$C$999,BASE_CONTROL!$E$2:$E$999,$B69),MAXIFS(BASE_CONTROL!$C$2:$C$999,BASE_CONTROL!$F$2:$F$999,$B69),MAXIFS(BASE_CONTROL!$C$2:$C$999,BASE_CONTROL!$G$2:$G$999,$B69),MAXIFS(BASE_CONTROL!$C$2:$C$999,BASE_CONTROL!$H$2:$H$999,$B69),MAXIFS(BASE_CONTROL!$C$2:$C$999,BASE_CONTROL!$I$2:$I$999,$B69),MAXIFS(BASE_CONTROL!$C$2:$C$999,BASE_CONTROL!$J$2:$J$999,$B69),MAXIFS(BASE_CONTROL!$C$2:$C$999,BASE_CONTROL!$K$2:$K$999,$B69)),"")))</f>
        <v/>
      </c>
      <c r="H69" s="432" t="n"/>
    </row>
    <row r="70" s="358">
      <c r="A70" s="432">
        <f>IF($B70="","",ROW()-4)</f>
        <v/>
      </c>
      <c r="B70" s="432" t="n"/>
      <c r="C70" s="432" t="n"/>
      <c r="D70" s="432">
        <f>IF($B70="","",SUM(COUNTIF(BASE_CONTROL!$D$2:$K$999,$B70)))</f>
        <v/>
      </c>
      <c r="E70" s="432">
        <f>IF($B70="","",SUM(COUNTIFS(BASE_CONTROL!$D$2:$D$999,$B70,BASE_CONTROL!$B$2:$B$999,"CERRADA"),COUNTIFS(BASE_CONTROL!$D$2:$D$999,$B70,BASE_CONTROL!$B$2:$B$999,"TERMINADA"),COUNTIFS(BASE_CONTROL!$E$2:$E$999,$B70,BASE_CONTROL!$B$2:$B$999,"CERRADA"),COUNTIFS(BASE_CONTROL!$E$2:$E$999,$B70,BASE_CONTROL!$B$2:$B$999,"TERMINADA"),COUNTIFS(BASE_CONTROL!$F$2:$F$999,$B70,BASE_CONTROL!$B$2:$B$999,"CERRADA"),COUNTIFS(BASE_CONTROL!$F$2:$F$999,$B70,BASE_CONTROL!$B$2:$B$999,"TERMINADA"),COUNTIFS(BASE_CONTROL!$G$2:$G$999,$B70,BASE_CONTROL!$B$2:$B$999,"CERRADA"),COUNTIFS(BASE_CONTROL!$G$2:$G$999,$B70,BASE_CONTROL!$B$2:$B$999,"TERMINADA"),COUNTIFS(BASE_CONTROL!$H$2:$H$999,$B70,BASE_CONTROL!$B$2:$B$999,"CERRADA"),COUNTIFS(BASE_CONTROL!$H$2:$H$999,$B70,BASE_CONTROL!$B$2:$B$999,"TERMINADA"),COUNTIFS(BASE_CONTROL!$I$2:$I$999,$B70,BASE_CONTROL!$B$2:$B$999,"CERRADA"),COUNTIFS(BASE_CONTROL!$I$2:$I$999,$B70,BASE_CONTROL!$B$2:$B$999,"TERMINADA"),COUNTIFS(BASE_CONTROL!$J$2:$J$999,$B70,BASE_CONTROL!$B$2:$B$999,"CERRADA"),COUNTIFS(BASE_CONTROL!$J$2:$J$999,$B70,BASE_CONTROL!$B$2:$B$999,"TERMINADA"),COUNTIFS(BASE_CONTROL!$K$2:$K$999,$B70,BASE_CONTROL!$B$2:$B$999,"CERRADA"),COUNTIFS(BASE_CONTROL!$K$2:$K$999,$B70,BASE_CONTROL!$B$2:$B$999,"TERMINADA")))</f>
        <v/>
      </c>
      <c r="F70" s="432">
        <f>IF($B70="","",SUM(COUNTIFS(BASE_CONTROL!$D$2:$D$999,$B70,BASE_CONTROL!$B$2:$B$999,"PENDIENTE"),COUNTIFS(BASE_CONTROL!$E$2:$E$999,$B70,BASE_CONTROL!$B$2:$B$999,"PENDIENTE"),COUNTIFS(BASE_CONTROL!$F$2:$F$999,$B70,BASE_CONTROL!$B$2:$B$999,"PENDIENTE"),COUNTIFS(BASE_CONTROL!$G$2:$G$999,$B70,BASE_CONTROL!$B$2:$B$999,"PENDIENTE"),COUNTIFS(BASE_CONTROL!$H$2:$H$999,$B70,BASE_CONTROL!$B$2:$B$999,"PENDIENTE"),COUNTIFS(BASE_CONTROL!$I$2:$I$999,$B70,BASE_CONTROL!$B$2:$B$999,"PENDIENTE"),COUNTIFS(BASE_CONTROL!$J$2:$J$999,$B70,BASE_CONTROL!$B$2:$B$999,"PENDIENTE"),COUNTIFS(BASE_CONTROL!$K$2:$K$999,$B70,BASE_CONTROL!$B$2:$B$999,"PENDIENTE")))</f>
        <v/>
      </c>
      <c r="G70" s="472">
        <f>IF($B70="","",IF($D70=0,"",IFERROR(MAX(MAXIFS(BASE_CONTROL!$C$2:$C$999,BASE_CONTROL!$D$2:$D$999,$B70),MAXIFS(BASE_CONTROL!$C$2:$C$999,BASE_CONTROL!$E$2:$E$999,$B70),MAXIFS(BASE_CONTROL!$C$2:$C$999,BASE_CONTROL!$F$2:$F$999,$B70),MAXIFS(BASE_CONTROL!$C$2:$C$999,BASE_CONTROL!$G$2:$G$999,$B70),MAXIFS(BASE_CONTROL!$C$2:$C$999,BASE_CONTROL!$H$2:$H$999,$B70),MAXIFS(BASE_CONTROL!$C$2:$C$999,BASE_CONTROL!$I$2:$I$999,$B70),MAXIFS(BASE_CONTROL!$C$2:$C$999,BASE_CONTROL!$J$2:$J$999,$B70),MAXIFS(BASE_CONTROL!$C$2:$C$999,BASE_CONTROL!$K$2:$K$999,$B70)),"")))</f>
        <v/>
      </c>
      <c r="H70" s="432" t="n"/>
    </row>
    <row r="71" s="358">
      <c r="A71" s="432">
        <f>IF($B71="","",ROW()-4)</f>
        <v/>
      </c>
      <c r="B71" s="432" t="n"/>
      <c r="C71" s="432" t="n"/>
      <c r="D71" s="432">
        <f>IF($B71="","",SUM(COUNTIF(BASE_CONTROL!$D$2:$K$999,$B71)))</f>
        <v/>
      </c>
      <c r="E71" s="432">
        <f>IF($B71="","",SUM(COUNTIFS(BASE_CONTROL!$D$2:$D$999,$B71,BASE_CONTROL!$B$2:$B$999,"CERRADA"),COUNTIFS(BASE_CONTROL!$D$2:$D$999,$B71,BASE_CONTROL!$B$2:$B$999,"TERMINADA"),COUNTIFS(BASE_CONTROL!$E$2:$E$999,$B71,BASE_CONTROL!$B$2:$B$999,"CERRADA"),COUNTIFS(BASE_CONTROL!$E$2:$E$999,$B71,BASE_CONTROL!$B$2:$B$999,"TERMINADA"),COUNTIFS(BASE_CONTROL!$F$2:$F$999,$B71,BASE_CONTROL!$B$2:$B$999,"CERRADA"),COUNTIFS(BASE_CONTROL!$F$2:$F$999,$B71,BASE_CONTROL!$B$2:$B$999,"TERMINADA"),COUNTIFS(BASE_CONTROL!$G$2:$G$999,$B71,BASE_CONTROL!$B$2:$B$999,"CERRADA"),COUNTIFS(BASE_CONTROL!$G$2:$G$999,$B71,BASE_CONTROL!$B$2:$B$999,"TERMINADA"),COUNTIFS(BASE_CONTROL!$H$2:$H$999,$B71,BASE_CONTROL!$B$2:$B$999,"CERRADA"),COUNTIFS(BASE_CONTROL!$H$2:$H$999,$B71,BASE_CONTROL!$B$2:$B$999,"TERMINADA"),COUNTIFS(BASE_CONTROL!$I$2:$I$999,$B71,BASE_CONTROL!$B$2:$B$999,"CERRADA"),COUNTIFS(BASE_CONTROL!$I$2:$I$999,$B71,BASE_CONTROL!$B$2:$B$999,"TERMINADA"),COUNTIFS(BASE_CONTROL!$J$2:$J$999,$B71,BASE_CONTROL!$B$2:$B$999,"CERRADA"),COUNTIFS(BASE_CONTROL!$J$2:$J$999,$B71,BASE_CONTROL!$B$2:$B$999,"TERMINADA"),COUNTIFS(BASE_CONTROL!$K$2:$K$999,$B71,BASE_CONTROL!$B$2:$B$999,"CERRADA"),COUNTIFS(BASE_CONTROL!$K$2:$K$999,$B71,BASE_CONTROL!$B$2:$B$999,"TERMINADA")))</f>
        <v/>
      </c>
      <c r="F71" s="432">
        <f>IF($B71="","",SUM(COUNTIFS(BASE_CONTROL!$D$2:$D$999,$B71,BASE_CONTROL!$B$2:$B$999,"PENDIENTE"),COUNTIFS(BASE_CONTROL!$E$2:$E$999,$B71,BASE_CONTROL!$B$2:$B$999,"PENDIENTE"),COUNTIFS(BASE_CONTROL!$F$2:$F$999,$B71,BASE_CONTROL!$B$2:$B$999,"PENDIENTE"),COUNTIFS(BASE_CONTROL!$G$2:$G$999,$B71,BASE_CONTROL!$B$2:$B$999,"PENDIENTE"),COUNTIFS(BASE_CONTROL!$H$2:$H$999,$B71,BASE_CONTROL!$B$2:$B$999,"PENDIENTE"),COUNTIFS(BASE_CONTROL!$I$2:$I$999,$B71,BASE_CONTROL!$B$2:$B$999,"PENDIENTE"),COUNTIFS(BASE_CONTROL!$J$2:$J$999,$B71,BASE_CONTROL!$B$2:$B$999,"PENDIENTE"),COUNTIFS(BASE_CONTROL!$K$2:$K$999,$B71,BASE_CONTROL!$B$2:$B$999,"PENDIENTE")))</f>
        <v/>
      </c>
      <c r="G71" s="472">
        <f>IF($B71="","",IF($D71=0,"",IFERROR(MAX(MAXIFS(BASE_CONTROL!$C$2:$C$999,BASE_CONTROL!$D$2:$D$999,$B71),MAXIFS(BASE_CONTROL!$C$2:$C$999,BASE_CONTROL!$E$2:$E$999,$B71),MAXIFS(BASE_CONTROL!$C$2:$C$999,BASE_CONTROL!$F$2:$F$999,$B71),MAXIFS(BASE_CONTROL!$C$2:$C$999,BASE_CONTROL!$G$2:$G$999,$B71),MAXIFS(BASE_CONTROL!$C$2:$C$999,BASE_CONTROL!$H$2:$H$999,$B71),MAXIFS(BASE_CONTROL!$C$2:$C$999,BASE_CONTROL!$I$2:$I$999,$B71),MAXIFS(BASE_CONTROL!$C$2:$C$999,BASE_CONTROL!$J$2:$J$999,$B71),MAXIFS(BASE_CONTROL!$C$2:$C$999,BASE_CONTROL!$K$2:$K$999,$B71)),"")))</f>
        <v/>
      </c>
      <c r="H71" s="432" t="n"/>
    </row>
    <row r="72" s="358">
      <c r="A72" s="432">
        <f>IF($B72="","",ROW()-4)</f>
        <v/>
      </c>
      <c r="B72" s="432" t="n"/>
      <c r="C72" s="432" t="n"/>
      <c r="D72" s="432">
        <f>IF($B72="","",SUM(COUNTIF(BASE_CONTROL!$D$2:$K$999,$B72)))</f>
        <v/>
      </c>
      <c r="E72" s="432">
        <f>IF($B72="","",SUM(COUNTIFS(BASE_CONTROL!$D$2:$D$999,$B72,BASE_CONTROL!$B$2:$B$999,"CERRADA"),COUNTIFS(BASE_CONTROL!$D$2:$D$999,$B72,BASE_CONTROL!$B$2:$B$999,"TERMINADA"),COUNTIFS(BASE_CONTROL!$E$2:$E$999,$B72,BASE_CONTROL!$B$2:$B$999,"CERRADA"),COUNTIFS(BASE_CONTROL!$E$2:$E$999,$B72,BASE_CONTROL!$B$2:$B$999,"TERMINADA"),COUNTIFS(BASE_CONTROL!$F$2:$F$999,$B72,BASE_CONTROL!$B$2:$B$999,"CERRADA"),COUNTIFS(BASE_CONTROL!$F$2:$F$999,$B72,BASE_CONTROL!$B$2:$B$999,"TERMINADA"),COUNTIFS(BASE_CONTROL!$G$2:$G$999,$B72,BASE_CONTROL!$B$2:$B$999,"CERRADA"),COUNTIFS(BASE_CONTROL!$G$2:$G$999,$B72,BASE_CONTROL!$B$2:$B$999,"TERMINADA"),COUNTIFS(BASE_CONTROL!$H$2:$H$999,$B72,BASE_CONTROL!$B$2:$B$999,"CERRADA"),COUNTIFS(BASE_CONTROL!$H$2:$H$999,$B72,BASE_CONTROL!$B$2:$B$999,"TERMINADA"),COUNTIFS(BASE_CONTROL!$I$2:$I$999,$B72,BASE_CONTROL!$B$2:$B$999,"CERRADA"),COUNTIFS(BASE_CONTROL!$I$2:$I$999,$B72,BASE_CONTROL!$B$2:$B$999,"TERMINADA"),COUNTIFS(BASE_CONTROL!$J$2:$J$999,$B72,BASE_CONTROL!$B$2:$B$999,"CERRADA"),COUNTIFS(BASE_CONTROL!$J$2:$J$999,$B72,BASE_CONTROL!$B$2:$B$999,"TERMINADA"),COUNTIFS(BASE_CONTROL!$K$2:$K$999,$B72,BASE_CONTROL!$B$2:$B$999,"CERRADA"),COUNTIFS(BASE_CONTROL!$K$2:$K$999,$B72,BASE_CONTROL!$B$2:$B$999,"TERMINADA")))</f>
        <v/>
      </c>
      <c r="F72" s="432">
        <f>IF($B72="","",SUM(COUNTIFS(BASE_CONTROL!$D$2:$D$999,$B72,BASE_CONTROL!$B$2:$B$999,"PENDIENTE"),COUNTIFS(BASE_CONTROL!$E$2:$E$999,$B72,BASE_CONTROL!$B$2:$B$999,"PENDIENTE"),COUNTIFS(BASE_CONTROL!$F$2:$F$999,$B72,BASE_CONTROL!$B$2:$B$999,"PENDIENTE"),COUNTIFS(BASE_CONTROL!$G$2:$G$999,$B72,BASE_CONTROL!$B$2:$B$999,"PENDIENTE"),COUNTIFS(BASE_CONTROL!$H$2:$H$999,$B72,BASE_CONTROL!$B$2:$B$999,"PENDIENTE"),COUNTIFS(BASE_CONTROL!$I$2:$I$999,$B72,BASE_CONTROL!$B$2:$B$999,"PENDIENTE"),COUNTIFS(BASE_CONTROL!$J$2:$J$999,$B72,BASE_CONTROL!$B$2:$B$999,"PENDIENTE"),COUNTIFS(BASE_CONTROL!$K$2:$K$999,$B72,BASE_CONTROL!$B$2:$B$999,"PENDIENTE")))</f>
        <v/>
      </c>
      <c r="G72" s="472">
        <f>IF($B72="","",IF($D72=0,"",IFERROR(MAX(MAXIFS(BASE_CONTROL!$C$2:$C$999,BASE_CONTROL!$D$2:$D$999,$B72),MAXIFS(BASE_CONTROL!$C$2:$C$999,BASE_CONTROL!$E$2:$E$999,$B72),MAXIFS(BASE_CONTROL!$C$2:$C$999,BASE_CONTROL!$F$2:$F$999,$B72),MAXIFS(BASE_CONTROL!$C$2:$C$999,BASE_CONTROL!$G$2:$G$999,$B72),MAXIFS(BASE_CONTROL!$C$2:$C$999,BASE_CONTROL!$H$2:$H$999,$B72),MAXIFS(BASE_CONTROL!$C$2:$C$999,BASE_CONTROL!$I$2:$I$999,$B72),MAXIFS(BASE_CONTROL!$C$2:$C$999,BASE_CONTROL!$J$2:$J$999,$B72),MAXIFS(BASE_CONTROL!$C$2:$C$999,BASE_CONTROL!$K$2:$K$999,$B72)),"")))</f>
        <v/>
      </c>
      <c r="H72" s="432" t="n"/>
    </row>
    <row r="73" s="358">
      <c r="A73" s="432">
        <f>IF($B73="","",ROW()-4)</f>
        <v/>
      </c>
      <c r="B73" s="432" t="n"/>
      <c r="C73" s="432" t="n"/>
      <c r="D73" s="432">
        <f>IF($B73="","",SUM(COUNTIF(BASE_CONTROL!$D$2:$K$999,$B73)))</f>
        <v/>
      </c>
      <c r="E73" s="432">
        <f>IF($B73="","",SUM(COUNTIFS(BASE_CONTROL!$D$2:$D$999,$B73,BASE_CONTROL!$B$2:$B$999,"CERRADA"),COUNTIFS(BASE_CONTROL!$D$2:$D$999,$B73,BASE_CONTROL!$B$2:$B$999,"TERMINADA"),COUNTIFS(BASE_CONTROL!$E$2:$E$999,$B73,BASE_CONTROL!$B$2:$B$999,"CERRADA"),COUNTIFS(BASE_CONTROL!$E$2:$E$999,$B73,BASE_CONTROL!$B$2:$B$999,"TERMINADA"),COUNTIFS(BASE_CONTROL!$F$2:$F$999,$B73,BASE_CONTROL!$B$2:$B$999,"CERRADA"),COUNTIFS(BASE_CONTROL!$F$2:$F$999,$B73,BASE_CONTROL!$B$2:$B$999,"TERMINADA"),COUNTIFS(BASE_CONTROL!$G$2:$G$999,$B73,BASE_CONTROL!$B$2:$B$999,"CERRADA"),COUNTIFS(BASE_CONTROL!$G$2:$G$999,$B73,BASE_CONTROL!$B$2:$B$999,"TERMINADA"),COUNTIFS(BASE_CONTROL!$H$2:$H$999,$B73,BASE_CONTROL!$B$2:$B$999,"CERRADA"),COUNTIFS(BASE_CONTROL!$H$2:$H$999,$B73,BASE_CONTROL!$B$2:$B$999,"TERMINADA"),COUNTIFS(BASE_CONTROL!$I$2:$I$999,$B73,BASE_CONTROL!$B$2:$B$999,"CERRADA"),COUNTIFS(BASE_CONTROL!$I$2:$I$999,$B73,BASE_CONTROL!$B$2:$B$999,"TERMINADA"),COUNTIFS(BASE_CONTROL!$J$2:$J$999,$B73,BASE_CONTROL!$B$2:$B$999,"CERRADA"),COUNTIFS(BASE_CONTROL!$J$2:$J$999,$B73,BASE_CONTROL!$B$2:$B$999,"TERMINADA"),COUNTIFS(BASE_CONTROL!$K$2:$K$999,$B73,BASE_CONTROL!$B$2:$B$999,"CERRADA"),COUNTIFS(BASE_CONTROL!$K$2:$K$999,$B73,BASE_CONTROL!$B$2:$B$999,"TERMINADA")))</f>
        <v/>
      </c>
      <c r="F73" s="432">
        <f>IF($B73="","",SUM(COUNTIFS(BASE_CONTROL!$D$2:$D$999,$B73,BASE_CONTROL!$B$2:$B$999,"PENDIENTE"),COUNTIFS(BASE_CONTROL!$E$2:$E$999,$B73,BASE_CONTROL!$B$2:$B$999,"PENDIENTE"),COUNTIFS(BASE_CONTROL!$F$2:$F$999,$B73,BASE_CONTROL!$B$2:$B$999,"PENDIENTE"),COUNTIFS(BASE_CONTROL!$G$2:$G$999,$B73,BASE_CONTROL!$B$2:$B$999,"PENDIENTE"),COUNTIFS(BASE_CONTROL!$H$2:$H$999,$B73,BASE_CONTROL!$B$2:$B$999,"PENDIENTE"),COUNTIFS(BASE_CONTROL!$I$2:$I$999,$B73,BASE_CONTROL!$B$2:$B$999,"PENDIENTE"),COUNTIFS(BASE_CONTROL!$J$2:$J$999,$B73,BASE_CONTROL!$B$2:$B$999,"PENDIENTE"),COUNTIFS(BASE_CONTROL!$K$2:$K$999,$B73,BASE_CONTROL!$B$2:$B$999,"PENDIENTE")))</f>
        <v/>
      </c>
      <c r="G73" s="472">
        <f>IF($B73="","",IF($D73=0,"",IFERROR(MAX(MAXIFS(BASE_CONTROL!$C$2:$C$999,BASE_CONTROL!$D$2:$D$999,$B73),MAXIFS(BASE_CONTROL!$C$2:$C$999,BASE_CONTROL!$E$2:$E$999,$B73),MAXIFS(BASE_CONTROL!$C$2:$C$999,BASE_CONTROL!$F$2:$F$999,$B73),MAXIFS(BASE_CONTROL!$C$2:$C$999,BASE_CONTROL!$G$2:$G$999,$B73),MAXIFS(BASE_CONTROL!$C$2:$C$999,BASE_CONTROL!$H$2:$H$999,$B73),MAXIFS(BASE_CONTROL!$C$2:$C$999,BASE_CONTROL!$I$2:$I$999,$B73),MAXIFS(BASE_CONTROL!$C$2:$C$999,BASE_CONTROL!$J$2:$J$999,$B73),MAXIFS(BASE_CONTROL!$C$2:$C$999,BASE_CONTROL!$K$2:$K$999,$B73)),"")))</f>
        <v/>
      </c>
      <c r="H73" s="432" t="n"/>
    </row>
    <row r="74" s="358">
      <c r="A74" s="432">
        <f>IF($B74="","",ROW()-4)</f>
        <v/>
      </c>
      <c r="B74" s="432" t="n"/>
      <c r="C74" s="432" t="n"/>
      <c r="D74" s="432">
        <f>IF($B74="","",SUM(COUNTIF(BASE_CONTROL!$D$2:$K$999,$B74)))</f>
        <v/>
      </c>
      <c r="E74" s="432">
        <f>IF($B74="","",SUM(COUNTIFS(BASE_CONTROL!$D$2:$D$999,$B74,BASE_CONTROL!$B$2:$B$999,"CERRADA"),COUNTIFS(BASE_CONTROL!$D$2:$D$999,$B74,BASE_CONTROL!$B$2:$B$999,"TERMINADA"),COUNTIFS(BASE_CONTROL!$E$2:$E$999,$B74,BASE_CONTROL!$B$2:$B$999,"CERRADA"),COUNTIFS(BASE_CONTROL!$E$2:$E$999,$B74,BASE_CONTROL!$B$2:$B$999,"TERMINADA"),COUNTIFS(BASE_CONTROL!$F$2:$F$999,$B74,BASE_CONTROL!$B$2:$B$999,"CERRADA"),COUNTIFS(BASE_CONTROL!$F$2:$F$999,$B74,BASE_CONTROL!$B$2:$B$999,"TERMINADA"),COUNTIFS(BASE_CONTROL!$G$2:$G$999,$B74,BASE_CONTROL!$B$2:$B$999,"CERRADA"),COUNTIFS(BASE_CONTROL!$G$2:$G$999,$B74,BASE_CONTROL!$B$2:$B$999,"TERMINADA"),COUNTIFS(BASE_CONTROL!$H$2:$H$999,$B74,BASE_CONTROL!$B$2:$B$999,"CERRADA"),COUNTIFS(BASE_CONTROL!$H$2:$H$999,$B74,BASE_CONTROL!$B$2:$B$999,"TERMINADA"),COUNTIFS(BASE_CONTROL!$I$2:$I$999,$B74,BASE_CONTROL!$B$2:$B$999,"CERRADA"),COUNTIFS(BASE_CONTROL!$I$2:$I$999,$B74,BASE_CONTROL!$B$2:$B$999,"TERMINADA"),COUNTIFS(BASE_CONTROL!$J$2:$J$999,$B74,BASE_CONTROL!$B$2:$B$999,"CERRADA"),COUNTIFS(BASE_CONTROL!$J$2:$J$999,$B74,BASE_CONTROL!$B$2:$B$999,"TERMINADA"),COUNTIFS(BASE_CONTROL!$K$2:$K$999,$B74,BASE_CONTROL!$B$2:$B$999,"CERRADA"),COUNTIFS(BASE_CONTROL!$K$2:$K$999,$B74,BASE_CONTROL!$B$2:$B$999,"TERMINADA")))</f>
        <v/>
      </c>
      <c r="F74" s="432">
        <f>IF($B74="","",SUM(COUNTIFS(BASE_CONTROL!$D$2:$D$999,$B74,BASE_CONTROL!$B$2:$B$999,"PENDIENTE"),COUNTIFS(BASE_CONTROL!$E$2:$E$999,$B74,BASE_CONTROL!$B$2:$B$999,"PENDIENTE"),COUNTIFS(BASE_CONTROL!$F$2:$F$999,$B74,BASE_CONTROL!$B$2:$B$999,"PENDIENTE"),COUNTIFS(BASE_CONTROL!$G$2:$G$999,$B74,BASE_CONTROL!$B$2:$B$999,"PENDIENTE"),COUNTIFS(BASE_CONTROL!$H$2:$H$999,$B74,BASE_CONTROL!$B$2:$B$999,"PENDIENTE"),COUNTIFS(BASE_CONTROL!$I$2:$I$999,$B74,BASE_CONTROL!$B$2:$B$999,"PENDIENTE"),COUNTIFS(BASE_CONTROL!$J$2:$J$999,$B74,BASE_CONTROL!$B$2:$B$999,"PENDIENTE"),COUNTIFS(BASE_CONTROL!$K$2:$K$999,$B74,BASE_CONTROL!$B$2:$B$999,"PENDIENTE")))</f>
        <v/>
      </c>
      <c r="G74" s="472">
        <f>IF($B74="","",IF($D74=0,"",IFERROR(MAX(MAXIFS(BASE_CONTROL!$C$2:$C$999,BASE_CONTROL!$D$2:$D$999,$B74),MAXIFS(BASE_CONTROL!$C$2:$C$999,BASE_CONTROL!$E$2:$E$999,$B74),MAXIFS(BASE_CONTROL!$C$2:$C$999,BASE_CONTROL!$F$2:$F$999,$B74),MAXIFS(BASE_CONTROL!$C$2:$C$999,BASE_CONTROL!$G$2:$G$999,$B74),MAXIFS(BASE_CONTROL!$C$2:$C$999,BASE_CONTROL!$H$2:$H$999,$B74),MAXIFS(BASE_CONTROL!$C$2:$C$999,BASE_CONTROL!$I$2:$I$999,$B74),MAXIFS(BASE_CONTROL!$C$2:$C$999,BASE_CONTROL!$J$2:$J$999,$B74),MAXIFS(BASE_CONTROL!$C$2:$C$999,BASE_CONTROL!$K$2:$K$999,$B74)),"")))</f>
        <v/>
      </c>
      <c r="H74" s="432" t="n"/>
    </row>
    <row r="75" s="358">
      <c r="A75" s="432">
        <f>IF($B75="","",ROW()-4)</f>
        <v/>
      </c>
      <c r="B75" s="432" t="n"/>
      <c r="C75" s="432" t="n"/>
      <c r="D75" s="432">
        <f>IF($B75="","",SUM(COUNTIF(BASE_CONTROL!$D$2:$K$999,$B75)))</f>
        <v/>
      </c>
      <c r="E75" s="432">
        <f>IF($B75="","",SUM(COUNTIFS(BASE_CONTROL!$D$2:$D$999,$B75,BASE_CONTROL!$B$2:$B$999,"CERRADA"),COUNTIFS(BASE_CONTROL!$D$2:$D$999,$B75,BASE_CONTROL!$B$2:$B$999,"TERMINADA"),COUNTIFS(BASE_CONTROL!$E$2:$E$999,$B75,BASE_CONTROL!$B$2:$B$999,"CERRADA"),COUNTIFS(BASE_CONTROL!$E$2:$E$999,$B75,BASE_CONTROL!$B$2:$B$999,"TERMINADA"),COUNTIFS(BASE_CONTROL!$F$2:$F$999,$B75,BASE_CONTROL!$B$2:$B$999,"CERRADA"),COUNTIFS(BASE_CONTROL!$F$2:$F$999,$B75,BASE_CONTROL!$B$2:$B$999,"TERMINADA"),COUNTIFS(BASE_CONTROL!$G$2:$G$999,$B75,BASE_CONTROL!$B$2:$B$999,"CERRADA"),COUNTIFS(BASE_CONTROL!$G$2:$G$999,$B75,BASE_CONTROL!$B$2:$B$999,"TERMINADA"),COUNTIFS(BASE_CONTROL!$H$2:$H$999,$B75,BASE_CONTROL!$B$2:$B$999,"CERRADA"),COUNTIFS(BASE_CONTROL!$H$2:$H$999,$B75,BASE_CONTROL!$B$2:$B$999,"TERMINADA"),COUNTIFS(BASE_CONTROL!$I$2:$I$999,$B75,BASE_CONTROL!$B$2:$B$999,"CERRADA"),COUNTIFS(BASE_CONTROL!$I$2:$I$999,$B75,BASE_CONTROL!$B$2:$B$999,"TERMINADA"),COUNTIFS(BASE_CONTROL!$J$2:$J$999,$B75,BASE_CONTROL!$B$2:$B$999,"CERRADA"),COUNTIFS(BASE_CONTROL!$J$2:$J$999,$B75,BASE_CONTROL!$B$2:$B$999,"TERMINADA"),COUNTIFS(BASE_CONTROL!$K$2:$K$999,$B75,BASE_CONTROL!$B$2:$B$999,"CERRADA"),COUNTIFS(BASE_CONTROL!$K$2:$K$999,$B75,BASE_CONTROL!$B$2:$B$999,"TERMINADA")))</f>
        <v/>
      </c>
      <c r="F75" s="432">
        <f>IF($B75="","",SUM(COUNTIFS(BASE_CONTROL!$D$2:$D$999,$B75,BASE_CONTROL!$B$2:$B$999,"PENDIENTE"),COUNTIFS(BASE_CONTROL!$E$2:$E$999,$B75,BASE_CONTROL!$B$2:$B$999,"PENDIENTE"),COUNTIFS(BASE_CONTROL!$F$2:$F$999,$B75,BASE_CONTROL!$B$2:$B$999,"PENDIENTE"),COUNTIFS(BASE_CONTROL!$G$2:$G$999,$B75,BASE_CONTROL!$B$2:$B$999,"PENDIENTE"),COUNTIFS(BASE_CONTROL!$H$2:$H$999,$B75,BASE_CONTROL!$B$2:$B$999,"PENDIENTE"),COUNTIFS(BASE_CONTROL!$I$2:$I$999,$B75,BASE_CONTROL!$B$2:$B$999,"PENDIENTE"),COUNTIFS(BASE_CONTROL!$J$2:$J$999,$B75,BASE_CONTROL!$B$2:$B$999,"PENDIENTE"),COUNTIFS(BASE_CONTROL!$K$2:$K$999,$B75,BASE_CONTROL!$B$2:$B$999,"PENDIENTE")))</f>
        <v/>
      </c>
      <c r="G75" s="472">
        <f>IF($B75="","",IF($D75=0,"",IFERROR(MAX(MAXIFS(BASE_CONTROL!$C$2:$C$999,BASE_CONTROL!$D$2:$D$999,$B75),MAXIFS(BASE_CONTROL!$C$2:$C$999,BASE_CONTROL!$E$2:$E$999,$B75),MAXIFS(BASE_CONTROL!$C$2:$C$999,BASE_CONTROL!$F$2:$F$999,$B75),MAXIFS(BASE_CONTROL!$C$2:$C$999,BASE_CONTROL!$G$2:$G$999,$B75),MAXIFS(BASE_CONTROL!$C$2:$C$999,BASE_CONTROL!$H$2:$H$999,$B75),MAXIFS(BASE_CONTROL!$C$2:$C$999,BASE_CONTROL!$I$2:$I$999,$B75),MAXIFS(BASE_CONTROL!$C$2:$C$999,BASE_CONTROL!$J$2:$J$999,$B75),MAXIFS(BASE_CONTROL!$C$2:$C$999,BASE_CONTROL!$K$2:$K$999,$B75)),"")))</f>
        <v/>
      </c>
      <c r="H75" s="432" t="n"/>
    </row>
    <row r="76" s="358">
      <c r="A76" s="432">
        <f>IF($B76="","",ROW()-4)</f>
        <v/>
      </c>
      <c r="B76" s="432" t="n"/>
      <c r="C76" s="432" t="n"/>
      <c r="D76" s="432">
        <f>IF($B76="","",SUM(COUNTIF(BASE_CONTROL!$D$2:$K$999,$B76)))</f>
        <v/>
      </c>
      <c r="E76" s="432">
        <f>IF($B76="","",SUM(COUNTIFS(BASE_CONTROL!$D$2:$D$999,$B76,BASE_CONTROL!$B$2:$B$999,"CERRADA"),COUNTIFS(BASE_CONTROL!$D$2:$D$999,$B76,BASE_CONTROL!$B$2:$B$999,"TERMINADA"),COUNTIFS(BASE_CONTROL!$E$2:$E$999,$B76,BASE_CONTROL!$B$2:$B$999,"CERRADA"),COUNTIFS(BASE_CONTROL!$E$2:$E$999,$B76,BASE_CONTROL!$B$2:$B$999,"TERMINADA"),COUNTIFS(BASE_CONTROL!$F$2:$F$999,$B76,BASE_CONTROL!$B$2:$B$999,"CERRADA"),COUNTIFS(BASE_CONTROL!$F$2:$F$999,$B76,BASE_CONTROL!$B$2:$B$999,"TERMINADA"),COUNTIFS(BASE_CONTROL!$G$2:$G$999,$B76,BASE_CONTROL!$B$2:$B$999,"CERRADA"),COUNTIFS(BASE_CONTROL!$G$2:$G$999,$B76,BASE_CONTROL!$B$2:$B$999,"TERMINADA"),COUNTIFS(BASE_CONTROL!$H$2:$H$999,$B76,BASE_CONTROL!$B$2:$B$999,"CERRADA"),COUNTIFS(BASE_CONTROL!$H$2:$H$999,$B76,BASE_CONTROL!$B$2:$B$999,"TERMINADA"),COUNTIFS(BASE_CONTROL!$I$2:$I$999,$B76,BASE_CONTROL!$B$2:$B$999,"CERRADA"),COUNTIFS(BASE_CONTROL!$I$2:$I$999,$B76,BASE_CONTROL!$B$2:$B$999,"TERMINADA"),COUNTIFS(BASE_CONTROL!$J$2:$J$999,$B76,BASE_CONTROL!$B$2:$B$999,"CERRADA"),COUNTIFS(BASE_CONTROL!$J$2:$J$999,$B76,BASE_CONTROL!$B$2:$B$999,"TERMINADA"),COUNTIFS(BASE_CONTROL!$K$2:$K$999,$B76,BASE_CONTROL!$B$2:$B$999,"CERRADA"),COUNTIFS(BASE_CONTROL!$K$2:$K$999,$B76,BASE_CONTROL!$B$2:$B$999,"TERMINADA")))</f>
        <v/>
      </c>
      <c r="F76" s="432">
        <f>IF($B76="","",SUM(COUNTIFS(BASE_CONTROL!$D$2:$D$999,$B76,BASE_CONTROL!$B$2:$B$999,"PENDIENTE"),COUNTIFS(BASE_CONTROL!$E$2:$E$999,$B76,BASE_CONTROL!$B$2:$B$999,"PENDIENTE"),COUNTIFS(BASE_CONTROL!$F$2:$F$999,$B76,BASE_CONTROL!$B$2:$B$999,"PENDIENTE"),COUNTIFS(BASE_CONTROL!$G$2:$G$999,$B76,BASE_CONTROL!$B$2:$B$999,"PENDIENTE"),COUNTIFS(BASE_CONTROL!$H$2:$H$999,$B76,BASE_CONTROL!$B$2:$B$999,"PENDIENTE"),COUNTIFS(BASE_CONTROL!$I$2:$I$999,$B76,BASE_CONTROL!$B$2:$B$999,"PENDIENTE"),COUNTIFS(BASE_CONTROL!$J$2:$J$999,$B76,BASE_CONTROL!$B$2:$B$999,"PENDIENTE"),COUNTIFS(BASE_CONTROL!$K$2:$K$999,$B76,BASE_CONTROL!$B$2:$B$999,"PENDIENTE")))</f>
        <v/>
      </c>
      <c r="G76" s="472">
        <f>IF($B76="","",IF($D76=0,"",IFERROR(MAX(MAXIFS(BASE_CONTROL!$C$2:$C$999,BASE_CONTROL!$D$2:$D$999,$B76),MAXIFS(BASE_CONTROL!$C$2:$C$999,BASE_CONTROL!$E$2:$E$999,$B76),MAXIFS(BASE_CONTROL!$C$2:$C$999,BASE_CONTROL!$F$2:$F$999,$B76),MAXIFS(BASE_CONTROL!$C$2:$C$999,BASE_CONTROL!$G$2:$G$999,$B76),MAXIFS(BASE_CONTROL!$C$2:$C$999,BASE_CONTROL!$H$2:$H$999,$B76),MAXIFS(BASE_CONTROL!$C$2:$C$999,BASE_CONTROL!$I$2:$I$999,$B76),MAXIFS(BASE_CONTROL!$C$2:$C$999,BASE_CONTROL!$J$2:$J$999,$B76),MAXIFS(BASE_CONTROL!$C$2:$C$999,BASE_CONTROL!$K$2:$K$999,$B76)),"")))</f>
        <v/>
      </c>
      <c r="H76" s="432" t="n"/>
    </row>
    <row r="77" s="358">
      <c r="A77" s="432">
        <f>IF($B77="","",ROW()-4)</f>
        <v/>
      </c>
      <c r="B77" s="432" t="n"/>
      <c r="C77" s="432" t="n"/>
      <c r="D77" s="432">
        <f>IF($B77="","",SUM(COUNTIF(BASE_CONTROL!$D$2:$K$999,$B77)))</f>
        <v/>
      </c>
      <c r="E77" s="432">
        <f>IF($B77="","",SUM(COUNTIFS(BASE_CONTROL!$D$2:$D$999,$B77,BASE_CONTROL!$B$2:$B$999,"CERRADA"),COUNTIFS(BASE_CONTROL!$D$2:$D$999,$B77,BASE_CONTROL!$B$2:$B$999,"TERMINADA"),COUNTIFS(BASE_CONTROL!$E$2:$E$999,$B77,BASE_CONTROL!$B$2:$B$999,"CERRADA"),COUNTIFS(BASE_CONTROL!$E$2:$E$999,$B77,BASE_CONTROL!$B$2:$B$999,"TERMINADA"),COUNTIFS(BASE_CONTROL!$F$2:$F$999,$B77,BASE_CONTROL!$B$2:$B$999,"CERRADA"),COUNTIFS(BASE_CONTROL!$F$2:$F$999,$B77,BASE_CONTROL!$B$2:$B$999,"TERMINADA"),COUNTIFS(BASE_CONTROL!$G$2:$G$999,$B77,BASE_CONTROL!$B$2:$B$999,"CERRADA"),COUNTIFS(BASE_CONTROL!$G$2:$G$999,$B77,BASE_CONTROL!$B$2:$B$999,"TERMINADA"),COUNTIFS(BASE_CONTROL!$H$2:$H$999,$B77,BASE_CONTROL!$B$2:$B$999,"CERRADA"),COUNTIFS(BASE_CONTROL!$H$2:$H$999,$B77,BASE_CONTROL!$B$2:$B$999,"TERMINADA"),COUNTIFS(BASE_CONTROL!$I$2:$I$999,$B77,BASE_CONTROL!$B$2:$B$999,"CERRADA"),COUNTIFS(BASE_CONTROL!$I$2:$I$999,$B77,BASE_CONTROL!$B$2:$B$999,"TERMINADA"),COUNTIFS(BASE_CONTROL!$J$2:$J$999,$B77,BASE_CONTROL!$B$2:$B$999,"CERRADA"),COUNTIFS(BASE_CONTROL!$J$2:$J$999,$B77,BASE_CONTROL!$B$2:$B$999,"TERMINADA"),COUNTIFS(BASE_CONTROL!$K$2:$K$999,$B77,BASE_CONTROL!$B$2:$B$999,"CERRADA"),COUNTIFS(BASE_CONTROL!$K$2:$K$999,$B77,BASE_CONTROL!$B$2:$B$999,"TERMINADA")))</f>
        <v/>
      </c>
      <c r="F77" s="432">
        <f>IF($B77="","",SUM(COUNTIFS(BASE_CONTROL!$D$2:$D$999,$B77,BASE_CONTROL!$B$2:$B$999,"PENDIENTE"),COUNTIFS(BASE_CONTROL!$E$2:$E$999,$B77,BASE_CONTROL!$B$2:$B$999,"PENDIENTE"),COUNTIFS(BASE_CONTROL!$F$2:$F$999,$B77,BASE_CONTROL!$B$2:$B$999,"PENDIENTE"),COUNTIFS(BASE_CONTROL!$G$2:$G$999,$B77,BASE_CONTROL!$B$2:$B$999,"PENDIENTE"),COUNTIFS(BASE_CONTROL!$H$2:$H$999,$B77,BASE_CONTROL!$B$2:$B$999,"PENDIENTE"),COUNTIFS(BASE_CONTROL!$I$2:$I$999,$B77,BASE_CONTROL!$B$2:$B$999,"PENDIENTE"),COUNTIFS(BASE_CONTROL!$J$2:$J$999,$B77,BASE_CONTROL!$B$2:$B$999,"PENDIENTE"),COUNTIFS(BASE_CONTROL!$K$2:$K$999,$B77,BASE_CONTROL!$B$2:$B$999,"PENDIENTE")))</f>
        <v/>
      </c>
      <c r="G77" s="472">
        <f>IF($B77="","",IF($D77=0,"",IFERROR(MAX(MAXIFS(BASE_CONTROL!$C$2:$C$999,BASE_CONTROL!$D$2:$D$999,$B77),MAXIFS(BASE_CONTROL!$C$2:$C$999,BASE_CONTROL!$E$2:$E$999,$B77),MAXIFS(BASE_CONTROL!$C$2:$C$999,BASE_CONTROL!$F$2:$F$999,$B77),MAXIFS(BASE_CONTROL!$C$2:$C$999,BASE_CONTROL!$G$2:$G$999,$B77),MAXIFS(BASE_CONTROL!$C$2:$C$999,BASE_CONTROL!$H$2:$H$999,$B77),MAXIFS(BASE_CONTROL!$C$2:$C$999,BASE_CONTROL!$I$2:$I$999,$B77),MAXIFS(BASE_CONTROL!$C$2:$C$999,BASE_CONTROL!$J$2:$J$999,$B77),MAXIFS(BASE_CONTROL!$C$2:$C$999,BASE_CONTROL!$K$2:$K$999,$B77)),"")))</f>
        <v/>
      </c>
      <c r="H77" s="432" t="n"/>
    </row>
    <row r="78" s="358">
      <c r="A78" s="432">
        <f>IF($B78="","",ROW()-4)</f>
        <v/>
      </c>
      <c r="B78" s="432" t="n"/>
      <c r="C78" s="432" t="n"/>
      <c r="D78" s="432">
        <f>IF($B78="","",SUM(COUNTIF(BASE_CONTROL!$D$2:$K$999,$B78)))</f>
        <v/>
      </c>
      <c r="E78" s="432">
        <f>IF($B78="","",SUM(COUNTIFS(BASE_CONTROL!$D$2:$D$999,$B78,BASE_CONTROL!$B$2:$B$999,"CERRADA"),COUNTIFS(BASE_CONTROL!$D$2:$D$999,$B78,BASE_CONTROL!$B$2:$B$999,"TERMINADA"),COUNTIFS(BASE_CONTROL!$E$2:$E$999,$B78,BASE_CONTROL!$B$2:$B$999,"CERRADA"),COUNTIFS(BASE_CONTROL!$E$2:$E$999,$B78,BASE_CONTROL!$B$2:$B$999,"TERMINADA"),COUNTIFS(BASE_CONTROL!$F$2:$F$999,$B78,BASE_CONTROL!$B$2:$B$999,"CERRADA"),COUNTIFS(BASE_CONTROL!$F$2:$F$999,$B78,BASE_CONTROL!$B$2:$B$999,"TERMINADA"),COUNTIFS(BASE_CONTROL!$G$2:$G$999,$B78,BASE_CONTROL!$B$2:$B$999,"CERRADA"),COUNTIFS(BASE_CONTROL!$G$2:$G$999,$B78,BASE_CONTROL!$B$2:$B$999,"TERMINADA"),COUNTIFS(BASE_CONTROL!$H$2:$H$999,$B78,BASE_CONTROL!$B$2:$B$999,"CERRADA"),COUNTIFS(BASE_CONTROL!$H$2:$H$999,$B78,BASE_CONTROL!$B$2:$B$999,"TERMINADA"),COUNTIFS(BASE_CONTROL!$I$2:$I$999,$B78,BASE_CONTROL!$B$2:$B$999,"CERRADA"),COUNTIFS(BASE_CONTROL!$I$2:$I$999,$B78,BASE_CONTROL!$B$2:$B$999,"TERMINADA"),COUNTIFS(BASE_CONTROL!$J$2:$J$999,$B78,BASE_CONTROL!$B$2:$B$999,"CERRADA"),COUNTIFS(BASE_CONTROL!$J$2:$J$999,$B78,BASE_CONTROL!$B$2:$B$999,"TERMINADA"),COUNTIFS(BASE_CONTROL!$K$2:$K$999,$B78,BASE_CONTROL!$B$2:$B$999,"CERRADA"),COUNTIFS(BASE_CONTROL!$K$2:$K$999,$B78,BASE_CONTROL!$B$2:$B$999,"TERMINADA")))</f>
        <v/>
      </c>
      <c r="F78" s="432">
        <f>IF($B78="","",SUM(COUNTIFS(BASE_CONTROL!$D$2:$D$999,$B78,BASE_CONTROL!$B$2:$B$999,"PENDIENTE"),COUNTIFS(BASE_CONTROL!$E$2:$E$999,$B78,BASE_CONTROL!$B$2:$B$999,"PENDIENTE"),COUNTIFS(BASE_CONTROL!$F$2:$F$999,$B78,BASE_CONTROL!$B$2:$B$999,"PENDIENTE"),COUNTIFS(BASE_CONTROL!$G$2:$G$999,$B78,BASE_CONTROL!$B$2:$B$999,"PENDIENTE"),COUNTIFS(BASE_CONTROL!$H$2:$H$999,$B78,BASE_CONTROL!$B$2:$B$999,"PENDIENTE"),COUNTIFS(BASE_CONTROL!$I$2:$I$999,$B78,BASE_CONTROL!$B$2:$B$999,"PENDIENTE"),COUNTIFS(BASE_CONTROL!$J$2:$J$999,$B78,BASE_CONTROL!$B$2:$B$999,"PENDIENTE"),COUNTIFS(BASE_CONTROL!$K$2:$K$999,$B78,BASE_CONTROL!$B$2:$B$999,"PENDIENTE")))</f>
        <v/>
      </c>
      <c r="G78" s="472">
        <f>IF($B78="","",IF($D78=0,"",IFERROR(MAX(MAXIFS(BASE_CONTROL!$C$2:$C$999,BASE_CONTROL!$D$2:$D$999,$B78),MAXIFS(BASE_CONTROL!$C$2:$C$999,BASE_CONTROL!$E$2:$E$999,$B78),MAXIFS(BASE_CONTROL!$C$2:$C$999,BASE_CONTROL!$F$2:$F$999,$B78),MAXIFS(BASE_CONTROL!$C$2:$C$999,BASE_CONTROL!$G$2:$G$999,$B78),MAXIFS(BASE_CONTROL!$C$2:$C$999,BASE_CONTROL!$H$2:$H$999,$B78),MAXIFS(BASE_CONTROL!$C$2:$C$999,BASE_CONTROL!$I$2:$I$999,$B78),MAXIFS(BASE_CONTROL!$C$2:$C$999,BASE_CONTROL!$J$2:$J$999,$B78),MAXIFS(BASE_CONTROL!$C$2:$C$999,BASE_CONTROL!$K$2:$K$999,$B78)),"")))</f>
        <v/>
      </c>
      <c r="H78" s="432" t="n"/>
    </row>
    <row r="79" s="358">
      <c r="A79" s="432">
        <f>IF($B79="","",ROW()-4)</f>
        <v/>
      </c>
      <c r="B79" s="432" t="n"/>
      <c r="C79" s="432" t="n"/>
      <c r="D79" s="432">
        <f>IF($B79="","",SUM(COUNTIF(BASE_CONTROL!$D$2:$K$999,$B79)))</f>
        <v/>
      </c>
      <c r="E79" s="432">
        <f>IF($B79="","",SUM(COUNTIFS(BASE_CONTROL!$D$2:$D$999,$B79,BASE_CONTROL!$B$2:$B$999,"CERRADA"),COUNTIFS(BASE_CONTROL!$D$2:$D$999,$B79,BASE_CONTROL!$B$2:$B$999,"TERMINADA"),COUNTIFS(BASE_CONTROL!$E$2:$E$999,$B79,BASE_CONTROL!$B$2:$B$999,"CERRADA"),COUNTIFS(BASE_CONTROL!$E$2:$E$999,$B79,BASE_CONTROL!$B$2:$B$999,"TERMINADA"),COUNTIFS(BASE_CONTROL!$F$2:$F$999,$B79,BASE_CONTROL!$B$2:$B$999,"CERRADA"),COUNTIFS(BASE_CONTROL!$F$2:$F$999,$B79,BASE_CONTROL!$B$2:$B$999,"TERMINADA"),COUNTIFS(BASE_CONTROL!$G$2:$G$999,$B79,BASE_CONTROL!$B$2:$B$999,"CERRADA"),COUNTIFS(BASE_CONTROL!$G$2:$G$999,$B79,BASE_CONTROL!$B$2:$B$999,"TERMINADA"),COUNTIFS(BASE_CONTROL!$H$2:$H$999,$B79,BASE_CONTROL!$B$2:$B$999,"CERRADA"),COUNTIFS(BASE_CONTROL!$H$2:$H$999,$B79,BASE_CONTROL!$B$2:$B$999,"TERMINADA"),COUNTIFS(BASE_CONTROL!$I$2:$I$999,$B79,BASE_CONTROL!$B$2:$B$999,"CERRADA"),COUNTIFS(BASE_CONTROL!$I$2:$I$999,$B79,BASE_CONTROL!$B$2:$B$999,"TERMINADA"),COUNTIFS(BASE_CONTROL!$J$2:$J$999,$B79,BASE_CONTROL!$B$2:$B$999,"CERRADA"),COUNTIFS(BASE_CONTROL!$J$2:$J$999,$B79,BASE_CONTROL!$B$2:$B$999,"TERMINADA"),COUNTIFS(BASE_CONTROL!$K$2:$K$999,$B79,BASE_CONTROL!$B$2:$B$999,"CERRADA"),COUNTIFS(BASE_CONTROL!$K$2:$K$999,$B79,BASE_CONTROL!$B$2:$B$999,"TERMINADA")))</f>
        <v/>
      </c>
      <c r="F79" s="432">
        <f>IF($B79="","",SUM(COUNTIFS(BASE_CONTROL!$D$2:$D$999,$B79,BASE_CONTROL!$B$2:$B$999,"PENDIENTE"),COUNTIFS(BASE_CONTROL!$E$2:$E$999,$B79,BASE_CONTROL!$B$2:$B$999,"PENDIENTE"),COUNTIFS(BASE_CONTROL!$F$2:$F$999,$B79,BASE_CONTROL!$B$2:$B$999,"PENDIENTE"),COUNTIFS(BASE_CONTROL!$G$2:$G$999,$B79,BASE_CONTROL!$B$2:$B$999,"PENDIENTE"),COUNTIFS(BASE_CONTROL!$H$2:$H$999,$B79,BASE_CONTROL!$B$2:$B$999,"PENDIENTE"),COUNTIFS(BASE_CONTROL!$I$2:$I$999,$B79,BASE_CONTROL!$B$2:$B$999,"PENDIENTE"),COUNTIFS(BASE_CONTROL!$J$2:$J$999,$B79,BASE_CONTROL!$B$2:$B$999,"PENDIENTE"),COUNTIFS(BASE_CONTROL!$K$2:$K$999,$B79,BASE_CONTROL!$B$2:$B$999,"PENDIENTE")))</f>
        <v/>
      </c>
      <c r="G79" s="472">
        <f>IF($B79="","",IF($D79=0,"",IFERROR(MAX(MAXIFS(BASE_CONTROL!$C$2:$C$999,BASE_CONTROL!$D$2:$D$999,$B79),MAXIFS(BASE_CONTROL!$C$2:$C$999,BASE_CONTROL!$E$2:$E$999,$B79),MAXIFS(BASE_CONTROL!$C$2:$C$999,BASE_CONTROL!$F$2:$F$999,$B79),MAXIFS(BASE_CONTROL!$C$2:$C$999,BASE_CONTROL!$G$2:$G$999,$B79),MAXIFS(BASE_CONTROL!$C$2:$C$999,BASE_CONTROL!$H$2:$H$999,$B79),MAXIFS(BASE_CONTROL!$C$2:$C$999,BASE_CONTROL!$I$2:$I$999,$B79),MAXIFS(BASE_CONTROL!$C$2:$C$999,BASE_CONTROL!$J$2:$J$999,$B79),MAXIFS(BASE_CONTROL!$C$2:$C$999,BASE_CONTROL!$K$2:$K$999,$B79)),"")))</f>
        <v/>
      </c>
      <c r="H79" s="432" t="n"/>
    </row>
    <row r="80" s="358">
      <c r="A80" s="432">
        <f>IF($B80="","",ROW()-4)</f>
        <v/>
      </c>
      <c r="B80" s="432" t="n"/>
      <c r="C80" s="432" t="n"/>
      <c r="D80" s="432">
        <f>IF($B80="","",SUM(COUNTIF(BASE_CONTROL!$D$2:$K$999,$B80)))</f>
        <v/>
      </c>
      <c r="E80" s="432">
        <f>IF($B80="","",SUM(COUNTIFS(BASE_CONTROL!$D$2:$D$999,$B80,BASE_CONTROL!$B$2:$B$999,"CERRADA"),COUNTIFS(BASE_CONTROL!$D$2:$D$999,$B80,BASE_CONTROL!$B$2:$B$999,"TERMINADA"),COUNTIFS(BASE_CONTROL!$E$2:$E$999,$B80,BASE_CONTROL!$B$2:$B$999,"CERRADA"),COUNTIFS(BASE_CONTROL!$E$2:$E$999,$B80,BASE_CONTROL!$B$2:$B$999,"TERMINADA"),COUNTIFS(BASE_CONTROL!$F$2:$F$999,$B80,BASE_CONTROL!$B$2:$B$999,"CERRADA"),COUNTIFS(BASE_CONTROL!$F$2:$F$999,$B80,BASE_CONTROL!$B$2:$B$999,"TERMINADA"),COUNTIFS(BASE_CONTROL!$G$2:$G$999,$B80,BASE_CONTROL!$B$2:$B$999,"CERRADA"),COUNTIFS(BASE_CONTROL!$G$2:$G$999,$B80,BASE_CONTROL!$B$2:$B$999,"TERMINADA"),COUNTIFS(BASE_CONTROL!$H$2:$H$999,$B80,BASE_CONTROL!$B$2:$B$999,"CERRADA"),COUNTIFS(BASE_CONTROL!$H$2:$H$999,$B80,BASE_CONTROL!$B$2:$B$999,"TERMINADA"),COUNTIFS(BASE_CONTROL!$I$2:$I$999,$B80,BASE_CONTROL!$B$2:$B$999,"CERRADA"),COUNTIFS(BASE_CONTROL!$I$2:$I$999,$B80,BASE_CONTROL!$B$2:$B$999,"TERMINADA"),COUNTIFS(BASE_CONTROL!$J$2:$J$999,$B80,BASE_CONTROL!$B$2:$B$999,"CERRADA"),COUNTIFS(BASE_CONTROL!$J$2:$J$999,$B80,BASE_CONTROL!$B$2:$B$999,"TERMINADA"),COUNTIFS(BASE_CONTROL!$K$2:$K$999,$B80,BASE_CONTROL!$B$2:$B$999,"CERRADA"),COUNTIFS(BASE_CONTROL!$K$2:$K$999,$B80,BASE_CONTROL!$B$2:$B$999,"TERMINADA")))</f>
        <v/>
      </c>
      <c r="F80" s="432">
        <f>IF($B80="","",SUM(COUNTIFS(BASE_CONTROL!$D$2:$D$999,$B80,BASE_CONTROL!$B$2:$B$999,"PENDIENTE"),COUNTIFS(BASE_CONTROL!$E$2:$E$999,$B80,BASE_CONTROL!$B$2:$B$999,"PENDIENTE"),COUNTIFS(BASE_CONTROL!$F$2:$F$999,$B80,BASE_CONTROL!$B$2:$B$999,"PENDIENTE"),COUNTIFS(BASE_CONTROL!$G$2:$G$999,$B80,BASE_CONTROL!$B$2:$B$999,"PENDIENTE"),COUNTIFS(BASE_CONTROL!$H$2:$H$999,$B80,BASE_CONTROL!$B$2:$B$999,"PENDIENTE"),COUNTIFS(BASE_CONTROL!$I$2:$I$999,$B80,BASE_CONTROL!$B$2:$B$999,"PENDIENTE"),COUNTIFS(BASE_CONTROL!$J$2:$J$999,$B80,BASE_CONTROL!$B$2:$B$999,"PENDIENTE"),COUNTIFS(BASE_CONTROL!$K$2:$K$999,$B80,BASE_CONTROL!$B$2:$B$999,"PENDIENTE")))</f>
        <v/>
      </c>
      <c r="G80" s="472">
        <f>IF($B80="","",IF($D80=0,"",IFERROR(MAX(MAXIFS(BASE_CONTROL!$C$2:$C$999,BASE_CONTROL!$D$2:$D$999,$B80),MAXIFS(BASE_CONTROL!$C$2:$C$999,BASE_CONTROL!$E$2:$E$999,$B80),MAXIFS(BASE_CONTROL!$C$2:$C$999,BASE_CONTROL!$F$2:$F$999,$B80),MAXIFS(BASE_CONTROL!$C$2:$C$999,BASE_CONTROL!$G$2:$G$999,$B80),MAXIFS(BASE_CONTROL!$C$2:$C$999,BASE_CONTROL!$H$2:$H$999,$B80),MAXIFS(BASE_CONTROL!$C$2:$C$999,BASE_CONTROL!$I$2:$I$999,$B80),MAXIFS(BASE_CONTROL!$C$2:$C$999,BASE_CONTROL!$J$2:$J$999,$B80),MAXIFS(BASE_CONTROL!$C$2:$C$999,BASE_CONTROL!$K$2:$K$999,$B80)),"")))</f>
        <v/>
      </c>
      <c r="H80" s="432" t="n"/>
    </row>
    <row r="81" s="358">
      <c r="A81" s="432">
        <f>IF($B81="","",ROW()-4)</f>
        <v/>
      </c>
      <c r="B81" s="432" t="n"/>
      <c r="C81" s="432" t="n"/>
      <c r="D81" s="432">
        <f>IF($B81="","",SUM(COUNTIF(BASE_CONTROL!$D$2:$K$999,$B81)))</f>
        <v/>
      </c>
      <c r="E81" s="432">
        <f>IF($B81="","",SUM(COUNTIFS(BASE_CONTROL!$D$2:$D$999,$B81,BASE_CONTROL!$B$2:$B$999,"CERRADA"),COUNTIFS(BASE_CONTROL!$D$2:$D$999,$B81,BASE_CONTROL!$B$2:$B$999,"TERMINADA"),COUNTIFS(BASE_CONTROL!$E$2:$E$999,$B81,BASE_CONTROL!$B$2:$B$999,"CERRADA"),COUNTIFS(BASE_CONTROL!$E$2:$E$999,$B81,BASE_CONTROL!$B$2:$B$999,"TERMINADA"),COUNTIFS(BASE_CONTROL!$F$2:$F$999,$B81,BASE_CONTROL!$B$2:$B$999,"CERRADA"),COUNTIFS(BASE_CONTROL!$F$2:$F$999,$B81,BASE_CONTROL!$B$2:$B$999,"TERMINADA"),COUNTIFS(BASE_CONTROL!$G$2:$G$999,$B81,BASE_CONTROL!$B$2:$B$999,"CERRADA"),COUNTIFS(BASE_CONTROL!$G$2:$G$999,$B81,BASE_CONTROL!$B$2:$B$999,"TERMINADA"),COUNTIFS(BASE_CONTROL!$H$2:$H$999,$B81,BASE_CONTROL!$B$2:$B$999,"CERRADA"),COUNTIFS(BASE_CONTROL!$H$2:$H$999,$B81,BASE_CONTROL!$B$2:$B$999,"TERMINADA"),COUNTIFS(BASE_CONTROL!$I$2:$I$999,$B81,BASE_CONTROL!$B$2:$B$999,"CERRADA"),COUNTIFS(BASE_CONTROL!$I$2:$I$999,$B81,BASE_CONTROL!$B$2:$B$999,"TERMINADA"),COUNTIFS(BASE_CONTROL!$J$2:$J$999,$B81,BASE_CONTROL!$B$2:$B$999,"CERRADA"),COUNTIFS(BASE_CONTROL!$J$2:$J$999,$B81,BASE_CONTROL!$B$2:$B$999,"TERMINADA"),COUNTIFS(BASE_CONTROL!$K$2:$K$999,$B81,BASE_CONTROL!$B$2:$B$999,"CERRADA"),COUNTIFS(BASE_CONTROL!$K$2:$K$999,$B81,BASE_CONTROL!$B$2:$B$999,"TERMINADA")))</f>
        <v/>
      </c>
      <c r="F81" s="432">
        <f>IF($B81="","",SUM(COUNTIFS(BASE_CONTROL!$D$2:$D$999,$B81,BASE_CONTROL!$B$2:$B$999,"PENDIENTE"),COUNTIFS(BASE_CONTROL!$E$2:$E$999,$B81,BASE_CONTROL!$B$2:$B$999,"PENDIENTE"),COUNTIFS(BASE_CONTROL!$F$2:$F$999,$B81,BASE_CONTROL!$B$2:$B$999,"PENDIENTE"),COUNTIFS(BASE_CONTROL!$G$2:$G$999,$B81,BASE_CONTROL!$B$2:$B$999,"PENDIENTE"),COUNTIFS(BASE_CONTROL!$H$2:$H$999,$B81,BASE_CONTROL!$B$2:$B$999,"PENDIENTE"),COUNTIFS(BASE_CONTROL!$I$2:$I$999,$B81,BASE_CONTROL!$B$2:$B$999,"PENDIENTE"),COUNTIFS(BASE_CONTROL!$J$2:$J$999,$B81,BASE_CONTROL!$B$2:$B$999,"PENDIENTE"),COUNTIFS(BASE_CONTROL!$K$2:$K$999,$B81,BASE_CONTROL!$B$2:$B$999,"PENDIENTE")))</f>
        <v/>
      </c>
      <c r="G81" s="472">
        <f>IF($B81="","",IF($D81=0,"",IFERROR(MAX(MAXIFS(BASE_CONTROL!$C$2:$C$999,BASE_CONTROL!$D$2:$D$999,$B81),MAXIFS(BASE_CONTROL!$C$2:$C$999,BASE_CONTROL!$E$2:$E$999,$B81),MAXIFS(BASE_CONTROL!$C$2:$C$999,BASE_CONTROL!$F$2:$F$999,$B81),MAXIFS(BASE_CONTROL!$C$2:$C$999,BASE_CONTROL!$G$2:$G$999,$B81),MAXIFS(BASE_CONTROL!$C$2:$C$999,BASE_CONTROL!$H$2:$H$999,$B81),MAXIFS(BASE_CONTROL!$C$2:$C$999,BASE_CONTROL!$I$2:$I$999,$B81),MAXIFS(BASE_CONTROL!$C$2:$C$999,BASE_CONTROL!$J$2:$J$999,$B81),MAXIFS(BASE_CONTROL!$C$2:$C$999,BASE_CONTROL!$K$2:$K$999,$B81)),"")))</f>
        <v/>
      </c>
      <c r="H81" s="432" t="n"/>
    </row>
    <row r="82" s="358">
      <c r="A82" s="432">
        <f>IF($B82="","",ROW()-4)</f>
        <v/>
      </c>
      <c r="B82" s="432" t="n"/>
      <c r="C82" s="432" t="n"/>
      <c r="D82" s="432">
        <f>IF($B82="","",SUM(COUNTIF(BASE_CONTROL!$D$2:$K$999,$B82)))</f>
        <v/>
      </c>
      <c r="E82" s="432">
        <f>IF($B82="","",SUM(COUNTIFS(BASE_CONTROL!$D$2:$D$999,$B82,BASE_CONTROL!$B$2:$B$999,"CERRADA"),COUNTIFS(BASE_CONTROL!$D$2:$D$999,$B82,BASE_CONTROL!$B$2:$B$999,"TERMINADA"),COUNTIFS(BASE_CONTROL!$E$2:$E$999,$B82,BASE_CONTROL!$B$2:$B$999,"CERRADA"),COUNTIFS(BASE_CONTROL!$E$2:$E$999,$B82,BASE_CONTROL!$B$2:$B$999,"TERMINADA"),COUNTIFS(BASE_CONTROL!$F$2:$F$999,$B82,BASE_CONTROL!$B$2:$B$999,"CERRADA"),COUNTIFS(BASE_CONTROL!$F$2:$F$999,$B82,BASE_CONTROL!$B$2:$B$999,"TERMINADA"),COUNTIFS(BASE_CONTROL!$G$2:$G$999,$B82,BASE_CONTROL!$B$2:$B$999,"CERRADA"),COUNTIFS(BASE_CONTROL!$G$2:$G$999,$B82,BASE_CONTROL!$B$2:$B$999,"TERMINADA"),COUNTIFS(BASE_CONTROL!$H$2:$H$999,$B82,BASE_CONTROL!$B$2:$B$999,"CERRADA"),COUNTIFS(BASE_CONTROL!$H$2:$H$999,$B82,BASE_CONTROL!$B$2:$B$999,"TERMINADA"),COUNTIFS(BASE_CONTROL!$I$2:$I$999,$B82,BASE_CONTROL!$B$2:$B$999,"CERRADA"),COUNTIFS(BASE_CONTROL!$I$2:$I$999,$B82,BASE_CONTROL!$B$2:$B$999,"TERMINADA"),COUNTIFS(BASE_CONTROL!$J$2:$J$999,$B82,BASE_CONTROL!$B$2:$B$999,"CERRADA"),COUNTIFS(BASE_CONTROL!$J$2:$J$999,$B82,BASE_CONTROL!$B$2:$B$999,"TERMINADA"),COUNTIFS(BASE_CONTROL!$K$2:$K$999,$B82,BASE_CONTROL!$B$2:$B$999,"CERRADA"),COUNTIFS(BASE_CONTROL!$K$2:$K$999,$B82,BASE_CONTROL!$B$2:$B$999,"TERMINADA")))</f>
        <v/>
      </c>
      <c r="F82" s="432">
        <f>IF($B82="","",SUM(COUNTIFS(BASE_CONTROL!$D$2:$D$999,$B82,BASE_CONTROL!$B$2:$B$999,"PENDIENTE"),COUNTIFS(BASE_CONTROL!$E$2:$E$999,$B82,BASE_CONTROL!$B$2:$B$999,"PENDIENTE"),COUNTIFS(BASE_CONTROL!$F$2:$F$999,$B82,BASE_CONTROL!$B$2:$B$999,"PENDIENTE"),COUNTIFS(BASE_CONTROL!$G$2:$G$999,$B82,BASE_CONTROL!$B$2:$B$999,"PENDIENTE"),COUNTIFS(BASE_CONTROL!$H$2:$H$999,$B82,BASE_CONTROL!$B$2:$B$999,"PENDIENTE"),COUNTIFS(BASE_CONTROL!$I$2:$I$999,$B82,BASE_CONTROL!$B$2:$B$999,"PENDIENTE"),COUNTIFS(BASE_CONTROL!$J$2:$J$999,$B82,BASE_CONTROL!$B$2:$B$999,"PENDIENTE"),COUNTIFS(BASE_CONTROL!$K$2:$K$999,$B82,BASE_CONTROL!$B$2:$B$999,"PENDIENTE")))</f>
        <v/>
      </c>
      <c r="G82" s="472">
        <f>IF($B82="","",IF($D82=0,"",IFERROR(MAX(MAXIFS(BASE_CONTROL!$C$2:$C$999,BASE_CONTROL!$D$2:$D$999,$B82),MAXIFS(BASE_CONTROL!$C$2:$C$999,BASE_CONTROL!$E$2:$E$999,$B82),MAXIFS(BASE_CONTROL!$C$2:$C$999,BASE_CONTROL!$F$2:$F$999,$B82),MAXIFS(BASE_CONTROL!$C$2:$C$999,BASE_CONTROL!$G$2:$G$999,$B82),MAXIFS(BASE_CONTROL!$C$2:$C$999,BASE_CONTROL!$H$2:$H$999,$B82),MAXIFS(BASE_CONTROL!$C$2:$C$999,BASE_CONTROL!$I$2:$I$999,$B82),MAXIFS(BASE_CONTROL!$C$2:$C$999,BASE_CONTROL!$J$2:$J$999,$B82),MAXIFS(BASE_CONTROL!$C$2:$C$999,BASE_CONTROL!$K$2:$K$999,$B82)),"")))</f>
        <v/>
      </c>
      <c r="H82" s="432" t="n"/>
    </row>
    <row r="83" s="358">
      <c r="A83" s="432">
        <f>IF($B83="","",ROW()-4)</f>
        <v/>
      </c>
      <c r="B83" s="432" t="n"/>
      <c r="C83" s="432" t="n"/>
      <c r="D83" s="432">
        <f>IF($B83="","",SUM(COUNTIF(BASE_CONTROL!$D$2:$K$999,$B83)))</f>
        <v/>
      </c>
      <c r="E83" s="432">
        <f>IF($B83="","",SUM(COUNTIFS(BASE_CONTROL!$D$2:$D$999,$B83,BASE_CONTROL!$B$2:$B$999,"CERRADA"),COUNTIFS(BASE_CONTROL!$D$2:$D$999,$B83,BASE_CONTROL!$B$2:$B$999,"TERMINADA"),COUNTIFS(BASE_CONTROL!$E$2:$E$999,$B83,BASE_CONTROL!$B$2:$B$999,"CERRADA"),COUNTIFS(BASE_CONTROL!$E$2:$E$999,$B83,BASE_CONTROL!$B$2:$B$999,"TERMINADA"),COUNTIFS(BASE_CONTROL!$F$2:$F$999,$B83,BASE_CONTROL!$B$2:$B$999,"CERRADA"),COUNTIFS(BASE_CONTROL!$F$2:$F$999,$B83,BASE_CONTROL!$B$2:$B$999,"TERMINADA"),COUNTIFS(BASE_CONTROL!$G$2:$G$999,$B83,BASE_CONTROL!$B$2:$B$999,"CERRADA"),COUNTIFS(BASE_CONTROL!$G$2:$G$999,$B83,BASE_CONTROL!$B$2:$B$999,"TERMINADA"),COUNTIFS(BASE_CONTROL!$H$2:$H$999,$B83,BASE_CONTROL!$B$2:$B$999,"CERRADA"),COUNTIFS(BASE_CONTROL!$H$2:$H$999,$B83,BASE_CONTROL!$B$2:$B$999,"TERMINADA"),COUNTIFS(BASE_CONTROL!$I$2:$I$999,$B83,BASE_CONTROL!$B$2:$B$999,"CERRADA"),COUNTIFS(BASE_CONTROL!$I$2:$I$999,$B83,BASE_CONTROL!$B$2:$B$999,"TERMINADA"),COUNTIFS(BASE_CONTROL!$J$2:$J$999,$B83,BASE_CONTROL!$B$2:$B$999,"CERRADA"),COUNTIFS(BASE_CONTROL!$J$2:$J$999,$B83,BASE_CONTROL!$B$2:$B$999,"TERMINADA"),COUNTIFS(BASE_CONTROL!$K$2:$K$999,$B83,BASE_CONTROL!$B$2:$B$999,"CERRADA"),COUNTIFS(BASE_CONTROL!$K$2:$K$999,$B83,BASE_CONTROL!$B$2:$B$999,"TERMINADA")))</f>
        <v/>
      </c>
      <c r="F83" s="432">
        <f>IF($B83="","",SUM(COUNTIFS(BASE_CONTROL!$D$2:$D$999,$B83,BASE_CONTROL!$B$2:$B$999,"PENDIENTE"),COUNTIFS(BASE_CONTROL!$E$2:$E$999,$B83,BASE_CONTROL!$B$2:$B$999,"PENDIENTE"),COUNTIFS(BASE_CONTROL!$F$2:$F$999,$B83,BASE_CONTROL!$B$2:$B$999,"PENDIENTE"),COUNTIFS(BASE_CONTROL!$G$2:$G$999,$B83,BASE_CONTROL!$B$2:$B$999,"PENDIENTE"),COUNTIFS(BASE_CONTROL!$H$2:$H$999,$B83,BASE_CONTROL!$B$2:$B$999,"PENDIENTE"),COUNTIFS(BASE_CONTROL!$I$2:$I$999,$B83,BASE_CONTROL!$B$2:$B$999,"PENDIENTE"),COUNTIFS(BASE_CONTROL!$J$2:$J$999,$B83,BASE_CONTROL!$B$2:$B$999,"PENDIENTE"),COUNTIFS(BASE_CONTROL!$K$2:$K$999,$B83,BASE_CONTROL!$B$2:$B$999,"PENDIENTE")))</f>
        <v/>
      </c>
      <c r="G83" s="472">
        <f>IF($B83="","",IF($D83=0,"",IFERROR(MAX(MAXIFS(BASE_CONTROL!$C$2:$C$999,BASE_CONTROL!$D$2:$D$999,$B83),MAXIFS(BASE_CONTROL!$C$2:$C$999,BASE_CONTROL!$E$2:$E$999,$B83),MAXIFS(BASE_CONTROL!$C$2:$C$999,BASE_CONTROL!$F$2:$F$999,$B83),MAXIFS(BASE_CONTROL!$C$2:$C$999,BASE_CONTROL!$G$2:$G$999,$B83),MAXIFS(BASE_CONTROL!$C$2:$C$999,BASE_CONTROL!$H$2:$H$999,$B83),MAXIFS(BASE_CONTROL!$C$2:$C$999,BASE_CONTROL!$I$2:$I$999,$B83),MAXIFS(BASE_CONTROL!$C$2:$C$999,BASE_CONTROL!$J$2:$J$999,$B83),MAXIFS(BASE_CONTROL!$C$2:$C$999,BASE_CONTROL!$K$2:$K$999,$B83)),"")))</f>
        <v/>
      </c>
      <c r="H83" s="432" t="n"/>
    </row>
    <row r="84" s="358">
      <c r="A84" s="432">
        <f>IF($B84="","",ROW()-4)</f>
        <v/>
      </c>
      <c r="B84" s="432" t="n"/>
      <c r="C84" s="432" t="n"/>
      <c r="D84" s="432">
        <f>IF($B84="","",SUM(COUNTIF(BASE_CONTROL!$D$2:$K$999,$B84)))</f>
        <v/>
      </c>
      <c r="E84" s="432">
        <f>IF($B84="","",SUM(COUNTIFS(BASE_CONTROL!$D$2:$D$999,$B84,BASE_CONTROL!$B$2:$B$999,"CERRADA"),COUNTIFS(BASE_CONTROL!$D$2:$D$999,$B84,BASE_CONTROL!$B$2:$B$999,"TERMINADA"),COUNTIFS(BASE_CONTROL!$E$2:$E$999,$B84,BASE_CONTROL!$B$2:$B$999,"CERRADA"),COUNTIFS(BASE_CONTROL!$E$2:$E$999,$B84,BASE_CONTROL!$B$2:$B$999,"TERMINADA"),COUNTIFS(BASE_CONTROL!$F$2:$F$999,$B84,BASE_CONTROL!$B$2:$B$999,"CERRADA"),COUNTIFS(BASE_CONTROL!$F$2:$F$999,$B84,BASE_CONTROL!$B$2:$B$999,"TERMINADA"),COUNTIFS(BASE_CONTROL!$G$2:$G$999,$B84,BASE_CONTROL!$B$2:$B$999,"CERRADA"),COUNTIFS(BASE_CONTROL!$G$2:$G$999,$B84,BASE_CONTROL!$B$2:$B$999,"TERMINADA"),COUNTIFS(BASE_CONTROL!$H$2:$H$999,$B84,BASE_CONTROL!$B$2:$B$999,"CERRADA"),COUNTIFS(BASE_CONTROL!$H$2:$H$999,$B84,BASE_CONTROL!$B$2:$B$999,"TERMINADA"),COUNTIFS(BASE_CONTROL!$I$2:$I$999,$B84,BASE_CONTROL!$B$2:$B$999,"CERRADA"),COUNTIFS(BASE_CONTROL!$I$2:$I$999,$B84,BASE_CONTROL!$B$2:$B$999,"TERMINADA"),COUNTIFS(BASE_CONTROL!$J$2:$J$999,$B84,BASE_CONTROL!$B$2:$B$999,"CERRADA"),COUNTIFS(BASE_CONTROL!$J$2:$J$999,$B84,BASE_CONTROL!$B$2:$B$999,"TERMINADA"),COUNTIFS(BASE_CONTROL!$K$2:$K$999,$B84,BASE_CONTROL!$B$2:$B$999,"CERRADA"),COUNTIFS(BASE_CONTROL!$K$2:$K$999,$B84,BASE_CONTROL!$B$2:$B$999,"TERMINADA")))</f>
        <v/>
      </c>
      <c r="F84" s="432">
        <f>IF($B84="","",SUM(COUNTIFS(BASE_CONTROL!$D$2:$D$999,$B84,BASE_CONTROL!$B$2:$B$999,"PENDIENTE"),COUNTIFS(BASE_CONTROL!$E$2:$E$999,$B84,BASE_CONTROL!$B$2:$B$999,"PENDIENTE"),COUNTIFS(BASE_CONTROL!$F$2:$F$999,$B84,BASE_CONTROL!$B$2:$B$999,"PENDIENTE"),COUNTIFS(BASE_CONTROL!$G$2:$G$999,$B84,BASE_CONTROL!$B$2:$B$999,"PENDIENTE"),COUNTIFS(BASE_CONTROL!$H$2:$H$999,$B84,BASE_CONTROL!$B$2:$B$999,"PENDIENTE"),COUNTIFS(BASE_CONTROL!$I$2:$I$999,$B84,BASE_CONTROL!$B$2:$B$999,"PENDIENTE"),COUNTIFS(BASE_CONTROL!$J$2:$J$999,$B84,BASE_CONTROL!$B$2:$B$999,"PENDIENTE"),COUNTIFS(BASE_CONTROL!$K$2:$K$999,$B84,BASE_CONTROL!$B$2:$B$999,"PENDIENTE")))</f>
        <v/>
      </c>
      <c r="G84" s="472">
        <f>IF($B84="","",IF($D84=0,"",IFERROR(MAX(MAXIFS(BASE_CONTROL!$C$2:$C$999,BASE_CONTROL!$D$2:$D$999,$B84),MAXIFS(BASE_CONTROL!$C$2:$C$999,BASE_CONTROL!$E$2:$E$999,$B84),MAXIFS(BASE_CONTROL!$C$2:$C$999,BASE_CONTROL!$F$2:$F$999,$B84),MAXIFS(BASE_CONTROL!$C$2:$C$999,BASE_CONTROL!$G$2:$G$999,$B84),MAXIFS(BASE_CONTROL!$C$2:$C$999,BASE_CONTROL!$H$2:$H$999,$B84),MAXIFS(BASE_CONTROL!$C$2:$C$999,BASE_CONTROL!$I$2:$I$999,$B84),MAXIFS(BASE_CONTROL!$C$2:$C$999,BASE_CONTROL!$J$2:$J$999,$B84),MAXIFS(BASE_CONTROL!$C$2:$C$999,BASE_CONTROL!$K$2:$K$999,$B84)),"")))</f>
        <v/>
      </c>
      <c r="H84" s="432" t="n"/>
    </row>
    <row r="85" s="358">
      <c r="A85" s="432">
        <f>IF($B85="","",ROW()-4)</f>
        <v/>
      </c>
      <c r="B85" s="432" t="n"/>
      <c r="C85" s="432" t="n"/>
      <c r="D85" s="432">
        <f>IF($B85="","",SUM(COUNTIF(BASE_CONTROL!$D$2:$K$999,$B85)))</f>
        <v/>
      </c>
      <c r="E85" s="432">
        <f>IF($B85="","",SUM(COUNTIFS(BASE_CONTROL!$D$2:$D$999,$B85,BASE_CONTROL!$B$2:$B$999,"CERRADA"),COUNTIFS(BASE_CONTROL!$D$2:$D$999,$B85,BASE_CONTROL!$B$2:$B$999,"TERMINADA"),COUNTIFS(BASE_CONTROL!$E$2:$E$999,$B85,BASE_CONTROL!$B$2:$B$999,"CERRADA"),COUNTIFS(BASE_CONTROL!$E$2:$E$999,$B85,BASE_CONTROL!$B$2:$B$999,"TERMINADA"),COUNTIFS(BASE_CONTROL!$F$2:$F$999,$B85,BASE_CONTROL!$B$2:$B$999,"CERRADA"),COUNTIFS(BASE_CONTROL!$F$2:$F$999,$B85,BASE_CONTROL!$B$2:$B$999,"TERMINADA"),COUNTIFS(BASE_CONTROL!$G$2:$G$999,$B85,BASE_CONTROL!$B$2:$B$999,"CERRADA"),COUNTIFS(BASE_CONTROL!$G$2:$G$999,$B85,BASE_CONTROL!$B$2:$B$999,"TERMINADA"),COUNTIFS(BASE_CONTROL!$H$2:$H$999,$B85,BASE_CONTROL!$B$2:$B$999,"CERRADA"),COUNTIFS(BASE_CONTROL!$H$2:$H$999,$B85,BASE_CONTROL!$B$2:$B$999,"TERMINADA"),COUNTIFS(BASE_CONTROL!$I$2:$I$999,$B85,BASE_CONTROL!$B$2:$B$999,"CERRADA"),COUNTIFS(BASE_CONTROL!$I$2:$I$999,$B85,BASE_CONTROL!$B$2:$B$999,"TERMINADA"),COUNTIFS(BASE_CONTROL!$J$2:$J$999,$B85,BASE_CONTROL!$B$2:$B$999,"CERRADA"),COUNTIFS(BASE_CONTROL!$J$2:$J$999,$B85,BASE_CONTROL!$B$2:$B$999,"TERMINADA"),COUNTIFS(BASE_CONTROL!$K$2:$K$999,$B85,BASE_CONTROL!$B$2:$B$999,"CERRADA"),COUNTIFS(BASE_CONTROL!$K$2:$K$999,$B85,BASE_CONTROL!$B$2:$B$999,"TERMINADA")))</f>
        <v/>
      </c>
      <c r="F85" s="432">
        <f>IF($B85="","",SUM(COUNTIFS(BASE_CONTROL!$D$2:$D$999,$B85,BASE_CONTROL!$B$2:$B$999,"PENDIENTE"),COUNTIFS(BASE_CONTROL!$E$2:$E$999,$B85,BASE_CONTROL!$B$2:$B$999,"PENDIENTE"),COUNTIFS(BASE_CONTROL!$F$2:$F$999,$B85,BASE_CONTROL!$B$2:$B$999,"PENDIENTE"),COUNTIFS(BASE_CONTROL!$G$2:$G$999,$B85,BASE_CONTROL!$B$2:$B$999,"PENDIENTE"),COUNTIFS(BASE_CONTROL!$H$2:$H$999,$B85,BASE_CONTROL!$B$2:$B$999,"PENDIENTE"),COUNTIFS(BASE_CONTROL!$I$2:$I$999,$B85,BASE_CONTROL!$B$2:$B$999,"PENDIENTE"),COUNTIFS(BASE_CONTROL!$J$2:$J$999,$B85,BASE_CONTROL!$B$2:$B$999,"PENDIENTE"),COUNTIFS(BASE_CONTROL!$K$2:$K$999,$B85,BASE_CONTROL!$B$2:$B$999,"PENDIENTE")))</f>
        <v/>
      </c>
      <c r="G85" s="472">
        <f>IF($B85="","",IF($D85=0,"",IFERROR(MAX(MAXIFS(BASE_CONTROL!$C$2:$C$999,BASE_CONTROL!$D$2:$D$999,$B85),MAXIFS(BASE_CONTROL!$C$2:$C$999,BASE_CONTROL!$E$2:$E$999,$B85),MAXIFS(BASE_CONTROL!$C$2:$C$999,BASE_CONTROL!$F$2:$F$999,$B85),MAXIFS(BASE_CONTROL!$C$2:$C$999,BASE_CONTROL!$G$2:$G$999,$B85),MAXIFS(BASE_CONTROL!$C$2:$C$999,BASE_CONTROL!$H$2:$H$999,$B85),MAXIFS(BASE_CONTROL!$C$2:$C$999,BASE_CONTROL!$I$2:$I$999,$B85),MAXIFS(BASE_CONTROL!$C$2:$C$999,BASE_CONTROL!$J$2:$J$999,$B85),MAXIFS(BASE_CONTROL!$C$2:$C$999,BASE_CONTROL!$K$2:$K$999,$B85)),"")))</f>
        <v/>
      </c>
      <c r="H85" s="432" t="n"/>
    </row>
    <row r="86" s="358">
      <c r="A86" s="432">
        <f>IF($B86="","",ROW()-4)</f>
        <v/>
      </c>
      <c r="B86" s="432" t="n"/>
      <c r="C86" s="432" t="n"/>
      <c r="D86" s="432">
        <f>IF($B86="","",SUM(COUNTIF(BASE_CONTROL!$D$2:$K$999,$B86)))</f>
        <v/>
      </c>
      <c r="E86" s="432">
        <f>IF($B86="","",SUM(COUNTIFS(BASE_CONTROL!$D$2:$D$999,$B86,BASE_CONTROL!$B$2:$B$999,"CERRADA"),COUNTIFS(BASE_CONTROL!$D$2:$D$999,$B86,BASE_CONTROL!$B$2:$B$999,"TERMINADA"),COUNTIFS(BASE_CONTROL!$E$2:$E$999,$B86,BASE_CONTROL!$B$2:$B$999,"CERRADA"),COUNTIFS(BASE_CONTROL!$E$2:$E$999,$B86,BASE_CONTROL!$B$2:$B$999,"TERMINADA"),COUNTIFS(BASE_CONTROL!$F$2:$F$999,$B86,BASE_CONTROL!$B$2:$B$999,"CERRADA"),COUNTIFS(BASE_CONTROL!$F$2:$F$999,$B86,BASE_CONTROL!$B$2:$B$999,"TERMINADA"),COUNTIFS(BASE_CONTROL!$G$2:$G$999,$B86,BASE_CONTROL!$B$2:$B$999,"CERRADA"),COUNTIFS(BASE_CONTROL!$G$2:$G$999,$B86,BASE_CONTROL!$B$2:$B$999,"TERMINADA"),COUNTIFS(BASE_CONTROL!$H$2:$H$999,$B86,BASE_CONTROL!$B$2:$B$999,"CERRADA"),COUNTIFS(BASE_CONTROL!$H$2:$H$999,$B86,BASE_CONTROL!$B$2:$B$999,"TERMINADA"),COUNTIFS(BASE_CONTROL!$I$2:$I$999,$B86,BASE_CONTROL!$B$2:$B$999,"CERRADA"),COUNTIFS(BASE_CONTROL!$I$2:$I$999,$B86,BASE_CONTROL!$B$2:$B$999,"TERMINADA"),COUNTIFS(BASE_CONTROL!$J$2:$J$999,$B86,BASE_CONTROL!$B$2:$B$999,"CERRADA"),COUNTIFS(BASE_CONTROL!$J$2:$J$999,$B86,BASE_CONTROL!$B$2:$B$999,"TERMINADA"),COUNTIFS(BASE_CONTROL!$K$2:$K$999,$B86,BASE_CONTROL!$B$2:$B$999,"CERRADA"),COUNTIFS(BASE_CONTROL!$K$2:$K$999,$B86,BASE_CONTROL!$B$2:$B$999,"TERMINADA")))</f>
        <v/>
      </c>
      <c r="F86" s="432">
        <f>IF($B86="","",SUM(COUNTIFS(BASE_CONTROL!$D$2:$D$999,$B86,BASE_CONTROL!$B$2:$B$999,"PENDIENTE"),COUNTIFS(BASE_CONTROL!$E$2:$E$999,$B86,BASE_CONTROL!$B$2:$B$999,"PENDIENTE"),COUNTIFS(BASE_CONTROL!$F$2:$F$999,$B86,BASE_CONTROL!$B$2:$B$999,"PENDIENTE"),COUNTIFS(BASE_CONTROL!$G$2:$G$999,$B86,BASE_CONTROL!$B$2:$B$999,"PENDIENTE"),COUNTIFS(BASE_CONTROL!$H$2:$H$999,$B86,BASE_CONTROL!$B$2:$B$999,"PENDIENTE"),COUNTIFS(BASE_CONTROL!$I$2:$I$999,$B86,BASE_CONTROL!$B$2:$B$999,"PENDIENTE"),COUNTIFS(BASE_CONTROL!$J$2:$J$999,$B86,BASE_CONTROL!$B$2:$B$999,"PENDIENTE"),COUNTIFS(BASE_CONTROL!$K$2:$K$999,$B86,BASE_CONTROL!$B$2:$B$999,"PENDIENTE")))</f>
        <v/>
      </c>
      <c r="G86" s="472">
        <f>IF($B86="","",IF($D86=0,"",IFERROR(MAX(MAXIFS(BASE_CONTROL!$C$2:$C$999,BASE_CONTROL!$D$2:$D$999,$B86),MAXIFS(BASE_CONTROL!$C$2:$C$999,BASE_CONTROL!$E$2:$E$999,$B86),MAXIFS(BASE_CONTROL!$C$2:$C$999,BASE_CONTROL!$F$2:$F$999,$B86),MAXIFS(BASE_CONTROL!$C$2:$C$999,BASE_CONTROL!$G$2:$G$999,$B86),MAXIFS(BASE_CONTROL!$C$2:$C$999,BASE_CONTROL!$H$2:$H$999,$B86),MAXIFS(BASE_CONTROL!$C$2:$C$999,BASE_CONTROL!$I$2:$I$999,$B86),MAXIFS(BASE_CONTROL!$C$2:$C$999,BASE_CONTROL!$J$2:$J$999,$B86),MAXIFS(BASE_CONTROL!$C$2:$C$999,BASE_CONTROL!$K$2:$K$999,$B86)),"")))</f>
        <v/>
      </c>
      <c r="H86" s="432" t="n"/>
    </row>
    <row r="87" s="358">
      <c r="A87" s="432">
        <f>IF($B87="","",ROW()-4)</f>
        <v/>
      </c>
      <c r="B87" s="432" t="n"/>
      <c r="C87" s="432" t="n"/>
      <c r="D87" s="432">
        <f>IF($B87="","",SUM(COUNTIF(BASE_CONTROL!$D$2:$K$999,$B87)))</f>
        <v/>
      </c>
      <c r="E87" s="432">
        <f>IF($B87="","",SUM(COUNTIFS(BASE_CONTROL!$D$2:$D$999,$B87,BASE_CONTROL!$B$2:$B$999,"CERRADA"),COUNTIFS(BASE_CONTROL!$D$2:$D$999,$B87,BASE_CONTROL!$B$2:$B$999,"TERMINADA"),COUNTIFS(BASE_CONTROL!$E$2:$E$999,$B87,BASE_CONTROL!$B$2:$B$999,"CERRADA"),COUNTIFS(BASE_CONTROL!$E$2:$E$999,$B87,BASE_CONTROL!$B$2:$B$999,"TERMINADA"),COUNTIFS(BASE_CONTROL!$F$2:$F$999,$B87,BASE_CONTROL!$B$2:$B$999,"CERRADA"),COUNTIFS(BASE_CONTROL!$F$2:$F$999,$B87,BASE_CONTROL!$B$2:$B$999,"TERMINADA"),COUNTIFS(BASE_CONTROL!$G$2:$G$999,$B87,BASE_CONTROL!$B$2:$B$999,"CERRADA"),COUNTIFS(BASE_CONTROL!$G$2:$G$999,$B87,BASE_CONTROL!$B$2:$B$999,"TERMINADA"),COUNTIFS(BASE_CONTROL!$H$2:$H$999,$B87,BASE_CONTROL!$B$2:$B$999,"CERRADA"),COUNTIFS(BASE_CONTROL!$H$2:$H$999,$B87,BASE_CONTROL!$B$2:$B$999,"TERMINADA"),COUNTIFS(BASE_CONTROL!$I$2:$I$999,$B87,BASE_CONTROL!$B$2:$B$999,"CERRADA"),COUNTIFS(BASE_CONTROL!$I$2:$I$999,$B87,BASE_CONTROL!$B$2:$B$999,"TERMINADA"),COUNTIFS(BASE_CONTROL!$J$2:$J$999,$B87,BASE_CONTROL!$B$2:$B$999,"CERRADA"),COUNTIFS(BASE_CONTROL!$J$2:$J$999,$B87,BASE_CONTROL!$B$2:$B$999,"TERMINADA"),COUNTIFS(BASE_CONTROL!$K$2:$K$999,$B87,BASE_CONTROL!$B$2:$B$999,"CERRADA"),COUNTIFS(BASE_CONTROL!$K$2:$K$999,$B87,BASE_CONTROL!$B$2:$B$999,"TERMINADA")))</f>
        <v/>
      </c>
      <c r="F87" s="432">
        <f>IF($B87="","",SUM(COUNTIFS(BASE_CONTROL!$D$2:$D$999,$B87,BASE_CONTROL!$B$2:$B$999,"PENDIENTE"),COUNTIFS(BASE_CONTROL!$E$2:$E$999,$B87,BASE_CONTROL!$B$2:$B$999,"PENDIENTE"),COUNTIFS(BASE_CONTROL!$F$2:$F$999,$B87,BASE_CONTROL!$B$2:$B$999,"PENDIENTE"),COUNTIFS(BASE_CONTROL!$G$2:$G$999,$B87,BASE_CONTROL!$B$2:$B$999,"PENDIENTE"),COUNTIFS(BASE_CONTROL!$H$2:$H$999,$B87,BASE_CONTROL!$B$2:$B$999,"PENDIENTE"),COUNTIFS(BASE_CONTROL!$I$2:$I$999,$B87,BASE_CONTROL!$B$2:$B$999,"PENDIENTE"),COUNTIFS(BASE_CONTROL!$J$2:$J$999,$B87,BASE_CONTROL!$B$2:$B$999,"PENDIENTE"),COUNTIFS(BASE_CONTROL!$K$2:$K$999,$B87,BASE_CONTROL!$B$2:$B$999,"PENDIENTE")))</f>
        <v/>
      </c>
      <c r="G87" s="472">
        <f>IF($B87="","",IF($D87=0,"",IFERROR(MAX(MAXIFS(BASE_CONTROL!$C$2:$C$999,BASE_CONTROL!$D$2:$D$999,$B87),MAXIFS(BASE_CONTROL!$C$2:$C$999,BASE_CONTROL!$E$2:$E$999,$B87),MAXIFS(BASE_CONTROL!$C$2:$C$999,BASE_CONTROL!$F$2:$F$999,$B87),MAXIFS(BASE_CONTROL!$C$2:$C$999,BASE_CONTROL!$G$2:$G$999,$B87),MAXIFS(BASE_CONTROL!$C$2:$C$999,BASE_CONTROL!$H$2:$H$999,$B87),MAXIFS(BASE_CONTROL!$C$2:$C$999,BASE_CONTROL!$I$2:$I$999,$B87),MAXIFS(BASE_CONTROL!$C$2:$C$999,BASE_CONTROL!$J$2:$J$999,$B87),MAXIFS(BASE_CONTROL!$C$2:$C$999,BASE_CONTROL!$K$2:$K$999,$B87)),"")))</f>
        <v/>
      </c>
      <c r="H87" s="432" t="n"/>
    </row>
    <row r="88" s="358">
      <c r="A88" s="432">
        <f>IF($B88="","",ROW()-4)</f>
        <v/>
      </c>
      <c r="B88" s="432" t="n"/>
      <c r="C88" s="432" t="n"/>
      <c r="D88" s="432">
        <f>IF($B88="","",SUM(COUNTIF(BASE_CONTROL!$D$2:$K$999,$B88)))</f>
        <v/>
      </c>
      <c r="E88" s="432">
        <f>IF($B88="","",SUM(COUNTIFS(BASE_CONTROL!$D$2:$D$999,$B88,BASE_CONTROL!$B$2:$B$999,"CERRADA"),COUNTIFS(BASE_CONTROL!$D$2:$D$999,$B88,BASE_CONTROL!$B$2:$B$999,"TERMINADA"),COUNTIFS(BASE_CONTROL!$E$2:$E$999,$B88,BASE_CONTROL!$B$2:$B$999,"CERRADA"),COUNTIFS(BASE_CONTROL!$E$2:$E$999,$B88,BASE_CONTROL!$B$2:$B$999,"TERMINADA"),COUNTIFS(BASE_CONTROL!$F$2:$F$999,$B88,BASE_CONTROL!$B$2:$B$999,"CERRADA"),COUNTIFS(BASE_CONTROL!$F$2:$F$999,$B88,BASE_CONTROL!$B$2:$B$999,"TERMINADA"),COUNTIFS(BASE_CONTROL!$G$2:$G$999,$B88,BASE_CONTROL!$B$2:$B$999,"CERRADA"),COUNTIFS(BASE_CONTROL!$G$2:$G$999,$B88,BASE_CONTROL!$B$2:$B$999,"TERMINADA"),COUNTIFS(BASE_CONTROL!$H$2:$H$999,$B88,BASE_CONTROL!$B$2:$B$999,"CERRADA"),COUNTIFS(BASE_CONTROL!$H$2:$H$999,$B88,BASE_CONTROL!$B$2:$B$999,"TERMINADA"),COUNTIFS(BASE_CONTROL!$I$2:$I$999,$B88,BASE_CONTROL!$B$2:$B$999,"CERRADA"),COUNTIFS(BASE_CONTROL!$I$2:$I$999,$B88,BASE_CONTROL!$B$2:$B$999,"TERMINADA"),COUNTIFS(BASE_CONTROL!$J$2:$J$999,$B88,BASE_CONTROL!$B$2:$B$999,"CERRADA"),COUNTIFS(BASE_CONTROL!$J$2:$J$999,$B88,BASE_CONTROL!$B$2:$B$999,"TERMINADA"),COUNTIFS(BASE_CONTROL!$K$2:$K$999,$B88,BASE_CONTROL!$B$2:$B$999,"CERRADA"),COUNTIFS(BASE_CONTROL!$K$2:$K$999,$B88,BASE_CONTROL!$B$2:$B$999,"TERMINADA")))</f>
        <v/>
      </c>
      <c r="F88" s="432">
        <f>IF($B88="","",SUM(COUNTIFS(BASE_CONTROL!$D$2:$D$999,$B88,BASE_CONTROL!$B$2:$B$999,"PENDIENTE"),COUNTIFS(BASE_CONTROL!$E$2:$E$999,$B88,BASE_CONTROL!$B$2:$B$999,"PENDIENTE"),COUNTIFS(BASE_CONTROL!$F$2:$F$999,$B88,BASE_CONTROL!$B$2:$B$999,"PENDIENTE"),COUNTIFS(BASE_CONTROL!$G$2:$G$999,$B88,BASE_CONTROL!$B$2:$B$999,"PENDIENTE"),COUNTIFS(BASE_CONTROL!$H$2:$H$999,$B88,BASE_CONTROL!$B$2:$B$999,"PENDIENTE"),COUNTIFS(BASE_CONTROL!$I$2:$I$999,$B88,BASE_CONTROL!$B$2:$B$999,"PENDIENTE"),COUNTIFS(BASE_CONTROL!$J$2:$J$999,$B88,BASE_CONTROL!$B$2:$B$999,"PENDIENTE"),COUNTIFS(BASE_CONTROL!$K$2:$K$999,$B88,BASE_CONTROL!$B$2:$B$999,"PENDIENTE")))</f>
        <v/>
      </c>
      <c r="G88" s="472">
        <f>IF($B88="","",IF($D88=0,"",IFERROR(MAX(MAXIFS(BASE_CONTROL!$C$2:$C$999,BASE_CONTROL!$D$2:$D$999,$B88),MAXIFS(BASE_CONTROL!$C$2:$C$999,BASE_CONTROL!$E$2:$E$999,$B88),MAXIFS(BASE_CONTROL!$C$2:$C$999,BASE_CONTROL!$F$2:$F$999,$B88),MAXIFS(BASE_CONTROL!$C$2:$C$999,BASE_CONTROL!$G$2:$G$999,$B88),MAXIFS(BASE_CONTROL!$C$2:$C$999,BASE_CONTROL!$H$2:$H$999,$B88),MAXIFS(BASE_CONTROL!$C$2:$C$999,BASE_CONTROL!$I$2:$I$999,$B88),MAXIFS(BASE_CONTROL!$C$2:$C$999,BASE_CONTROL!$J$2:$J$999,$B88),MAXIFS(BASE_CONTROL!$C$2:$C$999,BASE_CONTROL!$K$2:$K$999,$B88)),"")))</f>
        <v/>
      </c>
      <c r="H88" s="432" t="n"/>
    </row>
    <row r="89" s="358">
      <c r="A89" s="432">
        <f>IF($B89="","",ROW()-4)</f>
        <v/>
      </c>
      <c r="B89" s="432" t="n"/>
      <c r="C89" s="432" t="n"/>
      <c r="D89" s="432">
        <f>IF($B89="","",SUM(COUNTIF(BASE_CONTROL!$D$2:$K$999,$B89)))</f>
        <v/>
      </c>
      <c r="E89" s="432">
        <f>IF($B89="","",SUM(COUNTIFS(BASE_CONTROL!$D$2:$D$999,$B89,BASE_CONTROL!$B$2:$B$999,"CERRADA"),COUNTIFS(BASE_CONTROL!$D$2:$D$999,$B89,BASE_CONTROL!$B$2:$B$999,"TERMINADA"),COUNTIFS(BASE_CONTROL!$E$2:$E$999,$B89,BASE_CONTROL!$B$2:$B$999,"CERRADA"),COUNTIFS(BASE_CONTROL!$E$2:$E$999,$B89,BASE_CONTROL!$B$2:$B$999,"TERMINADA"),COUNTIFS(BASE_CONTROL!$F$2:$F$999,$B89,BASE_CONTROL!$B$2:$B$999,"CERRADA"),COUNTIFS(BASE_CONTROL!$F$2:$F$999,$B89,BASE_CONTROL!$B$2:$B$999,"TERMINADA"),COUNTIFS(BASE_CONTROL!$G$2:$G$999,$B89,BASE_CONTROL!$B$2:$B$999,"CERRADA"),COUNTIFS(BASE_CONTROL!$G$2:$G$999,$B89,BASE_CONTROL!$B$2:$B$999,"TERMINADA"),COUNTIFS(BASE_CONTROL!$H$2:$H$999,$B89,BASE_CONTROL!$B$2:$B$999,"CERRADA"),COUNTIFS(BASE_CONTROL!$H$2:$H$999,$B89,BASE_CONTROL!$B$2:$B$999,"TERMINADA"),COUNTIFS(BASE_CONTROL!$I$2:$I$999,$B89,BASE_CONTROL!$B$2:$B$999,"CERRADA"),COUNTIFS(BASE_CONTROL!$I$2:$I$999,$B89,BASE_CONTROL!$B$2:$B$999,"TERMINADA"),COUNTIFS(BASE_CONTROL!$J$2:$J$999,$B89,BASE_CONTROL!$B$2:$B$999,"CERRADA"),COUNTIFS(BASE_CONTROL!$J$2:$J$999,$B89,BASE_CONTROL!$B$2:$B$999,"TERMINADA"),COUNTIFS(BASE_CONTROL!$K$2:$K$999,$B89,BASE_CONTROL!$B$2:$B$999,"CERRADA"),COUNTIFS(BASE_CONTROL!$K$2:$K$999,$B89,BASE_CONTROL!$B$2:$B$999,"TERMINADA")))</f>
        <v/>
      </c>
      <c r="F89" s="432">
        <f>IF($B89="","",SUM(COUNTIFS(BASE_CONTROL!$D$2:$D$999,$B89,BASE_CONTROL!$B$2:$B$999,"PENDIENTE"),COUNTIFS(BASE_CONTROL!$E$2:$E$999,$B89,BASE_CONTROL!$B$2:$B$999,"PENDIENTE"),COUNTIFS(BASE_CONTROL!$F$2:$F$999,$B89,BASE_CONTROL!$B$2:$B$999,"PENDIENTE"),COUNTIFS(BASE_CONTROL!$G$2:$G$999,$B89,BASE_CONTROL!$B$2:$B$999,"PENDIENTE"),COUNTIFS(BASE_CONTROL!$H$2:$H$999,$B89,BASE_CONTROL!$B$2:$B$999,"PENDIENTE"),COUNTIFS(BASE_CONTROL!$I$2:$I$999,$B89,BASE_CONTROL!$B$2:$B$999,"PENDIENTE"),COUNTIFS(BASE_CONTROL!$J$2:$J$999,$B89,BASE_CONTROL!$B$2:$B$999,"PENDIENTE"),COUNTIFS(BASE_CONTROL!$K$2:$K$999,$B89,BASE_CONTROL!$B$2:$B$999,"PENDIENTE")))</f>
        <v/>
      </c>
      <c r="G89" s="472">
        <f>IF($B89="","",IF($D89=0,"",IFERROR(MAX(MAXIFS(BASE_CONTROL!$C$2:$C$999,BASE_CONTROL!$D$2:$D$999,$B89),MAXIFS(BASE_CONTROL!$C$2:$C$999,BASE_CONTROL!$E$2:$E$999,$B89),MAXIFS(BASE_CONTROL!$C$2:$C$999,BASE_CONTROL!$F$2:$F$999,$B89),MAXIFS(BASE_CONTROL!$C$2:$C$999,BASE_CONTROL!$G$2:$G$999,$B89),MAXIFS(BASE_CONTROL!$C$2:$C$999,BASE_CONTROL!$H$2:$H$999,$B89),MAXIFS(BASE_CONTROL!$C$2:$C$999,BASE_CONTROL!$I$2:$I$999,$B89),MAXIFS(BASE_CONTROL!$C$2:$C$999,BASE_CONTROL!$J$2:$J$999,$B89),MAXIFS(BASE_CONTROL!$C$2:$C$999,BASE_CONTROL!$K$2:$K$999,$B89)),"")))</f>
        <v/>
      </c>
      <c r="H89" s="432" t="n"/>
    </row>
    <row r="90" s="358">
      <c r="A90" s="432">
        <f>IF($B90="","",ROW()-4)</f>
        <v/>
      </c>
      <c r="B90" s="432" t="n"/>
      <c r="C90" s="432" t="n"/>
      <c r="D90" s="432">
        <f>IF($B90="","",SUM(COUNTIF(BASE_CONTROL!$D$2:$K$999,$B90)))</f>
        <v/>
      </c>
      <c r="E90" s="432">
        <f>IF($B90="","",SUM(COUNTIFS(BASE_CONTROL!$D$2:$D$999,$B90,BASE_CONTROL!$B$2:$B$999,"CERRADA"),COUNTIFS(BASE_CONTROL!$D$2:$D$999,$B90,BASE_CONTROL!$B$2:$B$999,"TERMINADA"),COUNTIFS(BASE_CONTROL!$E$2:$E$999,$B90,BASE_CONTROL!$B$2:$B$999,"CERRADA"),COUNTIFS(BASE_CONTROL!$E$2:$E$999,$B90,BASE_CONTROL!$B$2:$B$999,"TERMINADA"),COUNTIFS(BASE_CONTROL!$F$2:$F$999,$B90,BASE_CONTROL!$B$2:$B$999,"CERRADA"),COUNTIFS(BASE_CONTROL!$F$2:$F$999,$B90,BASE_CONTROL!$B$2:$B$999,"TERMINADA"),COUNTIFS(BASE_CONTROL!$G$2:$G$999,$B90,BASE_CONTROL!$B$2:$B$999,"CERRADA"),COUNTIFS(BASE_CONTROL!$G$2:$G$999,$B90,BASE_CONTROL!$B$2:$B$999,"TERMINADA"),COUNTIFS(BASE_CONTROL!$H$2:$H$999,$B90,BASE_CONTROL!$B$2:$B$999,"CERRADA"),COUNTIFS(BASE_CONTROL!$H$2:$H$999,$B90,BASE_CONTROL!$B$2:$B$999,"TERMINADA"),COUNTIFS(BASE_CONTROL!$I$2:$I$999,$B90,BASE_CONTROL!$B$2:$B$999,"CERRADA"),COUNTIFS(BASE_CONTROL!$I$2:$I$999,$B90,BASE_CONTROL!$B$2:$B$999,"TERMINADA"),COUNTIFS(BASE_CONTROL!$J$2:$J$999,$B90,BASE_CONTROL!$B$2:$B$999,"CERRADA"),COUNTIFS(BASE_CONTROL!$J$2:$J$999,$B90,BASE_CONTROL!$B$2:$B$999,"TERMINADA"),COUNTIFS(BASE_CONTROL!$K$2:$K$999,$B90,BASE_CONTROL!$B$2:$B$999,"CERRADA"),COUNTIFS(BASE_CONTROL!$K$2:$K$999,$B90,BASE_CONTROL!$B$2:$B$999,"TERMINADA")))</f>
        <v/>
      </c>
      <c r="F90" s="432">
        <f>IF($B90="","",SUM(COUNTIFS(BASE_CONTROL!$D$2:$D$999,$B90,BASE_CONTROL!$B$2:$B$999,"PENDIENTE"),COUNTIFS(BASE_CONTROL!$E$2:$E$999,$B90,BASE_CONTROL!$B$2:$B$999,"PENDIENTE"),COUNTIFS(BASE_CONTROL!$F$2:$F$999,$B90,BASE_CONTROL!$B$2:$B$999,"PENDIENTE"),COUNTIFS(BASE_CONTROL!$G$2:$G$999,$B90,BASE_CONTROL!$B$2:$B$999,"PENDIENTE"),COUNTIFS(BASE_CONTROL!$H$2:$H$999,$B90,BASE_CONTROL!$B$2:$B$999,"PENDIENTE"),COUNTIFS(BASE_CONTROL!$I$2:$I$999,$B90,BASE_CONTROL!$B$2:$B$999,"PENDIENTE"),COUNTIFS(BASE_CONTROL!$J$2:$J$999,$B90,BASE_CONTROL!$B$2:$B$999,"PENDIENTE"),COUNTIFS(BASE_CONTROL!$K$2:$K$999,$B90,BASE_CONTROL!$B$2:$B$999,"PENDIENTE")))</f>
        <v/>
      </c>
      <c r="G90" s="472">
        <f>IF($B90="","",IF($D90=0,"",IFERROR(MAX(MAXIFS(BASE_CONTROL!$C$2:$C$999,BASE_CONTROL!$D$2:$D$999,$B90),MAXIFS(BASE_CONTROL!$C$2:$C$999,BASE_CONTROL!$E$2:$E$999,$B90),MAXIFS(BASE_CONTROL!$C$2:$C$999,BASE_CONTROL!$F$2:$F$999,$B90),MAXIFS(BASE_CONTROL!$C$2:$C$999,BASE_CONTROL!$G$2:$G$999,$B90),MAXIFS(BASE_CONTROL!$C$2:$C$999,BASE_CONTROL!$H$2:$H$999,$B90),MAXIFS(BASE_CONTROL!$C$2:$C$999,BASE_CONTROL!$I$2:$I$999,$B90),MAXIFS(BASE_CONTROL!$C$2:$C$999,BASE_CONTROL!$J$2:$J$999,$B90),MAXIFS(BASE_CONTROL!$C$2:$C$999,BASE_CONTROL!$K$2:$K$999,$B90)),"")))</f>
        <v/>
      </c>
      <c r="H90" s="432" t="n"/>
    </row>
    <row r="91" s="358">
      <c r="A91" s="432">
        <f>IF($B91="","",ROW()-4)</f>
        <v/>
      </c>
      <c r="B91" s="432" t="n"/>
      <c r="C91" s="432" t="n"/>
      <c r="D91" s="432">
        <f>IF($B91="","",SUM(COUNTIF(BASE_CONTROL!$D$2:$K$999,$B91)))</f>
        <v/>
      </c>
      <c r="E91" s="432">
        <f>IF($B91="","",SUM(COUNTIFS(BASE_CONTROL!$D$2:$D$999,$B91,BASE_CONTROL!$B$2:$B$999,"CERRADA"),COUNTIFS(BASE_CONTROL!$D$2:$D$999,$B91,BASE_CONTROL!$B$2:$B$999,"TERMINADA"),COUNTIFS(BASE_CONTROL!$E$2:$E$999,$B91,BASE_CONTROL!$B$2:$B$999,"CERRADA"),COUNTIFS(BASE_CONTROL!$E$2:$E$999,$B91,BASE_CONTROL!$B$2:$B$999,"TERMINADA"),COUNTIFS(BASE_CONTROL!$F$2:$F$999,$B91,BASE_CONTROL!$B$2:$B$999,"CERRADA"),COUNTIFS(BASE_CONTROL!$F$2:$F$999,$B91,BASE_CONTROL!$B$2:$B$999,"TERMINADA"),COUNTIFS(BASE_CONTROL!$G$2:$G$999,$B91,BASE_CONTROL!$B$2:$B$999,"CERRADA"),COUNTIFS(BASE_CONTROL!$G$2:$G$999,$B91,BASE_CONTROL!$B$2:$B$999,"TERMINADA"),COUNTIFS(BASE_CONTROL!$H$2:$H$999,$B91,BASE_CONTROL!$B$2:$B$999,"CERRADA"),COUNTIFS(BASE_CONTROL!$H$2:$H$999,$B91,BASE_CONTROL!$B$2:$B$999,"TERMINADA"),COUNTIFS(BASE_CONTROL!$I$2:$I$999,$B91,BASE_CONTROL!$B$2:$B$999,"CERRADA"),COUNTIFS(BASE_CONTROL!$I$2:$I$999,$B91,BASE_CONTROL!$B$2:$B$999,"TERMINADA"),COUNTIFS(BASE_CONTROL!$J$2:$J$999,$B91,BASE_CONTROL!$B$2:$B$999,"CERRADA"),COUNTIFS(BASE_CONTROL!$J$2:$J$999,$B91,BASE_CONTROL!$B$2:$B$999,"TERMINADA"),COUNTIFS(BASE_CONTROL!$K$2:$K$999,$B91,BASE_CONTROL!$B$2:$B$999,"CERRADA"),COUNTIFS(BASE_CONTROL!$K$2:$K$999,$B91,BASE_CONTROL!$B$2:$B$999,"TERMINADA")))</f>
        <v/>
      </c>
      <c r="F91" s="432">
        <f>IF($B91="","",SUM(COUNTIFS(BASE_CONTROL!$D$2:$D$999,$B91,BASE_CONTROL!$B$2:$B$999,"PENDIENTE"),COUNTIFS(BASE_CONTROL!$E$2:$E$999,$B91,BASE_CONTROL!$B$2:$B$999,"PENDIENTE"),COUNTIFS(BASE_CONTROL!$F$2:$F$999,$B91,BASE_CONTROL!$B$2:$B$999,"PENDIENTE"),COUNTIFS(BASE_CONTROL!$G$2:$G$999,$B91,BASE_CONTROL!$B$2:$B$999,"PENDIENTE"),COUNTIFS(BASE_CONTROL!$H$2:$H$999,$B91,BASE_CONTROL!$B$2:$B$999,"PENDIENTE"),COUNTIFS(BASE_CONTROL!$I$2:$I$999,$B91,BASE_CONTROL!$B$2:$B$999,"PENDIENTE"),COUNTIFS(BASE_CONTROL!$J$2:$J$999,$B91,BASE_CONTROL!$B$2:$B$999,"PENDIENTE"),COUNTIFS(BASE_CONTROL!$K$2:$K$999,$B91,BASE_CONTROL!$B$2:$B$999,"PENDIENTE")))</f>
        <v/>
      </c>
      <c r="G91" s="472">
        <f>IF($B91="","",IF($D91=0,"",IFERROR(MAX(MAXIFS(BASE_CONTROL!$C$2:$C$999,BASE_CONTROL!$D$2:$D$999,$B91),MAXIFS(BASE_CONTROL!$C$2:$C$999,BASE_CONTROL!$E$2:$E$999,$B91),MAXIFS(BASE_CONTROL!$C$2:$C$999,BASE_CONTROL!$F$2:$F$999,$B91),MAXIFS(BASE_CONTROL!$C$2:$C$999,BASE_CONTROL!$G$2:$G$999,$B91),MAXIFS(BASE_CONTROL!$C$2:$C$999,BASE_CONTROL!$H$2:$H$999,$B91),MAXIFS(BASE_CONTROL!$C$2:$C$999,BASE_CONTROL!$I$2:$I$999,$B91),MAXIFS(BASE_CONTROL!$C$2:$C$999,BASE_CONTROL!$J$2:$J$999,$B91),MAXIFS(BASE_CONTROL!$C$2:$C$999,BASE_CONTROL!$K$2:$K$999,$B91)),"")))</f>
        <v/>
      </c>
      <c r="H91" s="432" t="n"/>
    </row>
    <row r="92" s="358">
      <c r="A92" s="432">
        <f>IF($B92="","",ROW()-4)</f>
        <v/>
      </c>
      <c r="B92" s="432" t="n"/>
      <c r="C92" s="432" t="n"/>
      <c r="D92" s="432">
        <f>IF($B92="","",SUM(COUNTIF(BASE_CONTROL!$D$2:$K$999,$B92)))</f>
        <v/>
      </c>
      <c r="E92" s="432">
        <f>IF($B92="","",SUM(COUNTIFS(BASE_CONTROL!$D$2:$D$999,$B92,BASE_CONTROL!$B$2:$B$999,"CERRADA"),COUNTIFS(BASE_CONTROL!$D$2:$D$999,$B92,BASE_CONTROL!$B$2:$B$999,"TERMINADA"),COUNTIFS(BASE_CONTROL!$E$2:$E$999,$B92,BASE_CONTROL!$B$2:$B$999,"CERRADA"),COUNTIFS(BASE_CONTROL!$E$2:$E$999,$B92,BASE_CONTROL!$B$2:$B$999,"TERMINADA"),COUNTIFS(BASE_CONTROL!$F$2:$F$999,$B92,BASE_CONTROL!$B$2:$B$999,"CERRADA"),COUNTIFS(BASE_CONTROL!$F$2:$F$999,$B92,BASE_CONTROL!$B$2:$B$999,"TERMINADA"),COUNTIFS(BASE_CONTROL!$G$2:$G$999,$B92,BASE_CONTROL!$B$2:$B$999,"CERRADA"),COUNTIFS(BASE_CONTROL!$G$2:$G$999,$B92,BASE_CONTROL!$B$2:$B$999,"TERMINADA"),COUNTIFS(BASE_CONTROL!$H$2:$H$999,$B92,BASE_CONTROL!$B$2:$B$999,"CERRADA"),COUNTIFS(BASE_CONTROL!$H$2:$H$999,$B92,BASE_CONTROL!$B$2:$B$999,"TERMINADA"),COUNTIFS(BASE_CONTROL!$I$2:$I$999,$B92,BASE_CONTROL!$B$2:$B$999,"CERRADA"),COUNTIFS(BASE_CONTROL!$I$2:$I$999,$B92,BASE_CONTROL!$B$2:$B$999,"TERMINADA"),COUNTIFS(BASE_CONTROL!$J$2:$J$999,$B92,BASE_CONTROL!$B$2:$B$999,"CERRADA"),COUNTIFS(BASE_CONTROL!$J$2:$J$999,$B92,BASE_CONTROL!$B$2:$B$999,"TERMINADA"),COUNTIFS(BASE_CONTROL!$K$2:$K$999,$B92,BASE_CONTROL!$B$2:$B$999,"CERRADA"),COUNTIFS(BASE_CONTROL!$K$2:$K$999,$B92,BASE_CONTROL!$B$2:$B$999,"TERMINADA")))</f>
        <v/>
      </c>
      <c r="F92" s="432">
        <f>IF($B92="","",SUM(COUNTIFS(BASE_CONTROL!$D$2:$D$999,$B92,BASE_CONTROL!$B$2:$B$999,"PENDIENTE"),COUNTIFS(BASE_CONTROL!$E$2:$E$999,$B92,BASE_CONTROL!$B$2:$B$999,"PENDIENTE"),COUNTIFS(BASE_CONTROL!$F$2:$F$999,$B92,BASE_CONTROL!$B$2:$B$999,"PENDIENTE"),COUNTIFS(BASE_CONTROL!$G$2:$G$999,$B92,BASE_CONTROL!$B$2:$B$999,"PENDIENTE"),COUNTIFS(BASE_CONTROL!$H$2:$H$999,$B92,BASE_CONTROL!$B$2:$B$999,"PENDIENTE"),COUNTIFS(BASE_CONTROL!$I$2:$I$999,$B92,BASE_CONTROL!$B$2:$B$999,"PENDIENTE"),COUNTIFS(BASE_CONTROL!$J$2:$J$999,$B92,BASE_CONTROL!$B$2:$B$999,"PENDIENTE"),COUNTIFS(BASE_CONTROL!$K$2:$K$999,$B92,BASE_CONTROL!$B$2:$B$999,"PENDIENTE")))</f>
        <v/>
      </c>
      <c r="G92" s="472">
        <f>IF($B92="","",IF($D92=0,"",IFERROR(MAX(MAXIFS(BASE_CONTROL!$C$2:$C$999,BASE_CONTROL!$D$2:$D$999,$B92),MAXIFS(BASE_CONTROL!$C$2:$C$999,BASE_CONTROL!$E$2:$E$999,$B92),MAXIFS(BASE_CONTROL!$C$2:$C$999,BASE_CONTROL!$F$2:$F$999,$B92),MAXIFS(BASE_CONTROL!$C$2:$C$999,BASE_CONTROL!$G$2:$G$999,$B92),MAXIFS(BASE_CONTROL!$C$2:$C$999,BASE_CONTROL!$H$2:$H$999,$B92),MAXIFS(BASE_CONTROL!$C$2:$C$999,BASE_CONTROL!$I$2:$I$999,$B92),MAXIFS(BASE_CONTROL!$C$2:$C$999,BASE_CONTROL!$J$2:$J$999,$B92),MAXIFS(BASE_CONTROL!$C$2:$C$999,BASE_CONTROL!$K$2:$K$999,$B92)),"")))</f>
        <v/>
      </c>
      <c r="H92" s="432" t="n"/>
    </row>
    <row r="93" s="358">
      <c r="A93" s="432">
        <f>IF($B93="","",ROW()-4)</f>
        <v/>
      </c>
      <c r="B93" s="432" t="n"/>
      <c r="C93" s="432" t="n"/>
      <c r="D93" s="432">
        <f>IF($B93="","",SUM(COUNTIF(BASE_CONTROL!$D$2:$K$999,$B93)))</f>
        <v/>
      </c>
      <c r="E93" s="432">
        <f>IF($B93="","",SUM(COUNTIFS(BASE_CONTROL!$D$2:$D$999,$B93,BASE_CONTROL!$B$2:$B$999,"CERRADA"),COUNTIFS(BASE_CONTROL!$D$2:$D$999,$B93,BASE_CONTROL!$B$2:$B$999,"TERMINADA"),COUNTIFS(BASE_CONTROL!$E$2:$E$999,$B93,BASE_CONTROL!$B$2:$B$999,"CERRADA"),COUNTIFS(BASE_CONTROL!$E$2:$E$999,$B93,BASE_CONTROL!$B$2:$B$999,"TERMINADA"),COUNTIFS(BASE_CONTROL!$F$2:$F$999,$B93,BASE_CONTROL!$B$2:$B$999,"CERRADA"),COUNTIFS(BASE_CONTROL!$F$2:$F$999,$B93,BASE_CONTROL!$B$2:$B$999,"TERMINADA"),COUNTIFS(BASE_CONTROL!$G$2:$G$999,$B93,BASE_CONTROL!$B$2:$B$999,"CERRADA"),COUNTIFS(BASE_CONTROL!$G$2:$G$999,$B93,BASE_CONTROL!$B$2:$B$999,"TERMINADA"),COUNTIFS(BASE_CONTROL!$H$2:$H$999,$B93,BASE_CONTROL!$B$2:$B$999,"CERRADA"),COUNTIFS(BASE_CONTROL!$H$2:$H$999,$B93,BASE_CONTROL!$B$2:$B$999,"TERMINADA"),COUNTIFS(BASE_CONTROL!$I$2:$I$999,$B93,BASE_CONTROL!$B$2:$B$999,"CERRADA"),COUNTIFS(BASE_CONTROL!$I$2:$I$999,$B93,BASE_CONTROL!$B$2:$B$999,"TERMINADA"),COUNTIFS(BASE_CONTROL!$J$2:$J$999,$B93,BASE_CONTROL!$B$2:$B$999,"CERRADA"),COUNTIFS(BASE_CONTROL!$J$2:$J$999,$B93,BASE_CONTROL!$B$2:$B$999,"TERMINADA"),COUNTIFS(BASE_CONTROL!$K$2:$K$999,$B93,BASE_CONTROL!$B$2:$B$999,"CERRADA"),COUNTIFS(BASE_CONTROL!$K$2:$K$999,$B93,BASE_CONTROL!$B$2:$B$999,"TERMINADA")))</f>
        <v/>
      </c>
      <c r="F93" s="432">
        <f>IF($B93="","",SUM(COUNTIFS(BASE_CONTROL!$D$2:$D$999,$B93,BASE_CONTROL!$B$2:$B$999,"PENDIENTE"),COUNTIFS(BASE_CONTROL!$E$2:$E$999,$B93,BASE_CONTROL!$B$2:$B$999,"PENDIENTE"),COUNTIFS(BASE_CONTROL!$F$2:$F$999,$B93,BASE_CONTROL!$B$2:$B$999,"PENDIENTE"),COUNTIFS(BASE_CONTROL!$G$2:$G$999,$B93,BASE_CONTROL!$B$2:$B$999,"PENDIENTE"),COUNTIFS(BASE_CONTROL!$H$2:$H$999,$B93,BASE_CONTROL!$B$2:$B$999,"PENDIENTE"),COUNTIFS(BASE_CONTROL!$I$2:$I$999,$B93,BASE_CONTROL!$B$2:$B$999,"PENDIENTE"),COUNTIFS(BASE_CONTROL!$J$2:$J$999,$B93,BASE_CONTROL!$B$2:$B$999,"PENDIENTE"),COUNTIFS(BASE_CONTROL!$K$2:$K$999,$B93,BASE_CONTROL!$B$2:$B$999,"PENDIENTE")))</f>
        <v/>
      </c>
      <c r="G93" s="472">
        <f>IF($B93="","",IF($D93=0,"",IFERROR(MAX(MAXIFS(BASE_CONTROL!$C$2:$C$999,BASE_CONTROL!$D$2:$D$999,$B93),MAXIFS(BASE_CONTROL!$C$2:$C$999,BASE_CONTROL!$E$2:$E$999,$B93),MAXIFS(BASE_CONTROL!$C$2:$C$999,BASE_CONTROL!$F$2:$F$999,$B93),MAXIFS(BASE_CONTROL!$C$2:$C$999,BASE_CONTROL!$G$2:$G$999,$B93),MAXIFS(BASE_CONTROL!$C$2:$C$999,BASE_CONTROL!$H$2:$H$999,$B93),MAXIFS(BASE_CONTROL!$C$2:$C$999,BASE_CONTROL!$I$2:$I$999,$B93),MAXIFS(BASE_CONTROL!$C$2:$C$999,BASE_CONTROL!$J$2:$J$999,$B93),MAXIFS(BASE_CONTROL!$C$2:$C$999,BASE_CONTROL!$K$2:$K$999,$B93)),"")))</f>
        <v/>
      </c>
      <c r="H93" s="432" t="n"/>
    </row>
    <row r="94" s="358">
      <c r="A94" s="432">
        <f>IF($B94="","",ROW()-4)</f>
        <v/>
      </c>
      <c r="B94" s="432" t="n"/>
      <c r="C94" s="432" t="n"/>
      <c r="D94" s="432">
        <f>IF($B94="","",SUM(COUNTIF(BASE_CONTROL!$D$2:$K$999,$B94)))</f>
        <v/>
      </c>
      <c r="E94" s="432">
        <f>IF($B94="","",SUM(COUNTIFS(BASE_CONTROL!$D$2:$D$999,$B94,BASE_CONTROL!$B$2:$B$999,"CERRADA"),COUNTIFS(BASE_CONTROL!$D$2:$D$999,$B94,BASE_CONTROL!$B$2:$B$999,"TERMINADA"),COUNTIFS(BASE_CONTROL!$E$2:$E$999,$B94,BASE_CONTROL!$B$2:$B$999,"CERRADA"),COUNTIFS(BASE_CONTROL!$E$2:$E$999,$B94,BASE_CONTROL!$B$2:$B$999,"TERMINADA"),COUNTIFS(BASE_CONTROL!$F$2:$F$999,$B94,BASE_CONTROL!$B$2:$B$999,"CERRADA"),COUNTIFS(BASE_CONTROL!$F$2:$F$999,$B94,BASE_CONTROL!$B$2:$B$999,"TERMINADA"),COUNTIFS(BASE_CONTROL!$G$2:$G$999,$B94,BASE_CONTROL!$B$2:$B$999,"CERRADA"),COUNTIFS(BASE_CONTROL!$G$2:$G$999,$B94,BASE_CONTROL!$B$2:$B$999,"TERMINADA"),COUNTIFS(BASE_CONTROL!$H$2:$H$999,$B94,BASE_CONTROL!$B$2:$B$999,"CERRADA"),COUNTIFS(BASE_CONTROL!$H$2:$H$999,$B94,BASE_CONTROL!$B$2:$B$999,"TERMINADA"),COUNTIFS(BASE_CONTROL!$I$2:$I$999,$B94,BASE_CONTROL!$B$2:$B$999,"CERRADA"),COUNTIFS(BASE_CONTROL!$I$2:$I$999,$B94,BASE_CONTROL!$B$2:$B$999,"TERMINADA"),COUNTIFS(BASE_CONTROL!$J$2:$J$999,$B94,BASE_CONTROL!$B$2:$B$999,"CERRADA"),COUNTIFS(BASE_CONTROL!$J$2:$J$999,$B94,BASE_CONTROL!$B$2:$B$999,"TERMINADA"),COUNTIFS(BASE_CONTROL!$K$2:$K$999,$B94,BASE_CONTROL!$B$2:$B$999,"CERRADA"),COUNTIFS(BASE_CONTROL!$K$2:$K$999,$B94,BASE_CONTROL!$B$2:$B$999,"TERMINADA")))</f>
        <v/>
      </c>
      <c r="F94" s="432">
        <f>IF($B94="","",SUM(COUNTIFS(BASE_CONTROL!$D$2:$D$999,$B94,BASE_CONTROL!$B$2:$B$999,"PENDIENTE"),COUNTIFS(BASE_CONTROL!$E$2:$E$999,$B94,BASE_CONTROL!$B$2:$B$999,"PENDIENTE"),COUNTIFS(BASE_CONTROL!$F$2:$F$999,$B94,BASE_CONTROL!$B$2:$B$999,"PENDIENTE"),COUNTIFS(BASE_CONTROL!$G$2:$G$999,$B94,BASE_CONTROL!$B$2:$B$999,"PENDIENTE"),COUNTIFS(BASE_CONTROL!$H$2:$H$999,$B94,BASE_CONTROL!$B$2:$B$999,"PENDIENTE"),COUNTIFS(BASE_CONTROL!$I$2:$I$999,$B94,BASE_CONTROL!$B$2:$B$999,"PENDIENTE"),COUNTIFS(BASE_CONTROL!$J$2:$J$999,$B94,BASE_CONTROL!$B$2:$B$999,"PENDIENTE"),COUNTIFS(BASE_CONTROL!$K$2:$K$999,$B94,BASE_CONTROL!$B$2:$B$999,"PENDIENTE")))</f>
        <v/>
      </c>
      <c r="G94" s="472">
        <f>IF($B94="","",IF($D94=0,"",IFERROR(MAX(MAXIFS(BASE_CONTROL!$C$2:$C$999,BASE_CONTROL!$D$2:$D$999,$B94),MAXIFS(BASE_CONTROL!$C$2:$C$999,BASE_CONTROL!$E$2:$E$999,$B94),MAXIFS(BASE_CONTROL!$C$2:$C$999,BASE_CONTROL!$F$2:$F$999,$B94),MAXIFS(BASE_CONTROL!$C$2:$C$999,BASE_CONTROL!$G$2:$G$999,$B94),MAXIFS(BASE_CONTROL!$C$2:$C$999,BASE_CONTROL!$H$2:$H$999,$B94),MAXIFS(BASE_CONTROL!$C$2:$C$999,BASE_CONTROL!$I$2:$I$999,$B94),MAXIFS(BASE_CONTROL!$C$2:$C$999,BASE_CONTROL!$J$2:$J$999,$B94),MAXIFS(BASE_CONTROL!$C$2:$C$999,BASE_CONTROL!$K$2:$K$999,$B94)),"")))</f>
        <v/>
      </c>
      <c r="H94" s="432" t="n"/>
    </row>
    <row r="95" s="358">
      <c r="A95" s="432">
        <f>IF($B95="","",ROW()-4)</f>
        <v/>
      </c>
      <c r="B95" s="432" t="n"/>
      <c r="C95" s="432" t="n"/>
      <c r="D95" s="432">
        <f>IF($B95="","",SUM(COUNTIF(BASE_CONTROL!$D$2:$K$999,$B95)))</f>
        <v/>
      </c>
      <c r="E95" s="432">
        <f>IF($B95="","",SUM(COUNTIFS(BASE_CONTROL!$D$2:$D$999,$B95,BASE_CONTROL!$B$2:$B$999,"CERRADA"),COUNTIFS(BASE_CONTROL!$D$2:$D$999,$B95,BASE_CONTROL!$B$2:$B$999,"TERMINADA"),COUNTIFS(BASE_CONTROL!$E$2:$E$999,$B95,BASE_CONTROL!$B$2:$B$999,"CERRADA"),COUNTIFS(BASE_CONTROL!$E$2:$E$999,$B95,BASE_CONTROL!$B$2:$B$999,"TERMINADA"),COUNTIFS(BASE_CONTROL!$F$2:$F$999,$B95,BASE_CONTROL!$B$2:$B$999,"CERRADA"),COUNTIFS(BASE_CONTROL!$F$2:$F$999,$B95,BASE_CONTROL!$B$2:$B$999,"TERMINADA"),COUNTIFS(BASE_CONTROL!$G$2:$G$999,$B95,BASE_CONTROL!$B$2:$B$999,"CERRADA"),COUNTIFS(BASE_CONTROL!$G$2:$G$999,$B95,BASE_CONTROL!$B$2:$B$999,"TERMINADA"),COUNTIFS(BASE_CONTROL!$H$2:$H$999,$B95,BASE_CONTROL!$B$2:$B$999,"CERRADA"),COUNTIFS(BASE_CONTROL!$H$2:$H$999,$B95,BASE_CONTROL!$B$2:$B$999,"TERMINADA"),COUNTIFS(BASE_CONTROL!$I$2:$I$999,$B95,BASE_CONTROL!$B$2:$B$999,"CERRADA"),COUNTIFS(BASE_CONTROL!$I$2:$I$999,$B95,BASE_CONTROL!$B$2:$B$999,"TERMINADA"),COUNTIFS(BASE_CONTROL!$J$2:$J$999,$B95,BASE_CONTROL!$B$2:$B$999,"CERRADA"),COUNTIFS(BASE_CONTROL!$J$2:$J$999,$B95,BASE_CONTROL!$B$2:$B$999,"TERMINADA"),COUNTIFS(BASE_CONTROL!$K$2:$K$999,$B95,BASE_CONTROL!$B$2:$B$999,"CERRADA"),COUNTIFS(BASE_CONTROL!$K$2:$K$999,$B95,BASE_CONTROL!$B$2:$B$999,"TERMINADA")))</f>
        <v/>
      </c>
      <c r="F95" s="432">
        <f>IF($B95="","",SUM(COUNTIFS(BASE_CONTROL!$D$2:$D$999,$B95,BASE_CONTROL!$B$2:$B$999,"PENDIENTE"),COUNTIFS(BASE_CONTROL!$E$2:$E$999,$B95,BASE_CONTROL!$B$2:$B$999,"PENDIENTE"),COUNTIFS(BASE_CONTROL!$F$2:$F$999,$B95,BASE_CONTROL!$B$2:$B$999,"PENDIENTE"),COUNTIFS(BASE_CONTROL!$G$2:$G$999,$B95,BASE_CONTROL!$B$2:$B$999,"PENDIENTE"),COUNTIFS(BASE_CONTROL!$H$2:$H$999,$B95,BASE_CONTROL!$B$2:$B$999,"PENDIENTE"),COUNTIFS(BASE_CONTROL!$I$2:$I$999,$B95,BASE_CONTROL!$B$2:$B$999,"PENDIENTE"),COUNTIFS(BASE_CONTROL!$J$2:$J$999,$B95,BASE_CONTROL!$B$2:$B$999,"PENDIENTE"),COUNTIFS(BASE_CONTROL!$K$2:$K$999,$B95,BASE_CONTROL!$B$2:$B$999,"PENDIENTE")))</f>
        <v/>
      </c>
      <c r="G95" s="472">
        <f>IF($B95="","",IF($D95=0,"",IFERROR(MAX(MAXIFS(BASE_CONTROL!$C$2:$C$999,BASE_CONTROL!$D$2:$D$999,$B95),MAXIFS(BASE_CONTROL!$C$2:$C$999,BASE_CONTROL!$E$2:$E$999,$B95),MAXIFS(BASE_CONTROL!$C$2:$C$999,BASE_CONTROL!$F$2:$F$999,$B95),MAXIFS(BASE_CONTROL!$C$2:$C$999,BASE_CONTROL!$G$2:$G$999,$B95),MAXIFS(BASE_CONTROL!$C$2:$C$999,BASE_CONTROL!$H$2:$H$999,$B95),MAXIFS(BASE_CONTROL!$C$2:$C$999,BASE_CONTROL!$I$2:$I$999,$B95),MAXIFS(BASE_CONTROL!$C$2:$C$999,BASE_CONTROL!$J$2:$J$999,$B95),MAXIFS(BASE_CONTROL!$C$2:$C$999,BASE_CONTROL!$K$2:$K$999,$B95)),"")))</f>
        <v/>
      </c>
      <c r="H95" s="432" t="n"/>
    </row>
    <row r="96" s="358">
      <c r="A96" s="432">
        <f>IF($B96="","",ROW()-4)</f>
        <v/>
      </c>
      <c r="B96" s="432" t="n"/>
      <c r="C96" s="432" t="n"/>
      <c r="D96" s="432">
        <f>IF($B96="","",SUM(COUNTIF(BASE_CONTROL!$D$2:$K$999,$B96)))</f>
        <v/>
      </c>
      <c r="E96" s="432">
        <f>IF($B96="","",SUM(COUNTIFS(BASE_CONTROL!$D$2:$D$999,$B96,BASE_CONTROL!$B$2:$B$999,"CERRADA"),COUNTIFS(BASE_CONTROL!$D$2:$D$999,$B96,BASE_CONTROL!$B$2:$B$999,"TERMINADA"),COUNTIFS(BASE_CONTROL!$E$2:$E$999,$B96,BASE_CONTROL!$B$2:$B$999,"CERRADA"),COUNTIFS(BASE_CONTROL!$E$2:$E$999,$B96,BASE_CONTROL!$B$2:$B$999,"TERMINADA"),COUNTIFS(BASE_CONTROL!$F$2:$F$999,$B96,BASE_CONTROL!$B$2:$B$999,"CERRADA"),COUNTIFS(BASE_CONTROL!$F$2:$F$999,$B96,BASE_CONTROL!$B$2:$B$999,"TERMINADA"),COUNTIFS(BASE_CONTROL!$G$2:$G$999,$B96,BASE_CONTROL!$B$2:$B$999,"CERRADA"),COUNTIFS(BASE_CONTROL!$G$2:$G$999,$B96,BASE_CONTROL!$B$2:$B$999,"TERMINADA"),COUNTIFS(BASE_CONTROL!$H$2:$H$999,$B96,BASE_CONTROL!$B$2:$B$999,"CERRADA"),COUNTIFS(BASE_CONTROL!$H$2:$H$999,$B96,BASE_CONTROL!$B$2:$B$999,"TERMINADA"),COUNTIFS(BASE_CONTROL!$I$2:$I$999,$B96,BASE_CONTROL!$B$2:$B$999,"CERRADA"),COUNTIFS(BASE_CONTROL!$I$2:$I$999,$B96,BASE_CONTROL!$B$2:$B$999,"TERMINADA"),COUNTIFS(BASE_CONTROL!$J$2:$J$999,$B96,BASE_CONTROL!$B$2:$B$999,"CERRADA"),COUNTIFS(BASE_CONTROL!$J$2:$J$999,$B96,BASE_CONTROL!$B$2:$B$999,"TERMINADA"),COUNTIFS(BASE_CONTROL!$K$2:$K$999,$B96,BASE_CONTROL!$B$2:$B$999,"CERRADA"),COUNTIFS(BASE_CONTROL!$K$2:$K$999,$B96,BASE_CONTROL!$B$2:$B$999,"TERMINADA")))</f>
        <v/>
      </c>
      <c r="F96" s="432">
        <f>IF($B96="","",SUM(COUNTIFS(BASE_CONTROL!$D$2:$D$999,$B96,BASE_CONTROL!$B$2:$B$999,"PENDIENTE"),COUNTIFS(BASE_CONTROL!$E$2:$E$999,$B96,BASE_CONTROL!$B$2:$B$999,"PENDIENTE"),COUNTIFS(BASE_CONTROL!$F$2:$F$999,$B96,BASE_CONTROL!$B$2:$B$999,"PENDIENTE"),COUNTIFS(BASE_CONTROL!$G$2:$G$999,$B96,BASE_CONTROL!$B$2:$B$999,"PENDIENTE"),COUNTIFS(BASE_CONTROL!$H$2:$H$999,$B96,BASE_CONTROL!$B$2:$B$999,"PENDIENTE"),COUNTIFS(BASE_CONTROL!$I$2:$I$999,$B96,BASE_CONTROL!$B$2:$B$999,"PENDIENTE"),COUNTIFS(BASE_CONTROL!$J$2:$J$999,$B96,BASE_CONTROL!$B$2:$B$999,"PENDIENTE"),COUNTIFS(BASE_CONTROL!$K$2:$K$999,$B96,BASE_CONTROL!$B$2:$B$999,"PENDIENTE")))</f>
        <v/>
      </c>
      <c r="G96" s="472">
        <f>IF($B96="","",IF($D96=0,"",IFERROR(MAX(MAXIFS(BASE_CONTROL!$C$2:$C$999,BASE_CONTROL!$D$2:$D$999,$B96),MAXIFS(BASE_CONTROL!$C$2:$C$999,BASE_CONTROL!$E$2:$E$999,$B96),MAXIFS(BASE_CONTROL!$C$2:$C$999,BASE_CONTROL!$F$2:$F$999,$B96),MAXIFS(BASE_CONTROL!$C$2:$C$999,BASE_CONTROL!$G$2:$G$999,$B96),MAXIFS(BASE_CONTROL!$C$2:$C$999,BASE_CONTROL!$H$2:$H$999,$B96),MAXIFS(BASE_CONTROL!$C$2:$C$999,BASE_CONTROL!$I$2:$I$999,$B96),MAXIFS(BASE_CONTROL!$C$2:$C$999,BASE_CONTROL!$J$2:$J$999,$B96),MAXIFS(BASE_CONTROL!$C$2:$C$999,BASE_CONTROL!$K$2:$K$999,$B96)),"")))</f>
        <v/>
      </c>
      <c r="H96" s="432" t="n"/>
    </row>
    <row r="97" s="358">
      <c r="A97" s="432">
        <f>IF($B97="","",ROW()-4)</f>
        <v/>
      </c>
      <c r="B97" s="432" t="n"/>
      <c r="C97" s="432" t="n"/>
      <c r="D97" s="432">
        <f>IF($B97="","",SUM(COUNTIF(BASE_CONTROL!$D$2:$K$999,$B97)))</f>
        <v/>
      </c>
      <c r="E97" s="432">
        <f>IF($B97="","",SUM(COUNTIFS(BASE_CONTROL!$D$2:$D$999,$B97,BASE_CONTROL!$B$2:$B$999,"CERRADA"),COUNTIFS(BASE_CONTROL!$D$2:$D$999,$B97,BASE_CONTROL!$B$2:$B$999,"TERMINADA"),COUNTIFS(BASE_CONTROL!$E$2:$E$999,$B97,BASE_CONTROL!$B$2:$B$999,"CERRADA"),COUNTIFS(BASE_CONTROL!$E$2:$E$999,$B97,BASE_CONTROL!$B$2:$B$999,"TERMINADA"),COUNTIFS(BASE_CONTROL!$F$2:$F$999,$B97,BASE_CONTROL!$B$2:$B$999,"CERRADA"),COUNTIFS(BASE_CONTROL!$F$2:$F$999,$B97,BASE_CONTROL!$B$2:$B$999,"TERMINADA"),COUNTIFS(BASE_CONTROL!$G$2:$G$999,$B97,BASE_CONTROL!$B$2:$B$999,"CERRADA"),COUNTIFS(BASE_CONTROL!$G$2:$G$999,$B97,BASE_CONTROL!$B$2:$B$999,"TERMINADA"),COUNTIFS(BASE_CONTROL!$H$2:$H$999,$B97,BASE_CONTROL!$B$2:$B$999,"CERRADA"),COUNTIFS(BASE_CONTROL!$H$2:$H$999,$B97,BASE_CONTROL!$B$2:$B$999,"TERMINADA"),COUNTIFS(BASE_CONTROL!$I$2:$I$999,$B97,BASE_CONTROL!$B$2:$B$999,"CERRADA"),COUNTIFS(BASE_CONTROL!$I$2:$I$999,$B97,BASE_CONTROL!$B$2:$B$999,"TERMINADA"),COUNTIFS(BASE_CONTROL!$J$2:$J$999,$B97,BASE_CONTROL!$B$2:$B$999,"CERRADA"),COUNTIFS(BASE_CONTROL!$J$2:$J$999,$B97,BASE_CONTROL!$B$2:$B$999,"TERMINADA"),COUNTIFS(BASE_CONTROL!$K$2:$K$999,$B97,BASE_CONTROL!$B$2:$B$999,"CERRADA"),COUNTIFS(BASE_CONTROL!$K$2:$K$999,$B97,BASE_CONTROL!$B$2:$B$999,"TERMINADA")))</f>
        <v/>
      </c>
      <c r="F97" s="432">
        <f>IF($B97="","",SUM(COUNTIFS(BASE_CONTROL!$D$2:$D$999,$B97,BASE_CONTROL!$B$2:$B$999,"PENDIENTE"),COUNTIFS(BASE_CONTROL!$E$2:$E$999,$B97,BASE_CONTROL!$B$2:$B$999,"PENDIENTE"),COUNTIFS(BASE_CONTROL!$F$2:$F$999,$B97,BASE_CONTROL!$B$2:$B$999,"PENDIENTE"),COUNTIFS(BASE_CONTROL!$G$2:$G$999,$B97,BASE_CONTROL!$B$2:$B$999,"PENDIENTE"),COUNTIFS(BASE_CONTROL!$H$2:$H$999,$B97,BASE_CONTROL!$B$2:$B$999,"PENDIENTE"),COUNTIFS(BASE_CONTROL!$I$2:$I$999,$B97,BASE_CONTROL!$B$2:$B$999,"PENDIENTE"),COUNTIFS(BASE_CONTROL!$J$2:$J$999,$B97,BASE_CONTROL!$B$2:$B$999,"PENDIENTE"),COUNTIFS(BASE_CONTROL!$K$2:$K$999,$B97,BASE_CONTROL!$B$2:$B$999,"PENDIENTE")))</f>
        <v/>
      </c>
      <c r="G97" s="472">
        <f>IF($B97="","",IF($D97=0,"",IFERROR(MAX(MAXIFS(BASE_CONTROL!$C$2:$C$999,BASE_CONTROL!$D$2:$D$999,$B97),MAXIFS(BASE_CONTROL!$C$2:$C$999,BASE_CONTROL!$E$2:$E$999,$B97),MAXIFS(BASE_CONTROL!$C$2:$C$999,BASE_CONTROL!$F$2:$F$999,$B97),MAXIFS(BASE_CONTROL!$C$2:$C$999,BASE_CONTROL!$G$2:$G$999,$B97),MAXIFS(BASE_CONTROL!$C$2:$C$999,BASE_CONTROL!$H$2:$H$999,$B97),MAXIFS(BASE_CONTROL!$C$2:$C$999,BASE_CONTROL!$I$2:$I$999,$B97),MAXIFS(BASE_CONTROL!$C$2:$C$999,BASE_CONTROL!$J$2:$J$999,$B97),MAXIFS(BASE_CONTROL!$C$2:$C$999,BASE_CONTROL!$K$2:$K$999,$B97)),"")))</f>
        <v/>
      </c>
      <c r="H97" s="432" t="n"/>
    </row>
    <row r="98" s="358">
      <c r="A98" s="432">
        <f>IF($B98="","",ROW()-4)</f>
        <v/>
      </c>
      <c r="B98" s="432" t="n"/>
      <c r="C98" s="432" t="n"/>
      <c r="D98" s="432">
        <f>IF($B98="","",SUM(COUNTIF(BASE_CONTROL!$D$2:$K$999,$B98)))</f>
        <v/>
      </c>
      <c r="E98" s="432">
        <f>IF($B98="","",SUM(COUNTIFS(BASE_CONTROL!$D$2:$D$999,$B98,BASE_CONTROL!$B$2:$B$999,"CERRADA"),COUNTIFS(BASE_CONTROL!$D$2:$D$999,$B98,BASE_CONTROL!$B$2:$B$999,"TERMINADA"),COUNTIFS(BASE_CONTROL!$E$2:$E$999,$B98,BASE_CONTROL!$B$2:$B$999,"CERRADA"),COUNTIFS(BASE_CONTROL!$E$2:$E$999,$B98,BASE_CONTROL!$B$2:$B$999,"TERMINADA"),COUNTIFS(BASE_CONTROL!$F$2:$F$999,$B98,BASE_CONTROL!$B$2:$B$999,"CERRADA"),COUNTIFS(BASE_CONTROL!$F$2:$F$999,$B98,BASE_CONTROL!$B$2:$B$999,"TERMINADA"),COUNTIFS(BASE_CONTROL!$G$2:$G$999,$B98,BASE_CONTROL!$B$2:$B$999,"CERRADA"),COUNTIFS(BASE_CONTROL!$G$2:$G$999,$B98,BASE_CONTROL!$B$2:$B$999,"TERMINADA"),COUNTIFS(BASE_CONTROL!$H$2:$H$999,$B98,BASE_CONTROL!$B$2:$B$999,"CERRADA"),COUNTIFS(BASE_CONTROL!$H$2:$H$999,$B98,BASE_CONTROL!$B$2:$B$999,"TERMINADA"),COUNTIFS(BASE_CONTROL!$I$2:$I$999,$B98,BASE_CONTROL!$B$2:$B$999,"CERRADA"),COUNTIFS(BASE_CONTROL!$I$2:$I$999,$B98,BASE_CONTROL!$B$2:$B$999,"TERMINADA"),COUNTIFS(BASE_CONTROL!$J$2:$J$999,$B98,BASE_CONTROL!$B$2:$B$999,"CERRADA"),COUNTIFS(BASE_CONTROL!$J$2:$J$999,$B98,BASE_CONTROL!$B$2:$B$999,"TERMINADA"),COUNTIFS(BASE_CONTROL!$K$2:$K$999,$B98,BASE_CONTROL!$B$2:$B$999,"CERRADA"),COUNTIFS(BASE_CONTROL!$K$2:$K$999,$B98,BASE_CONTROL!$B$2:$B$999,"TERMINADA")))</f>
        <v/>
      </c>
      <c r="F98" s="432">
        <f>IF($B98="","",SUM(COUNTIFS(BASE_CONTROL!$D$2:$D$999,$B98,BASE_CONTROL!$B$2:$B$999,"PENDIENTE"),COUNTIFS(BASE_CONTROL!$E$2:$E$999,$B98,BASE_CONTROL!$B$2:$B$999,"PENDIENTE"),COUNTIFS(BASE_CONTROL!$F$2:$F$999,$B98,BASE_CONTROL!$B$2:$B$999,"PENDIENTE"),COUNTIFS(BASE_CONTROL!$G$2:$G$999,$B98,BASE_CONTROL!$B$2:$B$999,"PENDIENTE"),COUNTIFS(BASE_CONTROL!$H$2:$H$999,$B98,BASE_CONTROL!$B$2:$B$999,"PENDIENTE"),COUNTIFS(BASE_CONTROL!$I$2:$I$999,$B98,BASE_CONTROL!$B$2:$B$999,"PENDIENTE"),COUNTIFS(BASE_CONTROL!$J$2:$J$999,$B98,BASE_CONTROL!$B$2:$B$999,"PENDIENTE"),COUNTIFS(BASE_CONTROL!$K$2:$K$999,$B98,BASE_CONTROL!$B$2:$B$999,"PENDIENTE")))</f>
        <v/>
      </c>
      <c r="G98" s="472">
        <f>IF($B98="","",IF($D98=0,"",IFERROR(MAX(MAXIFS(BASE_CONTROL!$C$2:$C$999,BASE_CONTROL!$D$2:$D$999,$B98),MAXIFS(BASE_CONTROL!$C$2:$C$999,BASE_CONTROL!$E$2:$E$999,$B98),MAXIFS(BASE_CONTROL!$C$2:$C$999,BASE_CONTROL!$F$2:$F$999,$B98),MAXIFS(BASE_CONTROL!$C$2:$C$999,BASE_CONTROL!$G$2:$G$999,$B98),MAXIFS(BASE_CONTROL!$C$2:$C$999,BASE_CONTROL!$H$2:$H$999,$B98),MAXIFS(BASE_CONTROL!$C$2:$C$999,BASE_CONTROL!$I$2:$I$999,$B98),MAXIFS(BASE_CONTROL!$C$2:$C$999,BASE_CONTROL!$J$2:$J$999,$B98),MAXIFS(BASE_CONTROL!$C$2:$C$999,BASE_CONTROL!$K$2:$K$999,$B98)),"")))</f>
        <v/>
      </c>
      <c r="H98" s="432" t="n"/>
    </row>
    <row r="99" s="358">
      <c r="A99" s="432">
        <f>IF($B99="","",ROW()-4)</f>
        <v/>
      </c>
      <c r="B99" s="432" t="n"/>
      <c r="C99" s="432" t="n"/>
      <c r="D99" s="432">
        <f>IF($B99="","",SUM(COUNTIF(BASE_CONTROL!$D$2:$K$999,$B99)))</f>
        <v/>
      </c>
      <c r="E99" s="432">
        <f>IF($B99="","",SUM(COUNTIFS(BASE_CONTROL!$D$2:$D$999,$B99,BASE_CONTROL!$B$2:$B$999,"CERRADA"),COUNTIFS(BASE_CONTROL!$D$2:$D$999,$B99,BASE_CONTROL!$B$2:$B$999,"TERMINADA"),COUNTIFS(BASE_CONTROL!$E$2:$E$999,$B99,BASE_CONTROL!$B$2:$B$999,"CERRADA"),COUNTIFS(BASE_CONTROL!$E$2:$E$999,$B99,BASE_CONTROL!$B$2:$B$999,"TERMINADA"),COUNTIFS(BASE_CONTROL!$F$2:$F$999,$B99,BASE_CONTROL!$B$2:$B$999,"CERRADA"),COUNTIFS(BASE_CONTROL!$F$2:$F$999,$B99,BASE_CONTROL!$B$2:$B$999,"TERMINADA"),COUNTIFS(BASE_CONTROL!$G$2:$G$999,$B99,BASE_CONTROL!$B$2:$B$999,"CERRADA"),COUNTIFS(BASE_CONTROL!$G$2:$G$999,$B99,BASE_CONTROL!$B$2:$B$999,"TERMINADA"),COUNTIFS(BASE_CONTROL!$H$2:$H$999,$B99,BASE_CONTROL!$B$2:$B$999,"CERRADA"),COUNTIFS(BASE_CONTROL!$H$2:$H$999,$B99,BASE_CONTROL!$B$2:$B$999,"TERMINADA"),COUNTIFS(BASE_CONTROL!$I$2:$I$999,$B99,BASE_CONTROL!$B$2:$B$999,"CERRADA"),COUNTIFS(BASE_CONTROL!$I$2:$I$999,$B99,BASE_CONTROL!$B$2:$B$999,"TERMINADA"),COUNTIFS(BASE_CONTROL!$J$2:$J$999,$B99,BASE_CONTROL!$B$2:$B$999,"CERRADA"),COUNTIFS(BASE_CONTROL!$J$2:$J$999,$B99,BASE_CONTROL!$B$2:$B$999,"TERMINADA"),COUNTIFS(BASE_CONTROL!$K$2:$K$999,$B99,BASE_CONTROL!$B$2:$B$999,"CERRADA"),COUNTIFS(BASE_CONTROL!$K$2:$K$999,$B99,BASE_CONTROL!$B$2:$B$999,"TERMINADA")))</f>
        <v/>
      </c>
      <c r="F99" s="432">
        <f>IF($B99="","",SUM(COUNTIFS(BASE_CONTROL!$D$2:$D$999,$B99,BASE_CONTROL!$B$2:$B$999,"PENDIENTE"),COUNTIFS(BASE_CONTROL!$E$2:$E$999,$B99,BASE_CONTROL!$B$2:$B$999,"PENDIENTE"),COUNTIFS(BASE_CONTROL!$F$2:$F$999,$B99,BASE_CONTROL!$B$2:$B$999,"PENDIENTE"),COUNTIFS(BASE_CONTROL!$G$2:$G$999,$B99,BASE_CONTROL!$B$2:$B$999,"PENDIENTE"),COUNTIFS(BASE_CONTROL!$H$2:$H$999,$B99,BASE_CONTROL!$B$2:$B$999,"PENDIENTE"),COUNTIFS(BASE_CONTROL!$I$2:$I$999,$B99,BASE_CONTROL!$B$2:$B$999,"PENDIENTE"),COUNTIFS(BASE_CONTROL!$J$2:$J$999,$B99,BASE_CONTROL!$B$2:$B$999,"PENDIENTE"),COUNTIFS(BASE_CONTROL!$K$2:$K$999,$B99,BASE_CONTROL!$B$2:$B$999,"PENDIENTE")))</f>
        <v/>
      </c>
      <c r="G99" s="472">
        <f>IF($B99="","",IF($D99=0,"",IFERROR(MAX(MAXIFS(BASE_CONTROL!$C$2:$C$999,BASE_CONTROL!$D$2:$D$999,$B99),MAXIFS(BASE_CONTROL!$C$2:$C$999,BASE_CONTROL!$E$2:$E$999,$B99),MAXIFS(BASE_CONTROL!$C$2:$C$999,BASE_CONTROL!$F$2:$F$999,$B99),MAXIFS(BASE_CONTROL!$C$2:$C$999,BASE_CONTROL!$G$2:$G$999,$B99),MAXIFS(BASE_CONTROL!$C$2:$C$999,BASE_CONTROL!$H$2:$H$999,$B99),MAXIFS(BASE_CONTROL!$C$2:$C$999,BASE_CONTROL!$I$2:$I$999,$B99),MAXIFS(BASE_CONTROL!$C$2:$C$999,BASE_CONTROL!$J$2:$J$999,$B99),MAXIFS(BASE_CONTROL!$C$2:$C$999,BASE_CONTROL!$K$2:$K$999,$B99)),"")))</f>
        <v/>
      </c>
      <c r="H99" s="432" t="n"/>
    </row>
    <row r="100" s="358">
      <c r="A100" s="432">
        <f>IF($B100="","",ROW()-4)</f>
        <v/>
      </c>
      <c r="B100" s="432" t="n"/>
      <c r="C100" s="432" t="n"/>
      <c r="D100" s="432">
        <f>IF($B100="","",SUM(COUNTIF(BASE_CONTROL!$D$2:$K$999,$B100)))</f>
        <v/>
      </c>
      <c r="E100" s="432">
        <f>IF($B100="","",SUM(COUNTIFS(BASE_CONTROL!$D$2:$D$999,$B100,BASE_CONTROL!$B$2:$B$999,"CERRADA"),COUNTIFS(BASE_CONTROL!$D$2:$D$999,$B100,BASE_CONTROL!$B$2:$B$999,"TERMINADA"),COUNTIFS(BASE_CONTROL!$E$2:$E$999,$B100,BASE_CONTROL!$B$2:$B$999,"CERRADA"),COUNTIFS(BASE_CONTROL!$E$2:$E$999,$B100,BASE_CONTROL!$B$2:$B$999,"TERMINADA"),COUNTIFS(BASE_CONTROL!$F$2:$F$999,$B100,BASE_CONTROL!$B$2:$B$999,"CERRADA"),COUNTIFS(BASE_CONTROL!$F$2:$F$999,$B100,BASE_CONTROL!$B$2:$B$999,"TERMINADA"),COUNTIFS(BASE_CONTROL!$G$2:$G$999,$B100,BASE_CONTROL!$B$2:$B$999,"CERRADA"),COUNTIFS(BASE_CONTROL!$G$2:$G$999,$B100,BASE_CONTROL!$B$2:$B$999,"TERMINADA"),COUNTIFS(BASE_CONTROL!$H$2:$H$999,$B100,BASE_CONTROL!$B$2:$B$999,"CERRADA"),COUNTIFS(BASE_CONTROL!$H$2:$H$999,$B100,BASE_CONTROL!$B$2:$B$999,"TERMINADA"),COUNTIFS(BASE_CONTROL!$I$2:$I$999,$B100,BASE_CONTROL!$B$2:$B$999,"CERRADA"),COUNTIFS(BASE_CONTROL!$I$2:$I$999,$B100,BASE_CONTROL!$B$2:$B$999,"TERMINADA"),COUNTIFS(BASE_CONTROL!$J$2:$J$999,$B100,BASE_CONTROL!$B$2:$B$999,"CERRADA"),COUNTIFS(BASE_CONTROL!$J$2:$J$999,$B100,BASE_CONTROL!$B$2:$B$999,"TERMINADA"),COUNTIFS(BASE_CONTROL!$K$2:$K$999,$B100,BASE_CONTROL!$B$2:$B$999,"CERRADA"),COUNTIFS(BASE_CONTROL!$K$2:$K$999,$B100,BASE_CONTROL!$B$2:$B$999,"TERMINADA")))</f>
        <v/>
      </c>
      <c r="F100" s="432">
        <f>IF($B100="","",SUM(COUNTIFS(BASE_CONTROL!$D$2:$D$999,$B100,BASE_CONTROL!$B$2:$B$999,"PENDIENTE"),COUNTIFS(BASE_CONTROL!$E$2:$E$999,$B100,BASE_CONTROL!$B$2:$B$999,"PENDIENTE"),COUNTIFS(BASE_CONTROL!$F$2:$F$999,$B100,BASE_CONTROL!$B$2:$B$999,"PENDIENTE"),COUNTIFS(BASE_CONTROL!$G$2:$G$999,$B100,BASE_CONTROL!$B$2:$B$999,"PENDIENTE"),COUNTIFS(BASE_CONTROL!$H$2:$H$999,$B100,BASE_CONTROL!$B$2:$B$999,"PENDIENTE"),COUNTIFS(BASE_CONTROL!$I$2:$I$999,$B100,BASE_CONTROL!$B$2:$B$999,"PENDIENTE"),COUNTIFS(BASE_CONTROL!$J$2:$J$999,$B100,BASE_CONTROL!$B$2:$B$999,"PENDIENTE"),COUNTIFS(BASE_CONTROL!$K$2:$K$999,$B100,BASE_CONTROL!$B$2:$B$999,"PENDIENTE")))</f>
        <v/>
      </c>
      <c r="G100" s="472">
        <f>IF($B100="","",IF($D100=0,"",IFERROR(MAX(MAXIFS(BASE_CONTROL!$C$2:$C$999,BASE_CONTROL!$D$2:$D$999,$B100),MAXIFS(BASE_CONTROL!$C$2:$C$999,BASE_CONTROL!$E$2:$E$999,$B100),MAXIFS(BASE_CONTROL!$C$2:$C$999,BASE_CONTROL!$F$2:$F$999,$B100),MAXIFS(BASE_CONTROL!$C$2:$C$999,BASE_CONTROL!$G$2:$G$999,$B100),MAXIFS(BASE_CONTROL!$C$2:$C$999,BASE_CONTROL!$H$2:$H$999,$B100),MAXIFS(BASE_CONTROL!$C$2:$C$999,BASE_CONTROL!$I$2:$I$999,$B100),MAXIFS(BASE_CONTROL!$C$2:$C$999,BASE_CONTROL!$J$2:$J$999,$B100),MAXIFS(BASE_CONTROL!$C$2:$C$999,BASE_CONTROL!$K$2:$K$999,$B100)),"")))</f>
        <v/>
      </c>
      <c r="H100" s="432" t="n"/>
    </row>
    <row r="101" s="358">
      <c r="A101" s="432">
        <f>IF($B101="","",ROW()-4)</f>
        <v/>
      </c>
      <c r="B101" s="432" t="n"/>
      <c r="C101" s="432" t="n"/>
      <c r="D101" s="432">
        <f>IF($B101="","",SUM(COUNTIF(BASE_CONTROL!$D$2:$K$999,$B101)))</f>
        <v/>
      </c>
      <c r="E101" s="432">
        <f>IF($B101="","",SUM(COUNTIFS(BASE_CONTROL!$D$2:$D$999,$B101,BASE_CONTROL!$B$2:$B$999,"CERRADA"),COUNTIFS(BASE_CONTROL!$D$2:$D$999,$B101,BASE_CONTROL!$B$2:$B$999,"TERMINADA"),COUNTIFS(BASE_CONTROL!$E$2:$E$999,$B101,BASE_CONTROL!$B$2:$B$999,"CERRADA"),COUNTIFS(BASE_CONTROL!$E$2:$E$999,$B101,BASE_CONTROL!$B$2:$B$999,"TERMINADA"),COUNTIFS(BASE_CONTROL!$F$2:$F$999,$B101,BASE_CONTROL!$B$2:$B$999,"CERRADA"),COUNTIFS(BASE_CONTROL!$F$2:$F$999,$B101,BASE_CONTROL!$B$2:$B$999,"TERMINADA"),COUNTIFS(BASE_CONTROL!$G$2:$G$999,$B101,BASE_CONTROL!$B$2:$B$999,"CERRADA"),COUNTIFS(BASE_CONTROL!$G$2:$G$999,$B101,BASE_CONTROL!$B$2:$B$999,"TERMINADA"),COUNTIFS(BASE_CONTROL!$H$2:$H$999,$B101,BASE_CONTROL!$B$2:$B$999,"CERRADA"),COUNTIFS(BASE_CONTROL!$H$2:$H$999,$B101,BASE_CONTROL!$B$2:$B$999,"TERMINADA"),COUNTIFS(BASE_CONTROL!$I$2:$I$999,$B101,BASE_CONTROL!$B$2:$B$999,"CERRADA"),COUNTIFS(BASE_CONTROL!$I$2:$I$999,$B101,BASE_CONTROL!$B$2:$B$999,"TERMINADA"),COUNTIFS(BASE_CONTROL!$J$2:$J$999,$B101,BASE_CONTROL!$B$2:$B$999,"CERRADA"),COUNTIFS(BASE_CONTROL!$J$2:$J$999,$B101,BASE_CONTROL!$B$2:$B$999,"TERMINADA"),COUNTIFS(BASE_CONTROL!$K$2:$K$999,$B101,BASE_CONTROL!$B$2:$B$999,"CERRADA"),COUNTIFS(BASE_CONTROL!$K$2:$K$999,$B101,BASE_CONTROL!$B$2:$B$999,"TERMINADA")))</f>
        <v/>
      </c>
      <c r="F101" s="432">
        <f>IF($B101="","",SUM(COUNTIFS(BASE_CONTROL!$D$2:$D$999,$B101,BASE_CONTROL!$B$2:$B$999,"PENDIENTE"),COUNTIFS(BASE_CONTROL!$E$2:$E$999,$B101,BASE_CONTROL!$B$2:$B$999,"PENDIENTE"),COUNTIFS(BASE_CONTROL!$F$2:$F$999,$B101,BASE_CONTROL!$B$2:$B$999,"PENDIENTE"),COUNTIFS(BASE_CONTROL!$G$2:$G$999,$B101,BASE_CONTROL!$B$2:$B$999,"PENDIENTE"),COUNTIFS(BASE_CONTROL!$H$2:$H$999,$B101,BASE_CONTROL!$B$2:$B$999,"PENDIENTE"),COUNTIFS(BASE_CONTROL!$I$2:$I$999,$B101,BASE_CONTROL!$B$2:$B$999,"PENDIENTE"),COUNTIFS(BASE_CONTROL!$J$2:$J$999,$B101,BASE_CONTROL!$B$2:$B$999,"PENDIENTE"),COUNTIFS(BASE_CONTROL!$K$2:$K$999,$B101,BASE_CONTROL!$B$2:$B$999,"PENDIENTE")))</f>
        <v/>
      </c>
      <c r="G101" s="472">
        <f>IF($B101="","",IF($D101=0,"",IFERROR(MAX(MAXIFS(BASE_CONTROL!$C$2:$C$999,BASE_CONTROL!$D$2:$D$999,$B101),MAXIFS(BASE_CONTROL!$C$2:$C$999,BASE_CONTROL!$E$2:$E$999,$B101),MAXIFS(BASE_CONTROL!$C$2:$C$999,BASE_CONTROL!$F$2:$F$999,$B101),MAXIFS(BASE_CONTROL!$C$2:$C$999,BASE_CONTROL!$G$2:$G$999,$B101),MAXIFS(BASE_CONTROL!$C$2:$C$999,BASE_CONTROL!$H$2:$H$999,$B101),MAXIFS(BASE_CONTROL!$C$2:$C$999,BASE_CONTROL!$I$2:$I$999,$B101),MAXIFS(BASE_CONTROL!$C$2:$C$999,BASE_CONTROL!$J$2:$J$999,$B101),MAXIFS(BASE_CONTROL!$C$2:$C$999,BASE_CONTROL!$K$2:$K$999,$B101)),"")))</f>
        <v/>
      </c>
      <c r="H101" s="432" t="n"/>
    </row>
    <row r="102" s="358">
      <c r="A102" s="432">
        <f>IF($B102="","",ROW()-4)</f>
        <v/>
      </c>
      <c r="B102" s="432" t="n"/>
      <c r="C102" s="432" t="n"/>
      <c r="D102" s="432">
        <f>IF($B102="","",SUM(COUNTIF(BASE_CONTROL!$D$2:$K$999,$B102)))</f>
        <v/>
      </c>
      <c r="E102" s="432">
        <f>IF($B102="","",SUM(COUNTIFS(BASE_CONTROL!$D$2:$D$999,$B102,BASE_CONTROL!$B$2:$B$999,"CERRADA"),COUNTIFS(BASE_CONTROL!$D$2:$D$999,$B102,BASE_CONTROL!$B$2:$B$999,"TERMINADA"),COUNTIFS(BASE_CONTROL!$E$2:$E$999,$B102,BASE_CONTROL!$B$2:$B$999,"CERRADA"),COUNTIFS(BASE_CONTROL!$E$2:$E$999,$B102,BASE_CONTROL!$B$2:$B$999,"TERMINADA"),COUNTIFS(BASE_CONTROL!$F$2:$F$999,$B102,BASE_CONTROL!$B$2:$B$999,"CERRADA"),COUNTIFS(BASE_CONTROL!$F$2:$F$999,$B102,BASE_CONTROL!$B$2:$B$999,"TERMINADA"),COUNTIFS(BASE_CONTROL!$G$2:$G$999,$B102,BASE_CONTROL!$B$2:$B$999,"CERRADA"),COUNTIFS(BASE_CONTROL!$G$2:$G$999,$B102,BASE_CONTROL!$B$2:$B$999,"TERMINADA"),COUNTIFS(BASE_CONTROL!$H$2:$H$999,$B102,BASE_CONTROL!$B$2:$B$999,"CERRADA"),COUNTIFS(BASE_CONTROL!$H$2:$H$999,$B102,BASE_CONTROL!$B$2:$B$999,"TERMINADA"),COUNTIFS(BASE_CONTROL!$I$2:$I$999,$B102,BASE_CONTROL!$B$2:$B$999,"CERRADA"),COUNTIFS(BASE_CONTROL!$I$2:$I$999,$B102,BASE_CONTROL!$B$2:$B$999,"TERMINADA"),COUNTIFS(BASE_CONTROL!$J$2:$J$999,$B102,BASE_CONTROL!$B$2:$B$999,"CERRADA"),COUNTIFS(BASE_CONTROL!$J$2:$J$999,$B102,BASE_CONTROL!$B$2:$B$999,"TERMINADA"),COUNTIFS(BASE_CONTROL!$K$2:$K$999,$B102,BASE_CONTROL!$B$2:$B$999,"CERRADA"),COUNTIFS(BASE_CONTROL!$K$2:$K$999,$B102,BASE_CONTROL!$B$2:$B$999,"TERMINADA")))</f>
        <v/>
      </c>
      <c r="F102" s="432">
        <f>IF($B102="","",SUM(COUNTIFS(BASE_CONTROL!$D$2:$D$999,$B102,BASE_CONTROL!$B$2:$B$999,"PENDIENTE"),COUNTIFS(BASE_CONTROL!$E$2:$E$999,$B102,BASE_CONTROL!$B$2:$B$999,"PENDIENTE"),COUNTIFS(BASE_CONTROL!$F$2:$F$999,$B102,BASE_CONTROL!$B$2:$B$999,"PENDIENTE"),COUNTIFS(BASE_CONTROL!$G$2:$G$999,$B102,BASE_CONTROL!$B$2:$B$999,"PENDIENTE"),COUNTIFS(BASE_CONTROL!$H$2:$H$999,$B102,BASE_CONTROL!$B$2:$B$999,"PENDIENTE"),COUNTIFS(BASE_CONTROL!$I$2:$I$999,$B102,BASE_CONTROL!$B$2:$B$999,"PENDIENTE"),COUNTIFS(BASE_CONTROL!$J$2:$J$999,$B102,BASE_CONTROL!$B$2:$B$999,"PENDIENTE"),COUNTIFS(BASE_CONTROL!$K$2:$K$999,$B102,BASE_CONTROL!$B$2:$B$999,"PENDIENTE")))</f>
        <v/>
      </c>
      <c r="G102" s="472">
        <f>IF($B102="","",IF($D102=0,"",IFERROR(MAX(MAXIFS(BASE_CONTROL!$C$2:$C$999,BASE_CONTROL!$D$2:$D$999,$B102),MAXIFS(BASE_CONTROL!$C$2:$C$999,BASE_CONTROL!$E$2:$E$999,$B102),MAXIFS(BASE_CONTROL!$C$2:$C$999,BASE_CONTROL!$F$2:$F$999,$B102),MAXIFS(BASE_CONTROL!$C$2:$C$999,BASE_CONTROL!$G$2:$G$999,$B102),MAXIFS(BASE_CONTROL!$C$2:$C$999,BASE_CONTROL!$H$2:$H$999,$B102),MAXIFS(BASE_CONTROL!$C$2:$C$999,BASE_CONTROL!$I$2:$I$999,$B102),MAXIFS(BASE_CONTROL!$C$2:$C$999,BASE_CONTROL!$J$2:$J$999,$B102),MAXIFS(BASE_CONTROL!$C$2:$C$999,BASE_CONTROL!$K$2:$K$999,$B102)),"")))</f>
        <v/>
      </c>
      <c r="H102" s="432" t="n"/>
    </row>
    <row r="103" s="358">
      <c r="A103" s="432">
        <f>IF($B103="","",ROW()-4)</f>
        <v/>
      </c>
      <c r="B103" s="432" t="n"/>
      <c r="C103" s="432" t="n"/>
      <c r="D103" s="432">
        <f>IF($B103="","",SUM(COUNTIF(BASE_CONTROL!$D$2:$K$999,$B103)))</f>
        <v/>
      </c>
      <c r="E103" s="432">
        <f>IF($B103="","",SUM(COUNTIFS(BASE_CONTROL!$D$2:$D$999,$B103,BASE_CONTROL!$B$2:$B$999,"CERRADA"),COUNTIFS(BASE_CONTROL!$D$2:$D$999,$B103,BASE_CONTROL!$B$2:$B$999,"TERMINADA"),COUNTIFS(BASE_CONTROL!$E$2:$E$999,$B103,BASE_CONTROL!$B$2:$B$999,"CERRADA"),COUNTIFS(BASE_CONTROL!$E$2:$E$999,$B103,BASE_CONTROL!$B$2:$B$999,"TERMINADA"),COUNTIFS(BASE_CONTROL!$F$2:$F$999,$B103,BASE_CONTROL!$B$2:$B$999,"CERRADA"),COUNTIFS(BASE_CONTROL!$F$2:$F$999,$B103,BASE_CONTROL!$B$2:$B$999,"TERMINADA"),COUNTIFS(BASE_CONTROL!$G$2:$G$999,$B103,BASE_CONTROL!$B$2:$B$999,"CERRADA"),COUNTIFS(BASE_CONTROL!$G$2:$G$999,$B103,BASE_CONTROL!$B$2:$B$999,"TERMINADA"),COUNTIFS(BASE_CONTROL!$H$2:$H$999,$B103,BASE_CONTROL!$B$2:$B$999,"CERRADA"),COUNTIFS(BASE_CONTROL!$H$2:$H$999,$B103,BASE_CONTROL!$B$2:$B$999,"TERMINADA"),COUNTIFS(BASE_CONTROL!$I$2:$I$999,$B103,BASE_CONTROL!$B$2:$B$999,"CERRADA"),COUNTIFS(BASE_CONTROL!$I$2:$I$999,$B103,BASE_CONTROL!$B$2:$B$999,"TERMINADA"),COUNTIFS(BASE_CONTROL!$J$2:$J$999,$B103,BASE_CONTROL!$B$2:$B$999,"CERRADA"),COUNTIFS(BASE_CONTROL!$J$2:$J$999,$B103,BASE_CONTROL!$B$2:$B$999,"TERMINADA"),COUNTIFS(BASE_CONTROL!$K$2:$K$999,$B103,BASE_CONTROL!$B$2:$B$999,"CERRADA"),COUNTIFS(BASE_CONTROL!$K$2:$K$999,$B103,BASE_CONTROL!$B$2:$B$999,"TERMINADA")))</f>
        <v/>
      </c>
      <c r="F103" s="432">
        <f>IF($B103="","",SUM(COUNTIFS(BASE_CONTROL!$D$2:$D$999,$B103,BASE_CONTROL!$B$2:$B$999,"PENDIENTE"),COUNTIFS(BASE_CONTROL!$E$2:$E$999,$B103,BASE_CONTROL!$B$2:$B$999,"PENDIENTE"),COUNTIFS(BASE_CONTROL!$F$2:$F$999,$B103,BASE_CONTROL!$B$2:$B$999,"PENDIENTE"),COUNTIFS(BASE_CONTROL!$G$2:$G$999,$B103,BASE_CONTROL!$B$2:$B$999,"PENDIENTE"),COUNTIFS(BASE_CONTROL!$H$2:$H$999,$B103,BASE_CONTROL!$B$2:$B$999,"PENDIENTE"),COUNTIFS(BASE_CONTROL!$I$2:$I$999,$B103,BASE_CONTROL!$B$2:$B$999,"PENDIENTE"),COUNTIFS(BASE_CONTROL!$J$2:$J$999,$B103,BASE_CONTROL!$B$2:$B$999,"PENDIENTE"),COUNTIFS(BASE_CONTROL!$K$2:$K$999,$B103,BASE_CONTROL!$B$2:$B$999,"PENDIENTE")))</f>
        <v/>
      </c>
      <c r="G103" s="472">
        <f>IF($B103="","",IF($D103=0,"",IFERROR(MAX(MAXIFS(BASE_CONTROL!$C$2:$C$999,BASE_CONTROL!$D$2:$D$999,$B103),MAXIFS(BASE_CONTROL!$C$2:$C$999,BASE_CONTROL!$E$2:$E$999,$B103),MAXIFS(BASE_CONTROL!$C$2:$C$999,BASE_CONTROL!$F$2:$F$999,$B103),MAXIFS(BASE_CONTROL!$C$2:$C$999,BASE_CONTROL!$G$2:$G$999,$B103),MAXIFS(BASE_CONTROL!$C$2:$C$999,BASE_CONTROL!$H$2:$H$999,$B103),MAXIFS(BASE_CONTROL!$C$2:$C$999,BASE_CONTROL!$I$2:$I$999,$B103),MAXIFS(BASE_CONTROL!$C$2:$C$999,BASE_CONTROL!$J$2:$J$999,$B103),MAXIFS(BASE_CONTROL!$C$2:$C$999,BASE_CONTROL!$K$2:$K$999,$B103)),"")))</f>
        <v/>
      </c>
      <c r="H103" s="432" t="n"/>
    </row>
    <row r="104" s="358">
      <c r="A104" s="432">
        <f>IF($B104="","",ROW()-4)</f>
        <v/>
      </c>
      <c r="B104" s="432" t="n"/>
      <c r="C104" s="432" t="n"/>
      <c r="D104" s="432">
        <f>IF($B104="","",SUM(COUNTIF(BASE_CONTROL!$D$2:$K$999,$B104)))</f>
        <v/>
      </c>
      <c r="E104" s="432">
        <f>IF($B104="","",SUM(COUNTIFS(BASE_CONTROL!$D$2:$D$999,$B104,BASE_CONTROL!$B$2:$B$999,"CERRADA"),COUNTIFS(BASE_CONTROL!$D$2:$D$999,$B104,BASE_CONTROL!$B$2:$B$999,"TERMINADA"),COUNTIFS(BASE_CONTROL!$E$2:$E$999,$B104,BASE_CONTROL!$B$2:$B$999,"CERRADA"),COUNTIFS(BASE_CONTROL!$E$2:$E$999,$B104,BASE_CONTROL!$B$2:$B$999,"TERMINADA"),COUNTIFS(BASE_CONTROL!$F$2:$F$999,$B104,BASE_CONTROL!$B$2:$B$999,"CERRADA"),COUNTIFS(BASE_CONTROL!$F$2:$F$999,$B104,BASE_CONTROL!$B$2:$B$999,"TERMINADA"),COUNTIFS(BASE_CONTROL!$G$2:$G$999,$B104,BASE_CONTROL!$B$2:$B$999,"CERRADA"),COUNTIFS(BASE_CONTROL!$G$2:$G$999,$B104,BASE_CONTROL!$B$2:$B$999,"TERMINADA"),COUNTIFS(BASE_CONTROL!$H$2:$H$999,$B104,BASE_CONTROL!$B$2:$B$999,"CERRADA"),COUNTIFS(BASE_CONTROL!$H$2:$H$999,$B104,BASE_CONTROL!$B$2:$B$999,"TERMINADA"),COUNTIFS(BASE_CONTROL!$I$2:$I$999,$B104,BASE_CONTROL!$B$2:$B$999,"CERRADA"),COUNTIFS(BASE_CONTROL!$I$2:$I$999,$B104,BASE_CONTROL!$B$2:$B$999,"TERMINADA"),COUNTIFS(BASE_CONTROL!$J$2:$J$999,$B104,BASE_CONTROL!$B$2:$B$999,"CERRADA"),COUNTIFS(BASE_CONTROL!$J$2:$J$999,$B104,BASE_CONTROL!$B$2:$B$999,"TERMINADA"),COUNTIFS(BASE_CONTROL!$K$2:$K$999,$B104,BASE_CONTROL!$B$2:$B$999,"CERRADA"),COUNTIFS(BASE_CONTROL!$K$2:$K$999,$B104,BASE_CONTROL!$B$2:$B$999,"TERMINADA")))</f>
        <v/>
      </c>
      <c r="F104" s="432">
        <f>IF($B104="","",SUM(COUNTIFS(BASE_CONTROL!$D$2:$D$999,$B104,BASE_CONTROL!$B$2:$B$999,"PENDIENTE"),COUNTIFS(BASE_CONTROL!$E$2:$E$999,$B104,BASE_CONTROL!$B$2:$B$999,"PENDIENTE"),COUNTIFS(BASE_CONTROL!$F$2:$F$999,$B104,BASE_CONTROL!$B$2:$B$999,"PENDIENTE"),COUNTIFS(BASE_CONTROL!$G$2:$G$999,$B104,BASE_CONTROL!$B$2:$B$999,"PENDIENTE"),COUNTIFS(BASE_CONTROL!$H$2:$H$999,$B104,BASE_CONTROL!$B$2:$B$999,"PENDIENTE"),COUNTIFS(BASE_CONTROL!$I$2:$I$999,$B104,BASE_CONTROL!$B$2:$B$999,"PENDIENTE"),COUNTIFS(BASE_CONTROL!$J$2:$J$999,$B104,BASE_CONTROL!$B$2:$B$999,"PENDIENTE"),COUNTIFS(BASE_CONTROL!$K$2:$K$999,$B104,BASE_CONTROL!$B$2:$B$999,"PENDIENTE")))</f>
        <v/>
      </c>
      <c r="G104" s="472">
        <f>IF($B104="","",IF($D104=0,"",IFERROR(MAX(MAXIFS(BASE_CONTROL!$C$2:$C$999,BASE_CONTROL!$D$2:$D$999,$B104),MAXIFS(BASE_CONTROL!$C$2:$C$999,BASE_CONTROL!$E$2:$E$999,$B104),MAXIFS(BASE_CONTROL!$C$2:$C$999,BASE_CONTROL!$F$2:$F$999,$B104),MAXIFS(BASE_CONTROL!$C$2:$C$999,BASE_CONTROL!$G$2:$G$999,$B104),MAXIFS(BASE_CONTROL!$C$2:$C$999,BASE_CONTROL!$H$2:$H$999,$B104),MAXIFS(BASE_CONTROL!$C$2:$C$999,BASE_CONTROL!$I$2:$I$999,$B104),MAXIFS(BASE_CONTROL!$C$2:$C$999,BASE_CONTROL!$J$2:$J$999,$B104),MAXIFS(BASE_CONTROL!$C$2:$C$999,BASE_CONTROL!$K$2:$K$999,$B104)),"")))</f>
        <v/>
      </c>
      <c r="H104" s="432" t="n"/>
    </row>
    <row r="105" s="358">
      <c r="A105" s="432">
        <f>IF($B105="","",ROW()-4)</f>
        <v/>
      </c>
      <c r="B105" s="432" t="n"/>
      <c r="C105" s="432" t="n"/>
      <c r="D105" s="432">
        <f>IF($B105="","",SUM(COUNTIF(BASE_CONTROL!$D$2:$K$999,$B105)))</f>
        <v/>
      </c>
      <c r="E105" s="432">
        <f>IF($B105="","",SUM(COUNTIFS(BASE_CONTROL!$D$2:$D$999,$B105,BASE_CONTROL!$B$2:$B$999,"CERRADA"),COUNTIFS(BASE_CONTROL!$D$2:$D$999,$B105,BASE_CONTROL!$B$2:$B$999,"TERMINADA"),COUNTIFS(BASE_CONTROL!$E$2:$E$999,$B105,BASE_CONTROL!$B$2:$B$999,"CERRADA"),COUNTIFS(BASE_CONTROL!$E$2:$E$999,$B105,BASE_CONTROL!$B$2:$B$999,"TERMINADA"),COUNTIFS(BASE_CONTROL!$F$2:$F$999,$B105,BASE_CONTROL!$B$2:$B$999,"CERRADA"),COUNTIFS(BASE_CONTROL!$F$2:$F$999,$B105,BASE_CONTROL!$B$2:$B$999,"TERMINADA"),COUNTIFS(BASE_CONTROL!$G$2:$G$999,$B105,BASE_CONTROL!$B$2:$B$999,"CERRADA"),COUNTIFS(BASE_CONTROL!$G$2:$G$999,$B105,BASE_CONTROL!$B$2:$B$999,"TERMINADA"),COUNTIFS(BASE_CONTROL!$H$2:$H$999,$B105,BASE_CONTROL!$B$2:$B$999,"CERRADA"),COUNTIFS(BASE_CONTROL!$H$2:$H$999,$B105,BASE_CONTROL!$B$2:$B$999,"TERMINADA"),COUNTIFS(BASE_CONTROL!$I$2:$I$999,$B105,BASE_CONTROL!$B$2:$B$999,"CERRADA"),COUNTIFS(BASE_CONTROL!$I$2:$I$999,$B105,BASE_CONTROL!$B$2:$B$999,"TERMINADA"),COUNTIFS(BASE_CONTROL!$J$2:$J$999,$B105,BASE_CONTROL!$B$2:$B$999,"CERRADA"),COUNTIFS(BASE_CONTROL!$J$2:$J$999,$B105,BASE_CONTROL!$B$2:$B$999,"TERMINADA"),COUNTIFS(BASE_CONTROL!$K$2:$K$999,$B105,BASE_CONTROL!$B$2:$B$999,"CERRADA"),COUNTIFS(BASE_CONTROL!$K$2:$K$999,$B105,BASE_CONTROL!$B$2:$B$999,"TERMINADA")))</f>
        <v/>
      </c>
      <c r="F105" s="432">
        <f>IF($B105="","",SUM(COUNTIFS(BASE_CONTROL!$D$2:$D$999,$B105,BASE_CONTROL!$B$2:$B$999,"PENDIENTE"),COUNTIFS(BASE_CONTROL!$E$2:$E$999,$B105,BASE_CONTROL!$B$2:$B$999,"PENDIENTE"),COUNTIFS(BASE_CONTROL!$F$2:$F$999,$B105,BASE_CONTROL!$B$2:$B$999,"PENDIENTE"),COUNTIFS(BASE_CONTROL!$G$2:$G$999,$B105,BASE_CONTROL!$B$2:$B$999,"PENDIENTE"),COUNTIFS(BASE_CONTROL!$H$2:$H$999,$B105,BASE_CONTROL!$B$2:$B$999,"PENDIENTE"),COUNTIFS(BASE_CONTROL!$I$2:$I$999,$B105,BASE_CONTROL!$B$2:$B$999,"PENDIENTE"),COUNTIFS(BASE_CONTROL!$J$2:$J$999,$B105,BASE_CONTROL!$B$2:$B$999,"PENDIENTE"),COUNTIFS(BASE_CONTROL!$K$2:$K$999,$B105,BASE_CONTROL!$B$2:$B$999,"PENDIENTE")))</f>
        <v/>
      </c>
      <c r="G105" s="472">
        <f>IF($B105="","",IF($D105=0,"",IFERROR(MAX(MAXIFS(BASE_CONTROL!$C$2:$C$999,BASE_CONTROL!$D$2:$D$999,$B105),MAXIFS(BASE_CONTROL!$C$2:$C$999,BASE_CONTROL!$E$2:$E$999,$B105),MAXIFS(BASE_CONTROL!$C$2:$C$999,BASE_CONTROL!$F$2:$F$999,$B105),MAXIFS(BASE_CONTROL!$C$2:$C$999,BASE_CONTROL!$G$2:$G$999,$B105),MAXIFS(BASE_CONTROL!$C$2:$C$999,BASE_CONTROL!$H$2:$H$999,$B105),MAXIFS(BASE_CONTROL!$C$2:$C$999,BASE_CONTROL!$I$2:$I$999,$B105),MAXIFS(BASE_CONTROL!$C$2:$C$999,BASE_CONTROL!$J$2:$J$999,$B105),MAXIFS(BASE_CONTROL!$C$2:$C$999,BASE_CONTROL!$K$2:$K$999,$B105)),"")))</f>
        <v/>
      </c>
      <c r="H105" s="432" t="n"/>
    </row>
    <row r="106" s="358">
      <c r="A106" s="432">
        <f>IF($B106="","",ROW()-4)</f>
        <v/>
      </c>
      <c r="B106" s="432" t="n"/>
      <c r="C106" s="432" t="n"/>
      <c r="D106" s="432">
        <f>IF($B106="","",SUM(COUNTIF(BASE_CONTROL!$D$2:$K$999,$B106)))</f>
        <v/>
      </c>
      <c r="E106" s="432">
        <f>IF($B106="","",SUM(COUNTIFS(BASE_CONTROL!$D$2:$D$999,$B106,BASE_CONTROL!$B$2:$B$999,"CERRADA"),COUNTIFS(BASE_CONTROL!$D$2:$D$999,$B106,BASE_CONTROL!$B$2:$B$999,"TERMINADA"),COUNTIFS(BASE_CONTROL!$E$2:$E$999,$B106,BASE_CONTROL!$B$2:$B$999,"CERRADA"),COUNTIFS(BASE_CONTROL!$E$2:$E$999,$B106,BASE_CONTROL!$B$2:$B$999,"TERMINADA"),COUNTIFS(BASE_CONTROL!$F$2:$F$999,$B106,BASE_CONTROL!$B$2:$B$999,"CERRADA"),COUNTIFS(BASE_CONTROL!$F$2:$F$999,$B106,BASE_CONTROL!$B$2:$B$999,"TERMINADA"),COUNTIFS(BASE_CONTROL!$G$2:$G$999,$B106,BASE_CONTROL!$B$2:$B$999,"CERRADA"),COUNTIFS(BASE_CONTROL!$G$2:$G$999,$B106,BASE_CONTROL!$B$2:$B$999,"TERMINADA"),COUNTIFS(BASE_CONTROL!$H$2:$H$999,$B106,BASE_CONTROL!$B$2:$B$999,"CERRADA"),COUNTIFS(BASE_CONTROL!$H$2:$H$999,$B106,BASE_CONTROL!$B$2:$B$999,"TERMINADA"),COUNTIFS(BASE_CONTROL!$I$2:$I$999,$B106,BASE_CONTROL!$B$2:$B$999,"CERRADA"),COUNTIFS(BASE_CONTROL!$I$2:$I$999,$B106,BASE_CONTROL!$B$2:$B$999,"TERMINADA"),COUNTIFS(BASE_CONTROL!$J$2:$J$999,$B106,BASE_CONTROL!$B$2:$B$999,"CERRADA"),COUNTIFS(BASE_CONTROL!$J$2:$J$999,$B106,BASE_CONTROL!$B$2:$B$999,"TERMINADA"),COUNTIFS(BASE_CONTROL!$K$2:$K$999,$B106,BASE_CONTROL!$B$2:$B$999,"CERRADA"),COUNTIFS(BASE_CONTROL!$K$2:$K$999,$B106,BASE_CONTROL!$B$2:$B$999,"TERMINADA")))</f>
        <v/>
      </c>
      <c r="F106" s="432">
        <f>IF($B106="","",SUM(COUNTIFS(BASE_CONTROL!$D$2:$D$999,$B106,BASE_CONTROL!$B$2:$B$999,"PENDIENTE"),COUNTIFS(BASE_CONTROL!$E$2:$E$999,$B106,BASE_CONTROL!$B$2:$B$999,"PENDIENTE"),COUNTIFS(BASE_CONTROL!$F$2:$F$999,$B106,BASE_CONTROL!$B$2:$B$999,"PENDIENTE"),COUNTIFS(BASE_CONTROL!$G$2:$G$999,$B106,BASE_CONTROL!$B$2:$B$999,"PENDIENTE"),COUNTIFS(BASE_CONTROL!$H$2:$H$999,$B106,BASE_CONTROL!$B$2:$B$999,"PENDIENTE"),COUNTIFS(BASE_CONTROL!$I$2:$I$999,$B106,BASE_CONTROL!$B$2:$B$999,"PENDIENTE"),COUNTIFS(BASE_CONTROL!$J$2:$J$999,$B106,BASE_CONTROL!$B$2:$B$999,"PENDIENTE"),COUNTIFS(BASE_CONTROL!$K$2:$K$999,$B106,BASE_CONTROL!$B$2:$B$999,"PENDIENTE")))</f>
        <v/>
      </c>
      <c r="G106" s="472">
        <f>IF($B106="","",IF($D106=0,"",IFERROR(MAX(MAXIFS(BASE_CONTROL!$C$2:$C$999,BASE_CONTROL!$D$2:$D$999,$B106),MAXIFS(BASE_CONTROL!$C$2:$C$999,BASE_CONTROL!$E$2:$E$999,$B106),MAXIFS(BASE_CONTROL!$C$2:$C$999,BASE_CONTROL!$F$2:$F$999,$B106),MAXIFS(BASE_CONTROL!$C$2:$C$999,BASE_CONTROL!$G$2:$G$999,$B106),MAXIFS(BASE_CONTROL!$C$2:$C$999,BASE_CONTROL!$H$2:$H$999,$B106),MAXIFS(BASE_CONTROL!$C$2:$C$999,BASE_CONTROL!$I$2:$I$999,$B106),MAXIFS(BASE_CONTROL!$C$2:$C$999,BASE_CONTROL!$J$2:$J$999,$B106),MAXIFS(BASE_CONTROL!$C$2:$C$999,BASE_CONTROL!$K$2:$K$999,$B106)),"")))</f>
        <v/>
      </c>
      <c r="H106" s="432" t="n"/>
    </row>
    <row r="107" s="358">
      <c r="A107" s="432">
        <f>IF($B107="","",ROW()-4)</f>
        <v/>
      </c>
      <c r="B107" s="432" t="n"/>
      <c r="C107" s="432" t="n"/>
      <c r="D107" s="432">
        <f>IF($B107="","",SUM(COUNTIF(BASE_CONTROL!$D$2:$K$999,$B107)))</f>
        <v/>
      </c>
      <c r="E107" s="432">
        <f>IF($B107="","",SUM(COUNTIFS(BASE_CONTROL!$D$2:$D$999,$B107,BASE_CONTROL!$B$2:$B$999,"CERRADA"),COUNTIFS(BASE_CONTROL!$D$2:$D$999,$B107,BASE_CONTROL!$B$2:$B$999,"TERMINADA"),COUNTIFS(BASE_CONTROL!$E$2:$E$999,$B107,BASE_CONTROL!$B$2:$B$999,"CERRADA"),COUNTIFS(BASE_CONTROL!$E$2:$E$999,$B107,BASE_CONTROL!$B$2:$B$999,"TERMINADA"),COUNTIFS(BASE_CONTROL!$F$2:$F$999,$B107,BASE_CONTROL!$B$2:$B$999,"CERRADA"),COUNTIFS(BASE_CONTROL!$F$2:$F$999,$B107,BASE_CONTROL!$B$2:$B$999,"TERMINADA"),COUNTIFS(BASE_CONTROL!$G$2:$G$999,$B107,BASE_CONTROL!$B$2:$B$999,"CERRADA"),COUNTIFS(BASE_CONTROL!$G$2:$G$999,$B107,BASE_CONTROL!$B$2:$B$999,"TERMINADA"),COUNTIFS(BASE_CONTROL!$H$2:$H$999,$B107,BASE_CONTROL!$B$2:$B$999,"CERRADA"),COUNTIFS(BASE_CONTROL!$H$2:$H$999,$B107,BASE_CONTROL!$B$2:$B$999,"TERMINADA"),COUNTIFS(BASE_CONTROL!$I$2:$I$999,$B107,BASE_CONTROL!$B$2:$B$999,"CERRADA"),COUNTIFS(BASE_CONTROL!$I$2:$I$999,$B107,BASE_CONTROL!$B$2:$B$999,"TERMINADA"),COUNTIFS(BASE_CONTROL!$J$2:$J$999,$B107,BASE_CONTROL!$B$2:$B$999,"CERRADA"),COUNTIFS(BASE_CONTROL!$J$2:$J$999,$B107,BASE_CONTROL!$B$2:$B$999,"TERMINADA"),COUNTIFS(BASE_CONTROL!$K$2:$K$999,$B107,BASE_CONTROL!$B$2:$B$999,"CERRADA"),COUNTIFS(BASE_CONTROL!$K$2:$K$999,$B107,BASE_CONTROL!$B$2:$B$999,"TERMINADA")))</f>
        <v/>
      </c>
      <c r="F107" s="432">
        <f>IF($B107="","",SUM(COUNTIFS(BASE_CONTROL!$D$2:$D$999,$B107,BASE_CONTROL!$B$2:$B$999,"PENDIENTE"),COUNTIFS(BASE_CONTROL!$E$2:$E$999,$B107,BASE_CONTROL!$B$2:$B$999,"PENDIENTE"),COUNTIFS(BASE_CONTROL!$F$2:$F$999,$B107,BASE_CONTROL!$B$2:$B$999,"PENDIENTE"),COUNTIFS(BASE_CONTROL!$G$2:$G$999,$B107,BASE_CONTROL!$B$2:$B$999,"PENDIENTE"),COUNTIFS(BASE_CONTROL!$H$2:$H$999,$B107,BASE_CONTROL!$B$2:$B$999,"PENDIENTE"),COUNTIFS(BASE_CONTROL!$I$2:$I$999,$B107,BASE_CONTROL!$B$2:$B$999,"PENDIENTE"),COUNTIFS(BASE_CONTROL!$J$2:$J$999,$B107,BASE_CONTROL!$B$2:$B$999,"PENDIENTE"),COUNTIFS(BASE_CONTROL!$K$2:$K$999,$B107,BASE_CONTROL!$B$2:$B$999,"PENDIENTE")))</f>
        <v/>
      </c>
      <c r="G107" s="472">
        <f>IF($B107="","",IF($D107=0,"",IFERROR(MAX(MAXIFS(BASE_CONTROL!$C$2:$C$999,BASE_CONTROL!$D$2:$D$999,$B107),MAXIFS(BASE_CONTROL!$C$2:$C$999,BASE_CONTROL!$E$2:$E$999,$B107),MAXIFS(BASE_CONTROL!$C$2:$C$999,BASE_CONTROL!$F$2:$F$999,$B107),MAXIFS(BASE_CONTROL!$C$2:$C$999,BASE_CONTROL!$G$2:$G$999,$B107),MAXIFS(BASE_CONTROL!$C$2:$C$999,BASE_CONTROL!$H$2:$H$999,$B107),MAXIFS(BASE_CONTROL!$C$2:$C$999,BASE_CONTROL!$I$2:$I$999,$B107),MAXIFS(BASE_CONTROL!$C$2:$C$999,BASE_CONTROL!$J$2:$J$999,$B107),MAXIFS(BASE_CONTROL!$C$2:$C$999,BASE_CONTROL!$K$2:$K$999,$B107)),"")))</f>
        <v/>
      </c>
      <c r="H107" s="432" t="n"/>
    </row>
    <row r="108" s="358">
      <c r="A108" s="432">
        <f>IF($B108="","",ROW()-4)</f>
        <v/>
      </c>
      <c r="B108" s="432" t="n"/>
      <c r="C108" s="432" t="n"/>
      <c r="D108" s="432">
        <f>IF($B108="","",SUM(COUNTIF(BASE_CONTROL!$D$2:$K$999,$B108)))</f>
        <v/>
      </c>
      <c r="E108" s="432">
        <f>IF($B108="","",SUM(COUNTIFS(BASE_CONTROL!$D$2:$D$999,$B108,BASE_CONTROL!$B$2:$B$999,"CERRADA"),COUNTIFS(BASE_CONTROL!$D$2:$D$999,$B108,BASE_CONTROL!$B$2:$B$999,"TERMINADA"),COUNTIFS(BASE_CONTROL!$E$2:$E$999,$B108,BASE_CONTROL!$B$2:$B$999,"CERRADA"),COUNTIFS(BASE_CONTROL!$E$2:$E$999,$B108,BASE_CONTROL!$B$2:$B$999,"TERMINADA"),COUNTIFS(BASE_CONTROL!$F$2:$F$999,$B108,BASE_CONTROL!$B$2:$B$999,"CERRADA"),COUNTIFS(BASE_CONTROL!$F$2:$F$999,$B108,BASE_CONTROL!$B$2:$B$999,"TERMINADA"),COUNTIFS(BASE_CONTROL!$G$2:$G$999,$B108,BASE_CONTROL!$B$2:$B$999,"CERRADA"),COUNTIFS(BASE_CONTROL!$G$2:$G$999,$B108,BASE_CONTROL!$B$2:$B$999,"TERMINADA"),COUNTIFS(BASE_CONTROL!$H$2:$H$999,$B108,BASE_CONTROL!$B$2:$B$999,"CERRADA"),COUNTIFS(BASE_CONTROL!$H$2:$H$999,$B108,BASE_CONTROL!$B$2:$B$999,"TERMINADA"),COUNTIFS(BASE_CONTROL!$I$2:$I$999,$B108,BASE_CONTROL!$B$2:$B$999,"CERRADA"),COUNTIFS(BASE_CONTROL!$I$2:$I$999,$B108,BASE_CONTROL!$B$2:$B$999,"TERMINADA"),COUNTIFS(BASE_CONTROL!$J$2:$J$999,$B108,BASE_CONTROL!$B$2:$B$999,"CERRADA"),COUNTIFS(BASE_CONTROL!$J$2:$J$999,$B108,BASE_CONTROL!$B$2:$B$999,"TERMINADA"),COUNTIFS(BASE_CONTROL!$K$2:$K$999,$B108,BASE_CONTROL!$B$2:$B$999,"CERRADA"),COUNTIFS(BASE_CONTROL!$K$2:$K$999,$B108,BASE_CONTROL!$B$2:$B$999,"TERMINADA")))</f>
        <v/>
      </c>
      <c r="F108" s="432">
        <f>IF($B108="","",SUM(COUNTIFS(BASE_CONTROL!$D$2:$D$999,$B108,BASE_CONTROL!$B$2:$B$999,"PENDIENTE"),COUNTIFS(BASE_CONTROL!$E$2:$E$999,$B108,BASE_CONTROL!$B$2:$B$999,"PENDIENTE"),COUNTIFS(BASE_CONTROL!$F$2:$F$999,$B108,BASE_CONTROL!$B$2:$B$999,"PENDIENTE"),COUNTIFS(BASE_CONTROL!$G$2:$G$999,$B108,BASE_CONTROL!$B$2:$B$999,"PENDIENTE"),COUNTIFS(BASE_CONTROL!$H$2:$H$999,$B108,BASE_CONTROL!$B$2:$B$999,"PENDIENTE"),COUNTIFS(BASE_CONTROL!$I$2:$I$999,$B108,BASE_CONTROL!$B$2:$B$999,"PENDIENTE"),COUNTIFS(BASE_CONTROL!$J$2:$J$999,$B108,BASE_CONTROL!$B$2:$B$999,"PENDIENTE"),COUNTIFS(BASE_CONTROL!$K$2:$K$999,$B108,BASE_CONTROL!$B$2:$B$999,"PENDIENTE")))</f>
        <v/>
      </c>
      <c r="G108" s="472">
        <f>IF($B108="","",IF($D108=0,"",IFERROR(MAX(MAXIFS(BASE_CONTROL!$C$2:$C$999,BASE_CONTROL!$D$2:$D$999,$B108),MAXIFS(BASE_CONTROL!$C$2:$C$999,BASE_CONTROL!$E$2:$E$999,$B108),MAXIFS(BASE_CONTROL!$C$2:$C$999,BASE_CONTROL!$F$2:$F$999,$B108),MAXIFS(BASE_CONTROL!$C$2:$C$999,BASE_CONTROL!$G$2:$G$999,$B108),MAXIFS(BASE_CONTROL!$C$2:$C$999,BASE_CONTROL!$H$2:$H$999,$B108),MAXIFS(BASE_CONTROL!$C$2:$C$999,BASE_CONTROL!$I$2:$I$999,$B108),MAXIFS(BASE_CONTROL!$C$2:$C$999,BASE_CONTROL!$J$2:$J$999,$B108),MAXIFS(BASE_CONTROL!$C$2:$C$999,BASE_CONTROL!$K$2:$K$999,$B108)),"")))</f>
        <v/>
      </c>
      <c r="H108" s="432" t="n"/>
    </row>
    <row r="109" s="358">
      <c r="A109" s="432">
        <f>IF($B109="","",ROW()-4)</f>
        <v/>
      </c>
      <c r="B109" s="432" t="n"/>
      <c r="C109" s="432" t="n"/>
      <c r="D109" s="432">
        <f>IF($B109="","",SUM(COUNTIF(BASE_CONTROL!$D$2:$K$999,$B109)))</f>
        <v/>
      </c>
      <c r="E109" s="432">
        <f>IF($B109="","",SUM(COUNTIFS(BASE_CONTROL!$D$2:$D$999,$B109,BASE_CONTROL!$B$2:$B$999,"CERRADA"),COUNTIFS(BASE_CONTROL!$D$2:$D$999,$B109,BASE_CONTROL!$B$2:$B$999,"TERMINADA"),COUNTIFS(BASE_CONTROL!$E$2:$E$999,$B109,BASE_CONTROL!$B$2:$B$999,"CERRADA"),COUNTIFS(BASE_CONTROL!$E$2:$E$999,$B109,BASE_CONTROL!$B$2:$B$999,"TERMINADA"),COUNTIFS(BASE_CONTROL!$F$2:$F$999,$B109,BASE_CONTROL!$B$2:$B$999,"CERRADA"),COUNTIFS(BASE_CONTROL!$F$2:$F$999,$B109,BASE_CONTROL!$B$2:$B$999,"TERMINADA"),COUNTIFS(BASE_CONTROL!$G$2:$G$999,$B109,BASE_CONTROL!$B$2:$B$999,"CERRADA"),COUNTIFS(BASE_CONTROL!$G$2:$G$999,$B109,BASE_CONTROL!$B$2:$B$999,"TERMINADA"),COUNTIFS(BASE_CONTROL!$H$2:$H$999,$B109,BASE_CONTROL!$B$2:$B$999,"CERRADA"),COUNTIFS(BASE_CONTROL!$H$2:$H$999,$B109,BASE_CONTROL!$B$2:$B$999,"TERMINADA"),COUNTIFS(BASE_CONTROL!$I$2:$I$999,$B109,BASE_CONTROL!$B$2:$B$999,"CERRADA"),COUNTIFS(BASE_CONTROL!$I$2:$I$999,$B109,BASE_CONTROL!$B$2:$B$999,"TERMINADA"),COUNTIFS(BASE_CONTROL!$J$2:$J$999,$B109,BASE_CONTROL!$B$2:$B$999,"CERRADA"),COUNTIFS(BASE_CONTROL!$J$2:$J$999,$B109,BASE_CONTROL!$B$2:$B$999,"TERMINADA"),COUNTIFS(BASE_CONTROL!$K$2:$K$999,$B109,BASE_CONTROL!$B$2:$B$999,"CERRADA"),COUNTIFS(BASE_CONTROL!$K$2:$K$999,$B109,BASE_CONTROL!$B$2:$B$999,"TERMINADA")))</f>
        <v/>
      </c>
      <c r="F109" s="432">
        <f>IF($B109="","",SUM(COUNTIFS(BASE_CONTROL!$D$2:$D$999,$B109,BASE_CONTROL!$B$2:$B$999,"PENDIENTE"),COUNTIFS(BASE_CONTROL!$E$2:$E$999,$B109,BASE_CONTROL!$B$2:$B$999,"PENDIENTE"),COUNTIFS(BASE_CONTROL!$F$2:$F$999,$B109,BASE_CONTROL!$B$2:$B$999,"PENDIENTE"),COUNTIFS(BASE_CONTROL!$G$2:$G$999,$B109,BASE_CONTROL!$B$2:$B$999,"PENDIENTE"),COUNTIFS(BASE_CONTROL!$H$2:$H$999,$B109,BASE_CONTROL!$B$2:$B$999,"PENDIENTE"),COUNTIFS(BASE_CONTROL!$I$2:$I$999,$B109,BASE_CONTROL!$B$2:$B$999,"PENDIENTE"),COUNTIFS(BASE_CONTROL!$J$2:$J$999,$B109,BASE_CONTROL!$B$2:$B$999,"PENDIENTE"),COUNTIFS(BASE_CONTROL!$K$2:$K$999,$B109,BASE_CONTROL!$B$2:$B$999,"PENDIENTE")))</f>
        <v/>
      </c>
      <c r="G109" s="472">
        <f>IF($B109="","",IF($D109=0,"",IFERROR(MAX(MAXIFS(BASE_CONTROL!$C$2:$C$999,BASE_CONTROL!$D$2:$D$999,$B109),MAXIFS(BASE_CONTROL!$C$2:$C$999,BASE_CONTROL!$E$2:$E$999,$B109),MAXIFS(BASE_CONTROL!$C$2:$C$999,BASE_CONTROL!$F$2:$F$999,$B109),MAXIFS(BASE_CONTROL!$C$2:$C$999,BASE_CONTROL!$G$2:$G$999,$B109),MAXIFS(BASE_CONTROL!$C$2:$C$999,BASE_CONTROL!$H$2:$H$999,$B109),MAXIFS(BASE_CONTROL!$C$2:$C$999,BASE_CONTROL!$I$2:$I$999,$B109),MAXIFS(BASE_CONTROL!$C$2:$C$999,BASE_CONTROL!$J$2:$J$999,$B109),MAXIFS(BASE_CONTROL!$C$2:$C$999,BASE_CONTROL!$K$2:$K$999,$B109)),"")))</f>
        <v/>
      </c>
      <c r="H109" s="432" t="n"/>
    </row>
    <row r="110" s="358">
      <c r="A110" s="432">
        <f>IF($B110="","",ROW()-4)</f>
        <v/>
      </c>
      <c r="B110" s="432" t="n"/>
      <c r="C110" s="432" t="n"/>
      <c r="D110" s="432">
        <f>IF($B110="","",SUM(COUNTIF(BASE_CONTROL!$D$2:$K$999,$B110)))</f>
        <v/>
      </c>
      <c r="E110" s="432">
        <f>IF($B110="","",SUM(COUNTIFS(BASE_CONTROL!$D$2:$D$999,$B110,BASE_CONTROL!$B$2:$B$999,"CERRADA"),COUNTIFS(BASE_CONTROL!$D$2:$D$999,$B110,BASE_CONTROL!$B$2:$B$999,"TERMINADA"),COUNTIFS(BASE_CONTROL!$E$2:$E$999,$B110,BASE_CONTROL!$B$2:$B$999,"CERRADA"),COUNTIFS(BASE_CONTROL!$E$2:$E$999,$B110,BASE_CONTROL!$B$2:$B$999,"TERMINADA"),COUNTIFS(BASE_CONTROL!$F$2:$F$999,$B110,BASE_CONTROL!$B$2:$B$999,"CERRADA"),COUNTIFS(BASE_CONTROL!$F$2:$F$999,$B110,BASE_CONTROL!$B$2:$B$999,"TERMINADA"),COUNTIFS(BASE_CONTROL!$G$2:$G$999,$B110,BASE_CONTROL!$B$2:$B$999,"CERRADA"),COUNTIFS(BASE_CONTROL!$G$2:$G$999,$B110,BASE_CONTROL!$B$2:$B$999,"TERMINADA"),COUNTIFS(BASE_CONTROL!$H$2:$H$999,$B110,BASE_CONTROL!$B$2:$B$999,"CERRADA"),COUNTIFS(BASE_CONTROL!$H$2:$H$999,$B110,BASE_CONTROL!$B$2:$B$999,"TERMINADA"),COUNTIFS(BASE_CONTROL!$I$2:$I$999,$B110,BASE_CONTROL!$B$2:$B$999,"CERRADA"),COUNTIFS(BASE_CONTROL!$I$2:$I$999,$B110,BASE_CONTROL!$B$2:$B$999,"TERMINADA"),COUNTIFS(BASE_CONTROL!$J$2:$J$999,$B110,BASE_CONTROL!$B$2:$B$999,"CERRADA"),COUNTIFS(BASE_CONTROL!$J$2:$J$999,$B110,BASE_CONTROL!$B$2:$B$999,"TERMINADA"),COUNTIFS(BASE_CONTROL!$K$2:$K$999,$B110,BASE_CONTROL!$B$2:$B$999,"CERRADA"),COUNTIFS(BASE_CONTROL!$K$2:$K$999,$B110,BASE_CONTROL!$B$2:$B$999,"TERMINADA")))</f>
        <v/>
      </c>
      <c r="F110" s="432">
        <f>IF($B110="","",SUM(COUNTIFS(BASE_CONTROL!$D$2:$D$999,$B110,BASE_CONTROL!$B$2:$B$999,"PENDIENTE"),COUNTIFS(BASE_CONTROL!$E$2:$E$999,$B110,BASE_CONTROL!$B$2:$B$999,"PENDIENTE"),COUNTIFS(BASE_CONTROL!$F$2:$F$999,$B110,BASE_CONTROL!$B$2:$B$999,"PENDIENTE"),COUNTIFS(BASE_CONTROL!$G$2:$G$999,$B110,BASE_CONTROL!$B$2:$B$999,"PENDIENTE"),COUNTIFS(BASE_CONTROL!$H$2:$H$999,$B110,BASE_CONTROL!$B$2:$B$999,"PENDIENTE"),COUNTIFS(BASE_CONTROL!$I$2:$I$999,$B110,BASE_CONTROL!$B$2:$B$999,"PENDIENTE"),COUNTIFS(BASE_CONTROL!$J$2:$J$999,$B110,BASE_CONTROL!$B$2:$B$999,"PENDIENTE"),COUNTIFS(BASE_CONTROL!$K$2:$K$999,$B110,BASE_CONTROL!$B$2:$B$999,"PENDIENTE")))</f>
        <v/>
      </c>
      <c r="G110" s="472">
        <f>IF($B110="","",IF($D110=0,"",IFERROR(MAX(MAXIFS(BASE_CONTROL!$C$2:$C$999,BASE_CONTROL!$D$2:$D$999,$B110),MAXIFS(BASE_CONTROL!$C$2:$C$999,BASE_CONTROL!$E$2:$E$999,$B110),MAXIFS(BASE_CONTROL!$C$2:$C$999,BASE_CONTROL!$F$2:$F$999,$B110),MAXIFS(BASE_CONTROL!$C$2:$C$999,BASE_CONTROL!$G$2:$G$999,$B110),MAXIFS(BASE_CONTROL!$C$2:$C$999,BASE_CONTROL!$H$2:$H$999,$B110),MAXIFS(BASE_CONTROL!$C$2:$C$999,BASE_CONTROL!$I$2:$I$999,$B110),MAXIFS(BASE_CONTROL!$C$2:$C$999,BASE_CONTROL!$J$2:$J$999,$B110),MAXIFS(BASE_CONTROL!$C$2:$C$999,BASE_CONTROL!$K$2:$K$999,$B110)),"")))</f>
        <v/>
      </c>
      <c r="H110" s="432" t="n"/>
    </row>
    <row r="111" s="358">
      <c r="A111" s="432">
        <f>IF($B111="","",ROW()-4)</f>
        <v/>
      </c>
      <c r="B111" s="432" t="n"/>
      <c r="C111" s="432" t="n"/>
      <c r="D111" s="432">
        <f>IF($B111="","",SUM(COUNTIF(BASE_CONTROL!$D$2:$K$999,$B111)))</f>
        <v/>
      </c>
      <c r="E111" s="432">
        <f>IF($B111="","",SUM(COUNTIFS(BASE_CONTROL!$D$2:$D$999,$B111,BASE_CONTROL!$B$2:$B$999,"CERRADA"),COUNTIFS(BASE_CONTROL!$D$2:$D$999,$B111,BASE_CONTROL!$B$2:$B$999,"TERMINADA"),COUNTIFS(BASE_CONTROL!$E$2:$E$999,$B111,BASE_CONTROL!$B$2:$B$999,"CERRADA"),COUNTIFS(BASE_CONTROL!$E$2:$E$999,$B111,BASE_CONTROL!$B$2:$B$999,"TERMINADA"),COUNTIFS(BASE_CONTROL!$F$2:$F$999,$B111,BASE_CONTROL!$B$2:$B$999,"CERRADA"),COUNTIFS(BASE_CONTROL!$F$2:$F$999,$B111,BASE_CONTROL!$B$2:$B$999,"TERMINADA"),COUNTIFS(BASE_CONTROL!$G$2:$G$999,$B111,BASE_CONTROL!$B$2:$B$999,"CERRADA"),COUNTIFS(BASE_CONTROL!$G$2:$G$999,$B111,BASE_CONTROL!$B$2:$B$999,"TERMINADA"),COUNTIFS(BASE_CONTROL!$H$2:$H$999,$B111,BASE_CONTROL!$B$2:$B$999,"CERRADA"),COUNTIFS(BASE_CONTROL!$H$2:$H$999,$B111,BASE_CONTROL!$B$2:$B$999,"TERMINADA"),COUNTIFS(BASE_CONTROL!$I$2:$I$999,$B111,BASE_CONTROL!$B$2:$B$999,"CERRADA"),COUNTIFS(BASE_CONTROL!$I$2:$I$999,$B111,BASE_CONTROL!$B$2:$B$999,"TERMINADA"),COUNTIFS(BASE_CONTROL!$J$2:$J$999,$B111,BASE_CONTROL!$B$2:$B$999,"CERRADA"),COUNTIFS(BASE_CONTROL!$J$2:$J$999,$B111,BASE_CONTROL!$B$2:$B$999,"TERMINADA"),COUNTIFS(BASE_CONTROL!$K$2:$K$999,$B111,BASE_CONTROL!$B$2:$B$999,"CERRADA"),COUNTIFS(BASE_CONTROL!$K$2:$K$999,$B111,BASE_CONTROL!$B$2:$B$999,"TERMINADA")))</f>
        <v/>
      </c>
      <c r="F111" s="432">
        <f>IF($B111="","",SUM(COUNTIFS(BASE_CONTROL!$D$2:$D$999,$B111,BASE_CONTROL!$B$2:$B$999,"PENDIENTE"),COUNTIFS(BASE_CONTROL!$E$2:$E$999,$B111,BASE_CONTROL!$B$2:$B$999,"PENDIENTE"),COUNTIFS(BASE_CONTROL!$F$2:$F$999,$B111,BASE_CONTROL!$B$2:$B$999,"PENDIENTE"),COUNTIFS(BASE_CONTROL!$G$2:$G$999,$B111,BASE_CONTROL!$B$2:$B$999,"PENDIENTE"),COUNTIFS(BASE_CONTROL!$H$2:$H$999,$B111,BASE_CONTROL!$B$2:$B$999,"PENDIENTE"),COUNTIFS(BASE_CONTROL!$I$2:$I$999,$B111,BASE_CONTROL!$B$2:$B$999,"PENDIENTE"),COUNTIFS(BASE_CONTROL!$J$2:$J$999,$B111,BASE_CONTROL!$B$2:$B$999,"PENDIENTE"),COUNTIFS(BASE_CONTROL!$K$2:$K$999,$B111,BASE_CONTROL!$B$2:$B$999,"PENDIENTE")))</f>
        <v/>
      </c>
      <c r="G111" s="472">
        <f>IF($B111="","",IF($D111=0,"",IFERROR(MAX(MAXIFS(BASE_CONTROL!$C$2:$C$999,BASE_CONTROL!$D$2:$D$999,$B111),MAXIFS(BASE_CONTROL!$C$2:$C$999,BASE_CONTROL!$E$2:$E$999,$B111),MAXIFS(BASE_CONTROL!$C$2:$C$999,BASE_CONTROL!$F$2:$F$999,$B111),MAXIFS(BASE_CONTROL!$C$2:$C$999,BASE_CONTROL!$G$2:$G$999,$B111),MAXIFS(BASE_CONTROL!$C$2:$C$999,BASE_CONTROL!$H$2:$H$999,$B111),MAXIFS(BASE_CONTROL!$C$2:$C$999,BASE_CONTROL!$I$2:$I$999,$B111),MAXIFS(BASE_CONTROL!$C$2:$C$999,BASE_CONTROL!$J$2:$J$999,$B111),MAXIFS(BASE_CONTROL!$C$2:$C$999,BASE_CONTROL!$K$2:$K$999,$B111)),"")))</f>
        <v/>
      </c>
      <c r="H111" s="432" t="n"/>
    </row>
    <row r="112" s="358">
      <c r="A112" s="432">
        <f>IF($B112="","",ROW()-4)</f>
        <v/>
      </c>
      <c r="B112" s="432" t="n"/>
      <c r="C112" s="432" t="n"/>
      <c r="D112" s="432">
        <f>IF($B112="","",SUM(COUNTIF(BASE_CONTROL!$D$2:$K$999,$B112)))</f>
        <v/>
      </c>
      <c r="E112" s="432">
        <f>IF($B112="","",SUM(COUNTIFS(BASE_CONTROL!$D$2:$D$999,$B112,BASE_CONTROL!$B$2:$B$999,"CERRADA"),COUNTIFS(BASE_CONTROL!$D$2:$D$999,$B112,BASE_CONTROL!$B$2:$B$999,"TERMINADA"),COUNTIFS(BASE_CONTROL!$E$2:$E$999,$B112,BASE_CONTROL!$B$2:$B$999,"CERRADA"),COUNTIFS(BASE_CONTROL!$E$2:$E$999,$B112,BASE_CONTROL!$B$2:$B$999,"TERMINADA"),COUNTIFS(BASE_CONTROL!$F$2:$F$999,$B112,BASE_CONTROL!$B$2:$B$999,"CERRADA"),COUNTIFS(BASE_CONTROL!$F$2:$F$999,$B112,BASE_CONTROL!$B$2:$B$999,"TERMINADA"),COUNTIFS(BASE_CONTROL!$G$2:$G$999,$B112,BASE_CONTROL!$B$2:$B$999,"CERRADA"),COUNTIFS(BASE_CONTROL!$G$2:$G$999,$B112,BASE_CONTROL!$B$2:$B$999,"TERMINADA"),COUNTIFS(BASE_CONTROL!$H$2:$H$999,$B112,BASE_CONTROL!$B$2:$B$999,"CERRADA"),COUNTIFS(BASE_CONTROL!$H$2:$H$999,$B112,BASE_CONTROL!$B$2:$B$999,"TERMINADA"),COUNTIFS(BASE_CONTROL!$I$2:$I$999,$B112,BASE_CONTROL!$B$2:$B$999,"CERRADA"),COUNTIFS(BASE_CONTROL!$I$2:$I$999,$B112,BASE_CONTROL!$B$2:$B$999,"TERMINADA"),COUNTIFS(BASE_CONTROL!$J$2:$J$999,$B112,BASE_CONTROL!$B$2:$B$999,"CERRADA"),COUNTIFS(BASE_CONTROL!$J$2:$J$999,$B112,BASE_CONTROL!$B$2:$B$999,"TERMINADA"),COUNTIFS(BASE_CONTROL!$K$2:$K$999,$B112,BASE_CONTROL!$B$2:$B$999,"CERRADA"),COUNTIFS(BASE_CONTROL!$K$2:$K$999,$B112,BASE_CONTROL!$B$2:$B$999,"TERMINADA")))</f>
        <v/>
      </c>
      <c r="F112" s="432">
        <f>IF($B112="","",SUM(COUNTIFS(BASE_CONTROL!$D$2:$D$999,$B112,BASE_CONTROL!$B$2:$B$999,"PENDIENTE"),COUNTIFS(BASE_CONTROL!$E$2:$E$999,$B112,BASE_CONTROL!$B$2:$B$999,"PENDIENTE"),COUNTIFS(BASE_CONTROL!$F$2:$F$999,$B112,BASE_CONTROL!$B$2:$B$999,"PENDIENTE"),COUNTIFS(BASE_CONTROL!$G$2:$G$999,$B112,BASE_CONTROL!$B$2:$B$999,"PENDIENTE"),COUNTIFS(BASE_CONTROL!$H$2:$H$999,$B112,BASE_CONTROL!$B$2:$B$999,"PENDIENTE"),COUNTIFS(BASE_CONTROL!$I$2:$I$999,$B112,BASE_CONTROL!$B$2:$B$999,"PENDIENTE"),COUNTIFS(BASE_CONTROL!$J$2:$J$999,$B112,BASE_CONTROL!$B$2:$B$999,"PENDIENTE"),COUNTIFS(BASE_CONTROL!$K$2:$K$999,$B112,BASE_CONTROL!$B$2:$B$999,"PENDIENTE")))</f>
        <v/>
      </c>
      <c r="G112" s="472">
        <f>IF($B112="","",IF($D112=0,"",IFERROR(MAX(MAXIFS(BASE_CONTROL!$C$2:$C$999,BASE_CONTROL!$D$2:$D$999,$B112),MAXIFS(BASE_CONTROL!$C$2:$C$999,BASE_CONTROL!$E$2:$E$999,$B112),MAXIFS(BASE_CONTROL!$C$2:$C$999,BASE_CONTROL!$F$2:$F$999,$B112),MAXIFS(BASE_CONTROL!$C$2:$C$999,BASE_CONTROL!$G$2:$G$999,$B112),MAXIFS(BASE_CONTROL!$C$2:$C$999,BASE_CONTROL!$H$2:$H$999,$B112),MAXIFS(BASE_CONTROL!$C$2:$C$999,BASE_CONTROL!$I$2:$I$999,$B112),MAXIFS(BASE_CONTROL!$C$2:$C$999,BASE_CONTROL!$J$2:$J$999,$B112),MAXIFS(BASE_CONTROL!$C$2:$C$999,BASE_CONTROL!$K$2:$K$999,$B112)),"")))</f>
        <v/>
      </c>
      <c r="H112" s="432" t="n"/>
    </row>
    <row r="113" s="358">
      <c r="A113" s="432">
        <f>IF($B113="","",ROW()-4)</f>
        <v/>
      </c>
      <c r="B113" s="432" t="n"/>
      <c r="C113" s="432" t="n"/>
      <c r="D113" s="432">
        <f>IF($B113="","",SUM(COUNTIF(BASE_CONTROL!$D$2:$K$999,$B113)))</f>
        <v/>
      </c>
      <c r="E113" s="432">
        <f>IF($B113="","",SUM(COUNTIFS(BASE_CONTROL!$D$2:$D$999,$B113,BASE_CONTROL!$B$2:$B$999,"CERRADA"),COUNTIFS(BASE_CONTROL!$D$2:$D$999,$B113,BASE_CONTROL!$B$2:$B$999,"TERMINADA"),COUNTIFS(BASE_CONTROL!$E$2:$E$999,$B113,BASE_CONTROL!$B$2:$B$999,"CERRADA"),COUNTIFS(BASE_CONTROL!$E$2:$E$999,$B113,BASE_CONTROL!$B$2:$B$999,"TERMINADA"),COUNTIFS(BASE_CONTROL!$F$2:$F$999,$B113,BASE_CONTROL!$B$2:$B$999,"CERRADA"),COUNTIFS(BASE_CONTROL!$F$2:$F$999,$B113,BASE_CONTROL!$B$2:$B$999,"TERMINADA"),COUNTIFS(BASE_CONTROL!$G$2:$G$999,$B113,BASE_CONTROL!$B$2:$B$999,"CERRADA"),COUNTIFS(BASE_CONTROL!$G$2:$G$999,$B113,BASE_CONTROL!$B$2:$B$999,"TERMINADA"),COUNTIFS(BASE_CONTROL!$H$2:$H$999,$B113,BASE_CONTROL!$B$2:$B$999,"CERRADA"),COUNTIFS(BASE_CONTROL!$H$2:$H$999,$B113,BASE_CONTROL!$B$2:$B$999,"TERMINADA"),COUNTIFS(BASE_CONTROL!$I$2:$I$999,$B113,BASE_CONTROL!$B$2:$B$999,"CERRADA"),COUNTIFS(BASE_CONTROL!$I$2:$I$999,$B113,BASE_CONTROL!$B$2:$B$999,"TERMINADA"),COUNTIFS(BASE_CONTROL!$J$2:$J$999,$B113,BASE_CONTROL!$B$2:$B$999,"CERRADA"),COUNTIFS(BASE_CONTROL!$J$2:$J$999,$B113,BASE_CONTROL!$B$2:$B$999,"TERMINADA"),COUNTIFS(BASE_CONTROL!$K$2:$K$999,$B113,BASE_CONTROL!$B$2:$B$999,"CERRADA"),COUNTIFS(BASE_CONTROL!$K$2:$K$999,$B113,BASE_CONTROL!$B$2:$B$999,"TERMINADA")))</f>
        <v/>
      </c>
      <c r="F113" s="432">
        <f>IF($B113="","",SUM(COUNTIFS(BASE_CONTROL!$D$2:$D$999,$B113,BASE_CONTROL!$B$2:$B$999,"PENDIENTE"),COUNTIFS(BASE_CONTROL!$E$2:$E$999,$B113,BASE_CONTROL!$B$2:$B$999,"PENDIENTE"),COUNTIFS(BASE_CONTROL!$F$2:$F$999,$B113,BASE_CONTROL!$B$2:$B$999,"PENDIENTE"),COUNTIFS(BASE_CONTROL!$G$2:$G$999,$B113,BASE_CONTROL!$B$2:$B$999,"PENDIENTE"),COUNTIFS(BASE_CONTROL!$H$2:$H$999,$B113,BASE_CONTROL!$B$2:$B$999,"PENDIENTE"),COUNTIFS(BASE_CONTROL!$I$2:$I$999,$B113,BASE_CONTROL!$B$2:$B$999,"PENDIENTE"),COUNTIFS(BASE_CONTROL!$J$2:$J$999,$B113,BASE_CONTROL!$B$2:$B$999,"PENDIENTE"),COUNTIFS(BASE_CONTROL!$K$2:$K$999,$B113,BASE_CONTROL!$B$2:$B$999,"PENDIENTE")))</f>
        <v/>
      </c>
      <c r="G113" s="472">
        <f>IF($B113="","",IF($D113=0,"",IFERROR(MAX(MAXIFS(BASE_CONTROL!$C$2:$C$999,BASE_CONTROL!$D$2:$D$999,$B113),MAXIFS(BASE_CONTROL!$C$2:$C$999,BASE_CONTROL!$E$2:$E$999,$B113),MAXIFS(BASE_CONTROL!$C$2:$C$999,BASE_CONTROL!$F$2:$F$999,$B113),MAXIFS(BASE_CONTROL!$C$2:$C$999,BASE_CONTROL!$G$2:$G$999,$B113),MAXIFS(BASE_CONTROL!$C$2:$C$999,BASE_CONTROL!$H$2:$H$999,$B113),MAXIFS(BASE_CONTROL!$C$2:$C$999,BASE_CONTROL!$I$2:$I$999,$B113),MAXIFS(BASE_CONTROL!$C$2:$C$999,BASE_CONTROL!$J$2:$J$999,$B113),MAXIFS(BASE_CONTROL!$C$2:$C$999,BASE_CONTROL!$K$2:$K$999,$B113)),"")))</f>
        <v/>
      </c>
      <c r="H113" s="432" t="n"/>
    </row>
    <row r="114" s="358">
      <c r="A114" s="432">
        <f>IF($B114="","",ROW()-4)</f>
        <v/>
      </c>
      <c r="B114" s="432" t="n"/>
      <c r="C114" s="432" t="n"/>
      <c r="D114" s="432">
        <f>IF($B114="","",SUM(COUNTIF(BASE_CONTROL!$D$2:$K$999,$B114)))</f>
        <v/>
      </c>
      <c r="E114" s="432">
        <f>IF($B114="","",SUM(COUNTIFS(BASE_CONTROL!$D$2:$D$999,$B114,BASE_CONTROL!$B$2:$B$999,"CERRADA"),COUNTIFS(BASE_CONTROL!$D$2:$D$999,$B114,BASE_CONTROL!$B$2:$B$999,"TERMINADA"),COUNTIFS(BASE_CONTROL!$E$2:$E$999,$B114,BASE_CONTROL!$B$2:$B$999,"CERRADA"),COUNTIFS(BASE_CONTROL!$E$2:$E$999,$B114,BASE_CONTROL!$B$2:$B$999,"TERMINADA"),COUNTIFS(BASE_CONTROL!$F$2:$F$999,$B114,BASE_CONTROL!$B$2:$B$999,"CERRADA"),COUNTIFS(BASE_CONTROL!$F$2:$F$999,$B114,BASE_CONTROL!$B$2:$B$999,"TERMINADA"),COUNTIFS(BASE_CONTROL!$G$2:$G$999,$B114,BASE_CONTROL!$B$2:$B$999,"CERRADA"),COUNTIFS(BASE_CONTROL!$G$2:$G$999,$B114,BASE_CONTROL!$B$2:$B$999,"TERMINADA"),COUNTIFS(BASE_CONTROL!$H$2:$H$999,$B114,BASE_CONTROL!$B$2:$B$999,"CERRADA"),COUNTIFS(BASE_CONTROL!$H$2:$H$999,$B114,BASE_CONTROL!$B$2:$B$999,"TERMINADA"),COUNTIFS(BASE_CONTROL!$I$2:$I$999,$B114,BASE_CONTROL!$B$2:$B$999,"CERRADA"),COUNTIFS(BASE_CONTROL!$I$2:$I$999,$B114,BASE_CONTROL!$B$2:$B$999,"TERMINADA"),COUNTIFS(BASE_CONTROL!$J$2:$J$999,$B114,BASE_CONTROL!$B$2:$B$999,"CERRADA"),COUNTIFS(BASE_CONTROL!$J$2:$J$999,$B114,BASE_CONTROL!$B$2:$B$999,"TERMINADA"),COUNTIFS(BASE_CONTROL!$K$2:$K$999,$B114,BASE_CONTROL!$B$2:$B$999,"CERRADA"),COUNTIFS(BASE_CONTROL!$K$2:$K$999,$B114,BASE_CONTROL!$B$2:$B$999,"TERMINADA")))</f>
        <v/>
      </c>
      <c r="F114" s="432">
        <f>IF($B114="","",SUM(COUNTIFS(BASE_CONTROL!$D$2:$D$999,$B114,BASE_CONTROL!$B$2:$B$999,"PENDIENTE"),COUNTIFS(BASE_CONTROL!$E$2:$E$999,$B114,BASE_CONTROL!$B$2:$B$999,"PENDIENTE"),COUNTIFS(BASE_CONTROL!$F$2:$F$999,$B114,BASE_CONTROL!$B$2:$B$999,"PENDIENTE"),COUNTIFS(BASE_CONTROL!$G$2:$G$999,$B114,BASE_CONTROL!$B$2:$B$999,"PENDIENTE"),COUNTIFS(BASE_CONTROL!$H$2:$H$999,$B114,BASE_CONTROL!$B$2:$B$999,"PENDIENTE"),COUNTIFS(BASE_CONTROL!$I$2:$I$999,$B114,BASE_CONTROL!$B$2:$B$999,"PENDIENTE"),COUNTIFS(BASE_CONTROL!$J$2:$J$999,$B114,BASE_CONTROL!$B$2:$B$999,"PENDIENTE"),COUNTIFS(BASE_CONTROL!$K$2:$K$999,$B114,BASE_CONTROL!$B$2:$B$999,"PENDIENTE")))</f>
        <v/>
      </c>
      <c r="G114" s="472">
        <f>IF($B114="","",IF($D114=0,"",IFERROR(MAX(MAXIFS(BASE_CONTROL!$C$2:$C$999,BASE_CONTROL!$D$2:$D$999,$B114),MAXIFS(BASE_CONTROL!$C$2:$C$999,BASE_CONTROL!$E$2:$E$999,$B114),MAXIFS(BASE_CONTROL!$C$2:$C$999,BASE_CONTROL!$F$2:$F$999,$B114),MAXIFS(BASE_CONTROL!$C$2:$C$999,BASE_CONTROL!$G$2:$G$999,$B114),MAXIFS(BASE_CONTROL!$C$2:$C$999,BASE_CONTROL!$H$2:$H$999,$B114),MAXIFS(BASE_CONTROL!$C$2:$C$999,BASE_CONTROL!$I$2:$I$999,$B114),MAXIFS(BASE_CONTROL!$C$2:$C$999,BASE_CONTROL!$J$2:$J$999,$B114),MAXIFS(BASE_CONTROL!$C$2:$C$999,BASE_CONTROL!$K$2:$K$999,$B114)),"")))</f>
        <v/>
      </c>
      <c r="H114" s="432" t="n"/>
    </row>
    <row r="115" s="358">
      <c r="A115" s="432">
        <f>IF($B115="","",ROW()-4)</f>
        <v/>
      </c>
      <c r="B115" s="432" t="n"/>
      <c r="C115" s="432" t="n"/>
      <c r="D115" s="432">
        <f>IF($B115="","",SUM(COUNTIF(BASE_CONTROL!$D$2:$K$999,$B115)))</f>
        <v/>
      </c>
      <c r="E115" s="432">
        <f>IF($B115="","",SUM(COUNTIFS(BASE_CONTROL!$D$2:$D$999,$B115,BASE_CONTROL!$B$2:$B$999,"CERRADA"),COUNTIFS(BASE_CONTROL!$D$2:$D$999,$B115,BASE_CONTROL!$B$2:$B$999,"TERMINADA"),COUNTIFS(BASE_CONTROL!$E$2:$E$999,$B115,BASE_CONTROL!$B$2:$B$999,"CERRADA"),COUNTIFS(BASE_CONTROL!$E$2:$E$999,$B115,BASE_CONTROL!$B$2:$B$999,"TERMINADA"),COUNTIFS(BASE_CONTROL!$F$2:$F$999,$B115,BASE_CONTROL!$B$2:$B$999,"CERRADA"),COUNTIFS(BASE_CONTROL!$F$2:$F$999,$B115,BASE_CONTROL!$B$2:$B$999,"TERMINADA"),COUNTIFS(BASE_CONTROL!$G$2:$G$999,$B115,BASE_CONTROL!$B$2:$B$999,"CERRADA"),COUNTIFS(BASE_CONTROL!$G$2:$G$999,$B115,BASE_CONTROL!$B$2:$B$999,"TERMINADA"),COUNTIFS(BASE_CONTROL!$H$2:$H$999,$B115,BASE_CONTROL!$B$2:$B$999,"CERRADA"),COUNTIFS(BASE_CONTROL!$H$2:$H$999,$B115,BASE_CONTROL!$B$2:$B$999,"TERMINADA"),COUNTIFS(BASE_CONTROL!$I$2:$I$999,$B115,BASE_CONTROL!$B$2:$B$999,"CERRADA"),COUNTIFS(BASE_CONTROL!$I$2:$I$999,$B115,BASE_CONTROL!$B$2:$B$999,"TERMINADA"),COUNTIFS(BASE_CONTROL!$J$2:$J$999,$B115,BASE_CONTROL!$B$2:$B$999,"CERRADA"),COUNTIFS(BASE_CONTROL!$J$2:$J$999,$B115,BASE_CONTROL!$B$2:$B$999,"TERMINADA"),COUNTIFS(BASE_CONTROL!$K$2:$K$999,$B115,BASE_CONTROL!$B$2:$B$999,"CERRADA"),COUNTIFS(BASE_CONTROL!$K$2:$K$999,$B115,BASE_CONTROL!$B$2:$B$999,"TERMINADA")))</f>
        <v/>
      </c>
      <c r="F115" s="432">
        <f>IF($B115="","",SUM(COUNTIFS(BASE_CONTROL!$D$2:$D$999,$B115,BASE_CONTROL!$B$2:$B$999,"PENDIENTE"),COUNTIFS(BASE_CONTROL!$E$2:$E$999,$B115,BASE_CONTROL!$B$2:$B$999,"PENDIENTE"),COUNTIFS(BASE_CONTROL!$F$2:$F$999,$B115,BASE_CONTROL!$B$2:$B$999,"PENDIENTE"),COUNTIFS(BASE_CONTROL!$G$2:$G$999,$B115,BASE_CONTROL!$B$2:$B$999,"PENDIENTE"),COUNTIFS(BASE_CONTROL!$H$2:$H$999,$B115,BASE_CONTROL!$B$2:$B$999,"PENDIENTE"),COUNTIFS(BASE_CONTROL!$I$2:$I$999,$B115,BASE_CONTROL!$B$2:$B$999,"PENDIENTE"),COUNTIFS(BASE_CONTROL!$J$2:$J$999,$B115,BASE_CONTROL!$B$2:$B$999,"PENDIENTE"),COUNTIFS(BASE_CONTROL!$K$2:$K$999,$B115,BASE_CONTROL!$B$2:$B$999,"PENDIENTE")))</f>
        <v/>
      </c>
      <c r="G115" s="472">
        <f>IF($B115="","",IF($D115=0,"",IFERROR(MAX(MAXIFS(BASE_CONTROL!$C$2:$C$999,BASE_CONTROL!$D$2:$D$999,$B115),MAXIFS(BASE_CONTROL!$C$2:$C$999,BASE_CONTROL!$E$2:$E$999,$B115),MAXIFS(BASE_CONTROL!$C$2:$C$999,BASE_CONTROL!$F$2:$F$999,$B115),MAXIFS(BASE_CONTROL!$C$2:$C$999,BASE_CONTROL!$G$2:$G$999,$B115),MAXIFS(BASE_CONTROL!$C$2:$C$999,BASE_CONTROL!$H$2:$H$999,$B115),MAXIFS(BASE_CONTROL!$C$2:$C$999,BASE_CONTROL!$I$2:$I$999,$B115),MAXIFS(BASE_CONTROL!$C$2:$C$999,BASE_CONTROL!$J$2:$J$999,$B115),MAXIFS(BASE_CONTROL!$C$2:$C$999,BASE_CONTROL!$K$2:$K$999,$B115)),"")))</f>
        <v/>
      </c>
      <c r="H115" s="432" t="n"/>
    </row>
    <row r="116" s="358">
      <c r="A116" s="432">
        <f>IF($B116="","",ROW()-4)</f>
        <v/>
      </c>
      <c r="B116" s="432" t="n"/>
      <c r="C116" s="432" t="n"/>
      <c r="D116" s="432">
        <f>IF($B116="","",SUM(COUNTIF(BASE_CONTROL!$D$2:$K$999,$B116)))</f>
        <v/>
      </c>
      <c r="E116" s="432">
        <f>IF($B116="","",SUM(COUNTIFS(BASE_CONTROL!$D$2:$D$999,$B116,BASE_CONTROL!$B$2:$B$999,"CERRADA"),COUNTIFS(BASE_CONTROL!$D$2:$D$999,$B116,BASE_CONTROL!$B$2:$B$999,"TERMINADA"),COUNTIFS(BASE_CONTROL!$E$2:$E$999,$B116,BASE_CONTROL!$B$2:$B$999,"CERRADA"),COUNTIFS(BASE_CONTROL!$E$2:$E$999,$B116,BASE_CONTROL!$B$2:$B$999,"TERMINADA"),COUNTIFS(BASE_CONTROL!$F$2:$F$999,$B116,BASE_CONTROL!$B$2:$B$999,"CERRADA"),COUNTIFS(BASE_CONTROL!$F$2:$F$999,$B116,BASE_CONTROL!$B$2:$B$999,"TERMINADA"),COUNTIFS(BASE_CONTROL!$G$2:$G$999,$B116,BASE_CONTROL!$B$2:$B$999,"CERRADA"),COUNTIFS(BASE_CONTROL!$G$2:$G$999,$B116,BASE_CONTROL!$B$2:$B$999,"TERMINADA"),COUNTIFS(BASE_CONTROL!$H$2:$H$999,$B116,BASE_CONTROL!$B$2:$B$999,"CERRADA"),COUNTIFS(BASE_CONTROL!$H$2:$H$999,$B116,BASE_CONTROL!$B$2:$B$999,"TERMINADA"),COUNTIFS(BASE_CONTROL!$I$2:$I$999,$B116,BASE_CONTROL!$B$2:$B$999,"CERRADA"),COUNTIFS(BASE_CONTROL!$I$2:$I$999,$B116,BASE_CONTROL!$B$2:$B$999,"TERMINADA"),COUNTIFS(BASE_CONTROL!$J$2:$J$999,$B116,BASE_CONTROL!$B$2:$B$999,"CERRADA"),COUNTIFS(BASE_CONTROL!$J$2:$J$999,$B116,BASE_CONTROL!$B$2:$B$999,"TERMINADA"),COUNTIFS(BASE_CONTROL!$K$2:$K$999,$B116,BASE_CONTROL!$B$2:$B$999,"CERRADA"),COUNTIFS(BASE_CONTROL!$K$2:$K$999,$B116,BASE_CONTROL!$B$2:$B$999,"TERMINADA")))</f>
        <v/>
      </c>
      <c r="F116" s="432">
        <f>IF($B116="","",SUM(COUNTIFS(BASE_CONTROL!$D$2:$D$999,$B116,BASE_CONTROL!$B$2:$B$999,"PENDIENTE"),COUNTIFS(BASE_CONTROL!$E$2:$E$999,$B116,BASE_CONTROL!$B$2:$B$999,"PENDIENTE"),COUNTIFS(BASE_CONTROL!$F$2:$F$999,$B116,BASE_CONTROL!$B$2:$B$999,"PENDIENTE"),COUNTIFS(BASE_CONTROL!$G$2:$G$999,$B116,BASE_CONTROL!$B$2:$B$999,"PENDIENTE"),COUNTIFS(BASE_CONTROL!$H$2:$H$999,$B116,BASE_CONTROL!$B$2:$B$999,"PENDIENTE"),COUNTIFS(BASE_CONTROL!$I$2:$I$999,$B116,BASE_CONTROL!$B$2:$B$999,"PENDIENTE"),COUNTIFS(BASE_CONTROL!$J$2:$J$999,$B116,BASE_CONTROL!$B$2:$B$999,"PENDIENTE"),COUNTIFS(BASE_CONTROL!$K$2:$K$999,$B116,BASE_CONTROL!$B$2:$B$999,"PENDIENTE")))</f>
        <v/>
      </c>
      <c r="G116" s="472">
        <f>IF($B116="","",IF($D116=0,"",IFERROR(MAX(MAXIFS(BASE_CONTROL!$C$2:$C$999,BASE_CONTROL!$D$2:$D$999,$B116),MAXIFS(BASE_CONTROL!$C$2:$C$999,BASE_CONTROL!$E$2:$E$999,$B116),MAXIFS(BASE_CONTROL!$C$2:$C$999,BASE_CONTROL!$F$2:$F$999,$B116),MAXIFS(BASE_CONTROL!$C$2:$C$999,BASE_CONTROL!$G$2:$G$999,$B116),MAXIFS(BASE_CONTROL!$C$2:$C$999,BASE_CONTROL!$H$2:$H$999,$B116),MAXIFS(BASE_CONTROL!$C$2:$C$999,BASE_CONTROL!$I$2:$I$999,$B116),MAXIFS(BASE_CONTROL!$C$2:$C$999,BASE_CONTROL!$J$2:$J$999,$B116),MAXIFS(BASE_CONTROL!$C$2:$C$999,BASE_CONTROL!$K$2:$K$999,$B116)),"")))</f>
        <v/>
      </c>
      <c r="H116" s="432" t="n"/>
    </row>
    <row r="117" s="358">
      <c r="A117" s="432">
        <f>IF($B117="","",ROW()-4)</f>
        <v/>
      </c>
      <c r="B117" s="432" t="n"/>
      <c r="C117" s="432" t="n"/>
      <c r="D117" s="432">
        <f>IF($B117="","",SUM(COUNTIF(BASE_CONTROL!$D$2:$K$999,$B117)))</f>
        <v/>
      </c>
      <c r="E117" s="432">
        <f>IF($B117="","",SUM(COUNTIFS(BASE_CONTROL!$D$2:$D$999,$B117,BASE_CONTROL!$B$2:$B$999,"CERRADA"),COUNTIFS(BASE_CONTROL!$D$2:$D$999,$B117,BASE_CONTROL!$B$2:$B$999,"TERMINADA"),COUNTIFS(BASE_CONTROL!$E$2:$E$999,$B117,BASE_CONTROL!$B$2:$B$999,"CERRADA"),COUNTIFS(BASE_CONTROL!$E$2:$E$999,$B117,BASE_CONTROL!$B$2:$B$999,"TERMINADA"),COUNTIFS(BASE_CONTROL!$F$2:$F$999,$B117,BASE_CONTROL!$B$2:$B$999,"CERRADA"),COUNTIFS(BASE_CONTROL!$F$2:$F$999,$B117,BASE_CONTROL!$B$2:$B$999,"TERMINADA"),COUNTIFS(BASE_CONTROL!$G$2:$G$999,$B117,BASE_CONTROL!$B$2:$B$999,"CERRADA"),COUNTIFS(BASE_CONTROL!$G$2:$G$999,$B117,BASE_CONTROL!$B$2:$B$999,"TERMINADA"),COUNTIFS(BASE_CONTROL!$H$2:$H$999,$B117,BASE_CONTROL!$B$2:$B$999,"CERRADA"),COUNTIFS(BASE_CONTROL!$H$2:$H$999,$B117,BASE_CONTROL!$B$2:$B$999,"TERMINADA"),COUNTIFS(BASE_CONTROL!$I$2:$I$999,$B117,BASE_CONTROL!$B$2:$B$999,"CERRADA"),COUNTIFS(BASE_CONTROL!$I$2:$I$999,$B117,BASE_CONTROL!$B$2:$B$999,"TERMINADA"),COUNTIFS(BASE_CONTROL!$J$2:$J$999,$B117,BASE_CONTROL!$B$2:$B$999,"CERRADA"),COUNTIFS(BASE_CONTROL!$J$2:$J$999,$B117,BASE_CONTROL!$B$2:$B$999,"TERMINADA"),COUNTIFS(BASE_CONTROL!$K$2:$K$999,$B117,BASE_CONTROL!$B$2:$B$999,"CERRADA"),COUNTIFS(BASE_CONTROL!$K$2:$K$999,$B117,BASE_CONTROL!$B$2:$B$999,"TERMINADA")))</f>
        <v/>
      </c>
      <c r="F117" s="432">
        <f>IF($B117="","",SUM(COUNTIFS(BASE_CONTROL!$D$2:$D$999,$B117,BASE_CONTROL!$B$2:$B$999,"PENDIENTE"),COUNTIFS(BASE_CONTROL!$E$2:$E$999,$B117,BASE_CONTROL!$B$2:$B$999,"PENDIENTE"),COUNTIFS(BASE_CONTROL!$F$2:$F$999,$B117,BASE_CONTROL!$B$2:$B$999,"PENDIENTE"),COUNTIFS(BASE_CONTROL!$G$2:$G$999,$B117,BASE_CONTROL!$B$2:$B$999,"PENDIENTE"),COUNTIFS(BASE_CONTROL!$H$2:$H$999,$B117,BASE_CONTROL!$B$2:$B$999,"PENDIENTE"),COUNTIFS(BASE_CONTROL!$I$2:$I$999,$B117,BASE_CONTROL!$B$2:$B$999,"PENDIENTE"),COUNTIFS(BASE_CONTROL!$J$2:$J$999,$B117,BASE_CONTROL!$B$2:$B$999,"PENDIENTE"),COUNTIFS(BASE_CONTROL!$K$2:$K$999,$B117,BASE_CONTROL!$B$2:$B$999,"PENDIENTE")))</f>
        <v/>
      </c>
      <c r="G117" s="472">
        <f>IF($B117="","",IF($D117=0,"",IFERROR(MAX(MAXIFS(BASE_CONTROL!$C$2:$C$999,BASE_CONTROL!$D$2:$D$999,$B117),MAXIFS(BASE_CONTROL!$C$2:$C$999,BASE_CONTROL!$E$2:$E$999,$B117),MAXIFS(BASE_CONTROL!$C$2:$C$999,BASE_CONTROL!$F$2:$F$999,$B117),MAXIFS(BASE_CONTROL!$C$2:$C$999,BASE_CONTROL!$G$2:$G$999,$B117),MAXIFS(BASE_CONTROL!$C$2:$C$999,BASE_CONTROL!$H$2:$H$999,$B117),MAXIFS(BASE_CONTROL!$C$2:$C$999,BASE_CONTROL!$I$2:$I$999,$B117),MAXIFS(BASE_CONTROL!$C$2:$C$999,BASE_CONTROL!$J$2:$J$999,$B117),MAXIFS(BASE_CONTROL!$C$2:$C$999,BASE_CONTROL!$K$2:$K$999,$B117)),"")))</f>
        <v/>
      </c>
      <c r="H117" s="432" t="n"/>
    </row>
    <row r="118" s="358">
      <c r="A118" s="432">
        <f>IF($B118="","",ROW()-4)</f>
        <v/>
      </c>
      <c r="B118" s="432" t="n"/>
      <c r="C118" s="432" t="n"/>
      <c r="D118" s="432">
        <f>IF($B118="","",SUM(COUNTIF(BASE_CONTROL!$D$2:$K$999,$B118)))</f>
        <v/>
      </c>
      <c r="E118" s="432">
        <f>IF($B118="","",SUM(COUNTIFS(BASE_CONTROL!$D$2:$D$999,$B118,BASE_CONTROL!$B$2:$B$999,"CERRADA"),COUNTIFS(BASE_CONTROL!$D$2:$D$999,$B118,BASE_CONTROL!$B$2:$B$999,"TERMINADA"),COUNTIFS(BASE_CONTROL!$E$2:$E$999,$B118,BASE_CONTROL!$B$2:$B$999,"CERRADA"),COUNTIFS(BASE_CONTROL!$E$2:$E$999,$B118,BASE_CONTROL!$B$2:$B$999,"TERMINADA"),COUNTIFS(BASE_CONTROL!$F$2:$F$999,$B118,BASE_CONTROL!$B$2:$B$999,"CERRADA"),COUNTIFS(BASE_CONTROL!$F$2:$F$999,$B118,BASE_CONTROL!$B$2:$B$999,"TERMINADA"),COUNTIFS(BASE_CONTROL!$G$2:$G$999,$B118,BASE_CONTROL!$B$2:$B$999,"CERRADA"),COUNTIFS(BASE_CONTROL!$G$2:$G$999,$B118,BASE_CONTROL!$B$2:$B$999,"TERMINADA"),COUNTIFS(BASE_CONTROL!$H$2:$H$999,$B118,BASE_CONTROL!$B$2:$B$999,"CERRADA"),COUNTIFS(BASE_CONTROL!$H$2:$H$999,$B118,BASE_CONTROL!$B$2:$B$999,"TERMINADA"),COUNTIFS(BASE_CONTROL!$I$2:$I$999,$B118,BASE_CONTROL!$B$2:$B$999,"CERRADA"),COUNTIFS(BASE_CONTROL!$I$2:$I$999,$B118,BASE_CONTROL!$B$2:$B$999,"TERMINADA"),COUNTIFS(BASE_CONTROL!$J$2:$J$999,$B118,BASE_CONTROL!$B$2:$B$999,"CERRADA"),COUNTIFS(BASE_CONTROL!$J$2:$J$999,$B118,BASE_CONTROL!$B$2:$B$999,"TERMINADA"),COUNTIFS(BASE_CONTROL!$K$2:$K$999,$B118,BASE_CONTROL!$B$2:$B$999,"CERRADA"),COUNTIFS(BASE_CONTROL!$K$2:$K$999,$B118,BASE_CONTROL!$B$2:$B$999,"TERMINADA")))</f>
        <v/>
      </c>
      <c r="F118" s="432">
        <f>IF($B118="","",SUM(COUNTIFS(BASE_CONTROL!$D$2:$D$999,$B118,BASE_CONTROL!$B$2:$B$999,"PENDIENTE"),COUNTIFS(BASE_CONTROL!$E$2:$E$999,$B118,BASE_CONTROL!$B$2:$B$999,"PENDIENTE"),COUNTIFS(BASE_CONTROL!$F$2:$F$999,$B118,BASE_CONTROL!$B$2:$B$999,"PENDIENTE"),COUNTIFS(BASE_CONTROL!$G$2:$G$999,$B118,BASE_CONTROL!$B$2:$B$999,"PENDIENTE"),COUNTIFS(BASE_CONTROL!$H$2:$H$999,$B118,BASE_CONTROL!$B$2:$B$999,"PENDIENTE"),COUNTIFS(BASE_CONTROL!$I$2:$I$999,$B118,BASE_CONTROL!$B$2:$B$999,"PENDIENTE"),COUNTIFS(BASE_CONTROL!$J$2:$J$999,$B118,BASE_CONTROL!$B$2:$B$999,"PENDIENTE"),COUNTIFS(BASE_CONTROL!$K$2:$K$999,$B118,BASE_CONTROL!$B$2:$B$999,"PENDIENTE")))</f>
        <v/>
      </c>
      <c r="G118" s="472">
        <f>IF($B118="","",IF($D118=0,"",IFERROR(MAX(MAXIFS(BASE_CONTROL!$C$2:$C$999,BASE_CONTROL!$D$2:$D$999,$B118),MAXIFS(BASE_CONTROL!$C$2:$C$999,BASE_CONTROL!$E$2:$E$999,$B118),MAXIFS(BASE_CONTROL!$C$2:$C$999,BASE_CONTROL!$F$2:$F$999,$B118),MAXIFS(BASE_CONTROL!$C$2:$C$999,BASE_CONTROL!$G$2:$G$999,$B118),MAXIFS(BASE_CONTROL!$C$2:$C$999,BASE_CONTROL!$H$2:$H$999,$B118),MAXIFS(BASE_CONTROL!$C$2:$C$999,BASE_CONTROL!$I$2:$I$999,$B118),MAXIFS(BASE_CONTROL!$C$2:$C$999,BASE_CONTROL!$J$2:$J$999,$B118),MAXIFS(BASE_CONTROL!$C$2:$C$999,BASE_CONTROL!$K$2:$K$999,$B118)),"")))</f>
        <v/>
      </c>
      <c r="H118" s="432" t="n"/>
    </row>
    <row r="119" s="358">
      <c r="A119" s="432">
        <f>IF($B119="","",ROW()-4)</f>
        <v/>
      </c>
      <c r="B119" s="432" t="n"/>
      <c r="C119" s="432" t="n"/>
      <c r="D119" s="432">
        <f>IF($B119="","",SUM(COUNTIF(BASE_CONTROL!$D$2:$K$999,$B119)))</f>
        <v/>
      </c>
      <c r="E119" s="432">
        <f>IF($B119="","",SUM(COUNTIFS(BASE_CONTROL!$D$2:$D$999,$B119,BASE_CONTROL!$B$2:$B$999,"CERRADA"),COUNTIFS(BASE_CONTROL!$D$2:$D$999,$B119,BASE_CONTROL!$B$2:$B$999,"TERMINADA"),COUNTIFS(BASE_CONTROL!$E$2:$E$999,$B119,BASE_CONTROL!$B$2:$B$999,"CERRADA"),COUNTIFS(BASE_CONTROL!$E$2:$E$999,$B119,BASE_CONTROL!$B$2:$B$999,"TERMINADA"),COUNTIFS(BASE_CONTROL!$F$2:$F$999,$B119,BASE_CONTROL!$B$2:$B$999,"CERRADA"),COUNTIFS(BASE_CONTROL!$F$2:$F$999,$B119,BASE_CONTROL!$B$2:$B$999,"TERMINADA"),COUNTIFS(BASE_CONTROL!$G$2:$G$999,$B119,BASE_CONTROL!$B$2:$B$999,"CERRADA"),COUNTIFS(BASE_CONTROL!$G$2:$G$999,$B119,BASE_CONTROL!$B$2:$B$999,"TERMINADA"),COUNTIFS(BASE_CONTROL!$H$2:$H$999,$B119,BASE_CONTROL!$B$2:$B$999,"CERRADA"),COUNTIFS(BASE_CONTROL!$H$2:$H$999,$B119,BASE_CONTROL!$B$2:$B$999,"TERMINADA"),COUNTIFS(BASE_CONTROL!$I$2:$I$999,$B119,BASE_CONTROL!$B$2:$B$999,"CERRADA"),COUNTIFS(BASE_CONTROL!$I$2:$I$999,$B119,BASE_CONTROL!$B$2:$B$999,"TERMINADA"),COUNTIFS(BASE_CONTROL!$J$2:$J$999,$B119,BASE_CONTROL!$B$2:$B$999,"CERRADA"),COUNTIFS(BASE_CONTROL!$J$2:$J$999,$B119,BASE_CONTROL!$B$2:$B$999,"TERMINADA"),COUNTIFS(BASE_CONTROL!$K$2:$K$999,$B119,BASE_CONTROL!$B$2:$B$999,"CERRADA"),COUNTIFS(BASE_CONTROL!$K$2:$K$999,$B119,BASE_CONTROL!$B$2:$B$999,"TERMINADA")))</f>
        <v/>
      </c>
      <c r="F119" s="432">
        <f>IF($B119="","",SUM(COUNTIFS(BASE_CONTROL!$D$2:$D$999,$B119,BASE_CONTROL!$B$2:$B$999,"PENDIENTE"),COUNTIFS(BASE_CONTROL!$E$2:$E$999,$B119,BASE_CONTROL!$B$2:$B$999,"PENDIENTE"),COUNTIFS(BASE_CONTROL!$F$2:$F$999,$B119,BASE_CONTROL!$B$2:$B$999,"PENDIENTE"),COUNTIFS(BASE_CONTROL!$G$2:$G$999,$B119,BASE_CONTROL!$B$2:$B$999,"PENDIENTE"),COUNTIFS(BASE_CONTROL!$H$2:$H$999,$B119,BASE_CONTROL!$B$2:$B$999,"PENDIENTE"),COUNTIFS(BASE_CONTROL!$I$2:$I$999,$B119,BASE_CONTROL!$B$2:$B$999,"PENDIENTE"),COUNTIFS(BASE_CONTROL!$J$2:$J$999,$B119,BASE_CONTROL!$B$2:$B$999,"PENDIENTE"),COUNTIFS(BASE_CONTROL!$K$2:$K$999,$B119,BASE_CONTROL!$B$2:$B$999,"PENDIENTE")))</f>
        <v/>
      </c>
      <c r="G119" s="472">
        <f>IF($B119="","",IF($D119=0,"",IFERROR(MAX(MAXIFS(BASE_CONTROL!$C$2:$C$999,BASE_CONTROL!$D$2:$D$999,$B119),MAXIFS(BASE_CONTROL!$C$2:$C$999,BASE_CONTROL!$E$2:$E$999,$B119),MAXIFS(BASE_CONTROL!$C$2:$C$999,BASE_CONTROL!$F$2:$F$999,$B119),MAXIFS(BASE_CONTROL!$C$2:$C$999,BASE_CONTROL!$G$2:$G$999,$B119),MAXIFS(BASE_CONTROL!$C$2:$C$999,BASE_CONTROL!$H$2:$H$999,$B119),MAXIFS(BASE_CONTROL!$C$2:$C$999,BASE_CONTROL!$I$2:$I$999,$B119),MAXIFS(BASE_CONTROL!$C$2:$C$999,BASE_CONTROL!$J$2:$J$999,$B119),MAXIFS(BASE_CONTROL!$C$2:$C$999,BASE_CONTROL!$K$2:$K$999,$B119)),"")))</f>
        <v/>
      </c>
      <c r="H119" s="432" t="n"/>
    </row>
    <row r="120" s="358">
      <c r="A120" s="432">
        <f>IF($B120="","",ROW()-4)</f>
        <v/>
      </c>
      <c r="B120" s="432" t="n"/>
      <c r="C120" s="432" t="n"/>
      <c r="D120" s="432">
        <f>IF($B120="","",SUM(COUNTIF(BASE_CONTROL!$D$2:$K$999,$B120)))</f>
        <v/>
      </c>
      <c r="E120" s="432">
        <f>IF($B120="","",SUM(COUNTIFS(BASE_CONTROL!$D$2:$D$999,$B120,BASE_CONTROL!$B$2:$B$999,"CERRADA"),COUNTIFS(BASE_CONTROL!$D$2:$D$999,$B120,BASE_CONTROL!$B$2:$B$999,"TERMINADA"),COUNTIFS(BASE_CONTROL!$E$2:$E$999,$B120,BASE_CONTROL!$B$2:$B$999,"CERRADA"),COUNTIFS(BASE_CONTROL!$E$2:$E$999,$B120,BASE_CONTROL!$B$2:$B$999,"TERMINADA"),COUNTIFS(BASE_CONTROL!$F$2:$F$999,$B120,BASE_CONTROL!$B$2:$B$999,"CERRADA"),COUNTIFS(BASE_CONTROL!$F$2:$F$999,$B120,BASE_CONTROL!$B$2:$B$999,"TERMINADA"),COUNTIFS(BASE_CONTROL!$G$2:$G$999,$B120,BASE_CONTROL!$B$2:$B$999,"CERRADA"),COUNTIFS(BASE_CONTROL!$G$2:$G$999,$B120,BASE_CONTROL!$B$2:$B$999,"TERMINADA"),COUNTIFS(BASE_CONTROL!$H$2:$H$999,$B120,BASE_CONTROL!$B$2:$B$999,"CERRADA"),COUNTIFS(BASE_CONTROL!$H$2:$H$999,$B120,BASE_CONTROL!$B$2:$B$999,"TERMINADA"),COUNTIFS(BASE_CONTROL!$I$2:$I$999,$B120,BASE_CONTROL!$B$2:$B$999,"CERRADA"),COUNTIFS(BASE_CONTROL!$I$2:$I$999,$B120,BASE_CONTROL!$B$2:$B$999,"TERMINADA"),COUNTIFS(BASE_CONTROL!$J$2:$J$999,$B120,BASE_CONTROL!$B$2:$B$999,"CERRADA"),COUNTIFS(BASE_CONTROL!$J$2:$J$999,$B120,BASE_CONTROL!$B$2:$B$999,"TERMINADA"),COUNTIFS(BASE_CONTROL!$K$2:$K$999,$B120,BASE_CONTROL!$B$2:$B$999,"CERRADA"),COUNTIFS(BASE_CONTROL!$K$2:$K$999,$B120,BASE_CONTROL!$B$2:$B$999,"TERMINADA")))</f>
        <v/>
      </c>
      <c r="F120" s="432">
        <f>IF($B120="","",SUM(COUNTIFS(BASE_CONTROL!$D$2:$D$999,$B120,BASE_CONTROL!$B$2:$B$999,"PENDIENTE"),COUNTIFS(BASE_CONTROL!$E$2:$E$999,$B120,BASE_CONTROL!$B$2:$B$999,"PENDIENTE"),COUNTIFS(BASE_CONTROL!$F$2:$F$999,$B120,BASE_CONTROL!$B$2:$B$999,"PENDIENTE"),COUNTIFS(BASE_CONTROL!$G$2:$G$999,$B120,BASE_CONTROL!$B$2:$B$999,"PENDIENTE"),COUNTIFS(BASE_CONTROL!$H$2:$H$999,$B120,BASE_CONTROL!$B$2:$B$999,"PENDIENTE"),COUNTIFS(BASE_CONTROL!$I$2:$I$999,$B120,BASE_CONTROL!$B$2:$B$999,"PENDIENTE"),COUNTIFS(BASE_CONTROL!$J$2:$J$999,$B120,BASE_CONTROL!$B$2:$B$999,"PENDIENTE"),COUNTIFS(BASE_CONTROL!$K$2:$K$999,$B120,BASE_CONTROL!$B$2:$B$999,"PENDIENTE")))</f>
        <v/>
      </c>
      <c r="G120" s="472">
        <f>IF($B120="","",IF($D120=0,"",IFERROR(MAX(MAXIFS(BASE_CONTROL!$C$2:$C$999,BASE_CONTROL!$D$2:$D$999,$B120),MAXIFS(BASE_CONTROL!$C$2:$C$999,BASE_CONTROL!$E$2:$E$999,$B120),MAXIFS(BASE_CONTROL!$C$2:$C$999,BASE_CONTROL!$F$2:$F$999,$B120),MAXIFS(BASE_CONTROL!$C$2:$C$999,BASE_CONTROL!$G$2:$G$999,$B120),MAXIFS(BASE_CONTROL!$C$2:$C$999,BASE_CONTROL!$H$2:$H$999,$B120),MAXIFS(BASE_CONTROL!$C$2:$C$999,BASE_CONTROL!$I$2:$I$999,$B120),MAXIFS(BASE_CONTROL!$C$2:$C$999,BASE_CONTROL!$J$2:$J$999,$B120),MAXIFS(BASE_CONTROL!$C$2:$C$999,BASE_CONTROL!$K$2:$K$999,$B120)),"")))</f>
        <v/>
      </c>
      <c r="H120" s="432" t="n"/>
    </row>
    <row r="121" s="358">
      <c r="A121" s="432">
        <f>IF($B121="","",ROW()-4)</f>
        <v/>
      </c>
      <c r="B121" s="432" t="n"/>
      <c r="C121" s="432" t="n"/>
      <c r="D121" s="432">
        <f>IF($B121="","",SUM(COUNTIF(BASE_CONTROL!$D$2:$K$999,$B121)))</f>
        <v/>
      </c>
      <c r="E121" s="432">
        <f>IF($B121="","",SUM(COUNTIFS(BASE_CONTROL!$D$2:$D$999,$B121,BASE_CONTROL!$B$2:$B$999,"CERRADA"),COUNTIFS(BASE_CONTROL!$D$2:$D$999,$B121,BASE_CONTROL!$B$2:$B$999,"TERMINADA"),COUNTIFS(BASE_CONTROL!$E$2:$E$999,$B121,BASE_CONTROL!$B$2:$B$999,"CERRADA"),COUNTIFS(BASE_CONTROL!$E$2:$E$999,$B121,BASE_CONTROL!$B$2:$B$999,"TERMINADA"),COUNTIFS(BASE_CONTROL!$F$2:$F$999,$B121,BASE_CONTROL!$B$2:$B$999,"CERRADA"),COUNTIFS(BASE_CONTROL!$F$2:$F$999,$B121,BASE_CONTROL!$B$2:$B$999,"TERMINADA"),COUNTIFS(BASE_CONTROL!$G$2:$G$999,$B121,BASE_CONTROL!$B$2:$B$999,"CERRADA"),COUNTIFS(BASE_CONTROL!$G$2:$G$999,$B121,BASE_CONTROL!$B$2:$B$999,"TERMINADA"),COUNTIFS(BASE_CONTROL!$H$2:$H$999,$B121,BASE_CONTROL!$B$2:$B$999,"CERRADA"),COUNTIFS(BASE_CONTROL!$H$2:$H$999,$B121,BASE_CONTROL!$B$2:$B$999,"TERMINADA"),COUNTIFS(BASE_CONTROL!$I$2:$I$999,$B121,BASE_CONTROL!$B$2:$B$999,"CERRADA"),COUNTIFS(BASE_CONTROL!$I$2:$I$999,$B121,BASE_CONTROL!$B$2:$B$999,"TERMINADA"),COUNTIFS(BASE_CONTROL!$J$2:$J$999,$B121,BASE_CONTROL!$B$2:$B$999,"CERRADA"),COUNTIFS(BASE_CONTROL!$J$2:$J$999,$B121,BASE_CONTROL!$B$2:$B$999,"TERMINADA"),COUNTIFS(BASE_CONTROL!$K$2:$K$999,$B121,BASE_CONTROL!$B$2:$B$999,"CERRADA"),COUNTIFS(BASE_CONTROL!$K$2:$K$999,$B121,BASE_CONTROL!$B$2:$B$999,"TERMINADA")))</f>
        <v/>
      </c>
      <c r="F121" s="432">
        <f>IF($B121="","",SUM(COUNTIFS(BASE_CONTROL!$D$2:$D$999,$B121,BASE_CONTROL!$B$2:$B$999,"PENDIENTE"),COUNTIFS(BASE_CONTROL!$E$2:$E$999,$B121,BASE_CONTROL!$B$2:$B$999,"PENDIENTE"),COUNTIFS(BASE_CONTROL!$F$2:$F$999,$B121,BASE_CONTROL!$B$2:$B$999,"PENDIENTE"),COUNTIFS(BASE_CONTROL!$G$2:$G$999,$B121,BASE_CONTROL!$B$2:$B$999,"PENDIENTE"),COUNTIFS(BASE_CONTROL!$H$2:$H$999,$B121,BASE_CONTROL!$B$2:$B$999,"PENDIENTE"),COUNTIFS(BASE_CONTROL!$I$2:$I$999,$B121,BASE_CONTROL!$B$2:$B$999,"PENDIENTE"),COUNTIFS(BASE_CONTROL!$J$2:$J$999,$B121,BASE_CONTROL!$B$2:$B$999,"PENDIENTE"),COUNTIFS(BASE_CONTROL!$K$2:$K$999,$B121,BASE_CONTROL!$B$2:$B$999,"PENDIENTE")))</f>
        <v/>
      </c>
      <c r="G121" s="472">
        <f>IF($B121="","",IF($D121=0,"",IFERROR(MAX(MAXIFS(BASE_CONTROL!$C$2:$C$999,BASE_CONTROL!$D$2:$D$999,$B121),MAXIFS(BASE_CONTROL!$C$2:$C$999,BASE_CONTROL!$E$2:$E$999,$B121),MAXIFS(BASE_CONTROL!$C$2:$C$999,BASE_CONTROL!$F$2:$F$999,$B121),MAXIFS(BASE_CONTROL!$C$2:$C$999,BASE_CONTROL!$G$2:$G$999,$B121),MAXIFS(BASE_CONTROL!$C$2:$C$999,BASE_CONTROL!$H$2:$H$999,$B121),MAXIFS(BASE_CONTROL!$C$2:$C$999,BASE_CONTROL!$I$2:$I$999,$B121),MAXIFS(BASE_CONTROL!$C$2:$C$999,BASE_CONTROL!$J$2:$J$999,$B121),MAXIFS(BASE_CONTROL!$C$2:$C$999,BASE_CONTROL!$K$2:$K$999,$B121)),"")))</f>
        <v/>
      </c>
      <c r="H121" s="432" t="n"/>
    </row>
    <row r="122" s="358">
      <c r="A122" s="432">
        <f>IF($B122="","",ROW()-4)</f>
        <v/>
      </c>
      <c r="B122" s="432" t="n"/>
      <c r="C122" s="432" t="n"/>
      <c r="D122" s="432">
        <f>IF($B122="","",SUM(COUNTIF(BASE_CONTROL!$D$2:$K$999,$B122)))</f>
        <v/>
      </c>
      <c r="E122" s="432">
        <f>IF($B122="","",SUM(COUNTIFS(BASE_CONTROL!$D$2:$D$999,$B122,BASE_CONTROL!$B$2:$B$999,"CERRADA"),COUNTIFS(BASE_CONTROL!$D$2:$D$999,$B122,BASE_CONTROL!$B$2:$B$999,"TERMINADA"),COUNTIFS(BASE_CONTROL!$E$2:$E$999,$B122,BASE_CONTROL!$B$2:$B$999,"CERRADA"),COUNTIFS(BASE_CONTROL!$E$2:$E$999,$B122,BASE_CONTROL!$B$2:$B$999,"TERMINADA"),COUNTIFS(BASE_CONTROL!$F$2:$F$999,$B122,BASE_CONTROL!$B$2:$B$999,"CERRADA"),COUNTIFS(BASE_CONTROL!$F$2:$F$999,$B122,BASE_CONTROL!$B$2:$B$999,"TERMINADA"),COUNTIFS(BASE_CONTROL!$G$2:$G$999,$B122,BASE_CONTROL!$B$2:$B$999,"CERRADA"),COUNTIFS(BASE_CONTROL!$G$2:$G$999,$B122,BASE_CONTROL!$B$2:$B$999,"TERMINADA"),COUNTIFS(BASE_CONTROL!$H$2:$H$999,$B122,BASE_CONTROL!$B$2:$B$999,"CERRADA"),COUNTIFS(BASE_CONTROL!$H$2:$H$999,$B122,BASE_CONTROL!$B$2:$B$999,"TERMINADA"),COUNTIFS(BASE_CONTROL!$I$2:$I$999,$B122,BASE_CONTROL!$B$2:$B$999,"CERRADA"),COUNTIFS(BASE_CONTROL!$I$2:$I$999,$B122,BASE_CONTROL!$B$2:$B$999,"TERMINADA"),COUNTIFS(BASE_CONTROL!$J$2:$J$999,$B122,BASE_CONTROL!$B$2:$B$999,"CERRADA"),COUNTIFS(BASE_CONTROL!$J$2:$J$999,$B122,BASE_CONTROL!$B$2:$B$999,"TERMINADA"),COUNTIFS(BASE_CONTROL!$K$2:$K$999,$B122,BASE_CONTROL!$B$2:$B$999,"CERRADA"),COUNTIFS(BASE_CONTROL!$K$2:$K$999,$B122,BASE_CONTROL!$B$2:$B$999,"TERMINADA")))</f>
        <v/>
      </c>
      <c r="F122" s="432">
        <f>IF($B122="","",SUM(COUNTIFS(BASE_CONTROL!$D$2:$D$999,$B122,BASE_CONTROL!$B$2:$B$999,"PENDIENTE"),COUNTIFS(BASE_CONTROL!$E$2:$E$999,$B122,BASE_CONTROL!$B$2:$B$999,"PENDIENTE"),COUNTIFS(BASE_CONTROL!$F$2:$F$999,$B122,BASE_CONTROL!$B$2:$B$999,"PENDIENTE"),COUNTIFS(BASE_CONTROL!$G$2:$G$999,$B122,BASE_CONTROL!$B$2:$B$999,"PENDIENTE"),COUNTIFS(BASE_CONTROL!$H$2:$H$999,$B122,BASE_CONTROL!$B$2:$B$999,"PENDIENTE"),COUNTIFS(BASE_CONTROL!$I$2:$I$999,$B122,BASE_CONTROL!$B$2:$B$999,"PENDIENTE"),COUNTIFS(BASE_CONTROL!$J$2:$J$999,$B122,BASE_CONTROL!$B$2:$B$999,"PENDIENTE"),COUNTIFS(BASE_CONTROL!$K$2:$K$999,$B122,BASE_CONTROL!$B$2:$B$999,"PENDIENTE")))</f>
        <v/>
      </c>
      <c r="G122" s="472">
        <f>IF($B122="","",IF($D122=0,"",IFERROR(MAX(MAXIFS(BASE_CONTROL!$C$2:$C$999,BASE_CONTROL!$D$2:$D$999,$B122),MAXIFS(BASE_CONTROL!$C$2:$C$999,BASE_CONTROL!$E$2:$E$999,$B122),MAXIFS(BASE_CONTROL!$C$2:$C$999,BASE_CONTROL!$F$2:$F$999,$B122),MAXIFS(BASE_CONTROL!$C$2:$C$999,BASE_CONTROL!$G$2:$G$999,$B122),MAXIFS(BASE_CONTROL!$C$2:$C$999,BASE_CONTROL!$H$2:$H$999,$B122),MAXIFS(BASE_CONTROL!$C$2:$C$999,BASE_CONTROL!$I$2:$I$999,$B122),MAXIFS(BASE_CONTROL!$C$2:$C$999,BASE_CONTROL!$J$2:$J$999,$B122),MAXIFS(BASE_CONTROL!$C$2:$C$999,BASE_CONTROL!$K$2:$K$999,$B122)),"")))</f>
        <v/>
      </c>
      <c r="H122" s="432" t="n"/>
    </row>
    <row r="123" s="358">
      <c r="A123" s="432">
        <f>IF($B123="","",ROW()-4)</f>
        <v/>
      </c>
      <c r="B123" s="432" t="n"/>
      <c r="C123" s="432" t="n"/>
      <c r="D123" s="432">
        <f>IF($B123="","",SUM(COUNTIF(BASE_CONTROL!$D$2:$K$999,$B123)))</f>
        <v/>
      </c>
      <c r="E123" s="432">
        <f>IF($B123="","",SUM(COUNTIFS(BASE_CONTROL!$D$2:$D$999,$B123,BASE_CONTROL!$B$2:$B$999,"CERRADA"),COUNTIFS(BASE_CONTROL!$D$2:$D$999,$B123,BASE_CONTROL!$B$2:$B$999,"TERMINADA"),COUNTIFS(BASE_CONTROL!$E$2:$E$999,$B123,BASE_CONTROL!$B$2:$B$999,"CERRADA"),COUNTIFS(BASE_CONTROL!$E$2:$E$999,$B123,BASE_CONTROL!$B$2:$B$999,"TERMINADA"),COUNTIFS(BASE_CONTROL!$F$2:$F$999,$B123,BASE_CONTROL!$B$2:$B$999,"CERRADA"),COUNTIFS(BASE_CONTROL!$F$2:$F$999,$B123,BASE_CONTROL!$B$2:$B$999,"TERMINADA"),COUNTIFS(BASE_CONTROL!$G$2:$G$999,$B123,BASE_CONTROL!$B$2:$B$999,"CERRADA"),COUNTIFS(BASE_CONTROL!$G$2:$G$999,$B123,BASE_CONTROL!$B$2:$B$999,"TERMINADA"),COUNTIFS(BASE_CONTROL!$H$2:$H$999,$B123,BASE_CONTROL!$B$2:$B$999,"CERRADA"),COUNTIFS(BASE_CONTROL!$H$2:$H$999,$B123,BASE_CONTROL!$B$2:$B$999,"TERMINADA"),COUNTIFS(BASE_CONTROL!$I$2:$I$999,$B123,BASE_CONTROL!$B$2:$B$999,"CERRADA"),COUNTIFS(BASE_CONTROL!$I$2:$I$999,$B123,BASE_CONTROL!$B$2:$B$999,"TERMINADA"),COUNTIFS(BASE_CONTROL!$J$2:$J$999,$B123,BASE_CONTROL!$B$2:$B$999,"CERRADA"),COUNTIFS(BASE_CONTROL!$J$2:$J$999,$B123,BASE_CONTROL!$B$2:$B$999,"TERMINADA"),COUNTIFS(BASE_CONTROL!$K$2:$K$999,$B123,BASE_CONTROL!$B$2:$B$999,"CERRADA"),COUNTIFS(BASE_CONTROL!$K$2:$K$999,$B123,BASE_CONTROL!$B$2:$B$999,"TERMINADA")))</f>
        <v/>
      </c>
      <c r="F123" s="432">
        <f>IF($B123="","",SUM(COUNTIFS(BASE_CONTROL!$D$2:$D$999,$B123,BASE_CONTROL!$B$2:$B$999,"PENDIENTE"),COUNTIFS(BASE_CONTROL!$E$2:$E$999,$B123,BASE_CONTROL!$B$2:$B$999,"PENDIENTE"),COUNTIFS(BASE_CONTROL!$F$2:$F$999,$B123,BASE_CONTROL!$B$2:$B$999,"PENDIENTE"),COUNTIFS(BASE_CONTROL!$G$2:$G$999,$B123,BASE_CONTROL!$B$2:$B$999,"PENDIENTE"),COUNTIFS(BASE_CONTROL!$H$2:$H$999,$B123,BASE_CONTROL!$B$2:$B$999,"PENDIENTE"),COUNTIFS(BASE_CONTROL!$I$2:$I$999,$B123,BASE_CONTROL!$B$2:$B$999,"PENDIENTE"),COUNTIFS(BASE_CONTROL!$J$2:$J$999,$B123,BASE_CONTROL!$B$2:$B$999,"PENDIENTE"),COUNTIFS(BASE_CONTROL!$K$2:$K$999,$B123,BASE_CONTROL!$B$2:$B$999,"PENDIENTE")))</f>
        <v/>
      </c>
      <c r="G123" s="472">
        <f>IF($B123="","",IF($D123=0,"",IFERROR(MAX(MAXIFS(BASE_CONTROL!$C$2:$C$999,BASE_CONTROL!$D$2:$D$999,$B123),MAXIFS(BASE_CONTROL!$C$2:$C$999,BASE_CONTROL!$E$2:$E$999,$B123),MAXIFS(BASE_CONTROL!$C$2:$C$999,BASE_CONTROL!$F$2:$F$999,$B123),MAXIFS(BASE_CONTROL!$C$2:$C$999,BASE_CONTROL!$G$2:$G$999,$B123),MAXIFS(BASE_CONTROL!$C$2:$C$999,BASE_CONTROL!$H$2:$H$999,$B123),MAXIFS(BASE_CONTROL!$C$2:$C$999,BASE_CONTROL!$I$2:$I$999,$B123),MAXIFS(BASE_CONTROL!$C$2:$C$999,BASE_CONTROL!$J$2:$J$999,$B123),MAXIFS(BASE_CONTROL!$C$2:$C$999,BASE_CONTROL!$K$2:$K$999,$B123)),"")))</f>
        <v/>
      </c>
      <c r="H123" s="432" t="n"/>
    </row>
    <row r="124" s="358">
      <c r="A124" s="432">
        <f>IF($B124="","",ROW()-4)</f>
        <v/>
      </c>
      <c r="B124" s="432" t="n"/>
      <c r="C124" s="432" t="n"/>
      <c r="D124" s="432">
        <f>IF($B124="","",SUM(COUNTIF(BASE_CONTROL!$D$2:$K$999,$B124)))</f>
        <v/>
      </c>
      <c r="E124" s="432">
        <f>IF($B124="","",SUM(COUNTIFS(BASE_CONTROL!$D$2:$D$999,$B124,BASE_CONTROL!$B$2:$B$999,"CERRADA"),COUNTIFS(BASE_CONTROL!$D$2:$D$999,$B124,BASE_CONTROL!$B$2:$B$999,"TERMINADA"),COUNTIFS(BASE_CONTROL!$E$2:$E$999,$B124,BASE_CONTROL!$B$2:$B$999,"CERRADA"),COUNTIFS(BASE_CONTROL!$E$2:$E$999,$B124,BASE_CONTROL!$B$2:$B$999,"TERMINADA"),COUNTIFS(BASE_CONTROL!$F$2:$F$999,$B124,BASE_CONTROL!$B$2:$B$999,"CERRADA"),COUNTIFS(BASE_CONTROL!$F$2:$F$999,$B124,BASE_CONTROL!$B$2:$B$999,"TERMINADA"),COUNTIFS(BASE_CONTROL!$G$2:$G$999,$B124,BASE_CONTROL!$B$2:$B$999,"CERRADA"),COUNTIFS(BASE_CONTROL!$G$2:$G$999,$B124,BASE_CONTROL!$B$2:$B$999,"TERMINADA"),COUNTIFS(BASE_CONTROL!$H$2:$H$999,$B124,BASE_CONTROL!$B$2:$B$999,"CERRADA"),COUNTIFS(BASE_CONTROL!$H$2:$H$999,$B124,BASE_CONTROL!$B$2:$B$999,"TERMINADA"),COUNTIFS(BASE_CONTROL!$I$2:$I$999,$B124,BASE_CONTROL!$B$2:$B$999,"CERRADA"),COUNTIFS(BASE_CONTROL!$I$2:$I$999,$B124,BASE_CONTROL!$B$2:$B$999,"TERMINADA"),COUNTIFS(BASE_CONTROL!$J$2:$J$999,$B124,BASE_CONTROL!$B$2:$B$999,"CERRADA"),COUNTIFS(BASE_CONTROL!$J$2:$J$999,$B124,BASE_CONTROL!$B$2:$B$999,"TERMINADA"),COUNTIFS(BASE_CONTROL!$K$2:$K$999,$B124,BASE_CONTROL!$B$2:$B$999,"CERRADA"),COUNTIFS(BASE_CONTROL!$K$2:$K$999,$B124,BASE_CONTROL!$B$2:$B$999,"TERMINADA")))</f>
        <v/>
      </c>
      <c r="F124" s="432">
        <f>IF($B124="","",SUM(COUNTIFS(BASE_CONTROL!$D$2:$D$999,$B124,BASE_CONTROL!$B$2:$B$999,"PENDIENTE"),COUNTIFS(BASE_CONTROL!$E$2:$E$999,$B124,BASE_CONTROL!$B$2:$B$999,"PENDIENTE"),COUNTIFS(BASE_CONTROL!$F$2:$F$999,$B124,BASE_CONTROL!$B$2:$B$999,"PENDIENTE"),COUNTIFS(BASE_CONTROL!$G$2:$G$999,$B124,BASE_CONTROL!$B$2:$B$999,"PENDIENTE"),COUNTIFS(BASE_CONTROL!$H$2:$H$999,$B124,BASE_CONTROL!$B$2:$B$999,"PENDIENTE"),COUNTIFS(BASE_CONTROL!$I$2:$I$999,$B124,BASE_CONTROL!$B$2:$B$999,"PENDIENTE"),COUNTIFS(BASE_CONTROL!$J$2:$J$999,$B124,BASE_CONTROL!$B$2:$B$999,"PENDIENTE"),COUNTIFS(BASE_CONTROL!$K$2:$K$999,$B124,BASE_CONTROL!$B$2:$B$999,"PENDIENTE")))</f>
        <v/>
      </c>
      <c r="G124" s="472">
        <f>IF($B124="","",IF($D124=0,"",IFERROR(MAX(MAXIFS(BASE_CONTROL!$C$2:$C$999,BASE_CONTROL!$D$2:$D$999,$B124),MAXIFS(BASE_CONTROL!$C$2:$C$999,BASE_CONTROL!$E$2:$E$999,$B124),MAXIFS(BASE_CONTROL!$C$2:$C$999,BASE_CONTROL!$F$2:$F$999,$B124),MAXIFS(BASE_CONTROL!$C$2:$C$999,BASE_CONTROL!$G$2:$G$999,$B124),MAXIFS(BASE_CONTROL!$C$2:$C$999,BASE_CONTROL!$H$2:$H$999,$B124),MAXIFS(BASE_CONTROL!$C$2:$C$999,BASE_CONTROL!$I$2:$I$999,$B124),MAXIFS(BASE_CONTROL!$C$2:$C$999,BASE_CONTROL!$J$2:$J$999,$B124),MAXIFS(BASE_CONTROL!$C$2:$C$999,BASE_CONTROL!$K$2:$K$999,$B124)),"")))</f>
        <v/>
      </c>
      <c r="H124" s="432" t="n"/>
    </row>
    <row r="125" s="358">
      <c r="A125" s="432">
        <f>IF($B125="","",ROW()-4)</f>
        <v/>
      </c>
      <c r="B125" s="432" t="n"/>
      <c r="C125" s="432" t="n"/>
      <c r="D125" s="432">
        <f>IF($B125="","",SUM(COUNTIF(BASE_CONTROL!$D$2:$K$999,$B125)))</f>
        <v/>
      </c>
      <c r="E125" s="432">
        <f>IF($B125="","",SUM(COUNTIFS(BASE_CONTROL!$D$2:$D$999,$B125,BASE_CONTROL!$B$2:$B$999,"CERRADA"),COUNTIFS(BASE_CONTROL!$D$2:$D$999,$B125,BASE_CONTROL!$B$2:$B$999,"TERMINADA"),COUNTIFS(BASE_CONTROL!$E$2:$E$999,$B125,BASE_CONTROL!$B$2:$B$999,"CERRADA"),COUNTIFS(BASE_CONTROL!$E$2:$E$999,$B125,BASE_CONTROL!$B$2:$B$999,"TERMINADA"),COUNTIFS(BASE_CONTROL!$F$2:$F$999,$B125,BASE_CONTROL!$B$2:$B$999,"CERRADA"),COUNTIFS(BASE_CONTROL!$F$2:$F$999,$B125,BASE_CONTROL!$B$2:$B$999,"TERMINADA"),COUNTIFS(BASE_CONTROL!$G$2:$G$999,$B125,BASE_CONTROL!$B$2:$B$999,"CERRADA"),COUNTIFS(BASE_CONTROL!$G$2:$G$999,$B125,BASE_CONTROL!$B$2:$B$999,"TERMINADA"),COUNTIFS(BASE_CONTROL!$H$2:$H$999,$B125,BASE_CONTROL!$B$2:$B$999,"CERRADA"),COUNTIFS(BASE_CONTROL!$H$2:$H$999,$B125,BASE_CONTROL!$B$2:$B$999,"TERMINADA"),COUNTIFS(BASE_CONTROL!$I$2:$I$999,$B125,BASE_CONTROL!$B$2:$B$999,"CERRADA"),COUNTIFS(BASE_CONTROL!$I$2:$I$999,$B125,BASE_CONTROL!$B$2:$B$999,"TERMINADA"),COUNTIFS(BASE_CONTROL!$J$2:$J$999,$B125,BASE_CONTROL!$B$2:$B$999,"CERRADA"),COUNTIFS(BASE_CONTROL!$J$2:$J$999,$B125,BASE_CONTROL!$B$2:$B$999,"TERMINADA"),COUNTIFS(BASE_CONTROL!$K$2:$K$999,$B125,BASE_CONTROL!$B$2:$B$999,"CERRADA"),COUNTIFS(BASE_CONTROL!$K$2:$K$999,$B125,BASE_CONTROL!$B$2:$B$999,"TERMINADA")))</f>
        <v/>
      </c>
      <c r="F125" s="432">
        <f>IF($B125="","",SUM(COUNTIFS(BASE_CONTROL!$D$2:$D$999,$B125,BASE_CONTROL!$B$2:$B$999,"PENDIENTE"),COUNTIFS(BASE_CONTROL!$E$2:$E$999,$B125,BASE_CONTROL!$B$2:$B$999,"PENDIENTE"),COUNTIFS(BASE_CONTROL!$F$2:$F$999,$B125,BASE_CONTROL!$B$2:$B$999,"PENDIENTE"),COUNTIFS(BASE_CONTROL!$G$2:$G$999,$B125,BASE_CONTROL!$B$2:$B$999,"PENDIENTE"),COUNTIFS(BASE_CONTROL!$H$2:$H$999,$B125,BASE_CONTROL!$B$2:$B$999,"PENDIENTE"),COUNTIFS(BASE_CONTROL!$I$2:$I$999,$B125,BASE_CONTROL!$B$2:$B$999,"PENDIENTE"),COUNTIFS(BASE_CONTROL!$J$2:$J$999,$B125,BASE_CONTROL!$B$2:$B$999,"PENDIENTE"),COUNTIFS(BASE_CONTROL!$K$2:$K$999,$B125,BASE_CONTROL!$B$2:$B$999,"PENDIENTE")))</f>
        <v/>
      </c>
      <c r="G125" s="472">
        <f>IF($B125="","",IF($D125=0,"",IFERROR(MAX(MAXIFS(BASE_CONTROL!$C$2:$C$999,BASE_CONTROL!$D$2:$D$999,$B125),MAXIFS(BASE_CONTROL!$C$2:$C$999,BASE_CONTROL!$E$2:$E$999,$B125),MAXIFS(BASE_CONTROL!$C$2:$C$999,BASE_CONTROL!$F$2:$F$999,$B125),MAXIFS(BASE_CONTROL!$C$2:$C$999,BASE_CONTROL!$G$2:$G$999,$B125),MAXIFS(BASE_CONTROL!$C$2:$C$999,BASE_CONTROL!$H$2:$H$999,$B125),MAXIFS(BASE_CONTROL!$C$2:$C$999,BASE_CONTROL!$I$2:$I$999,$B125),MAXIFS(BASE_CONTROL!$C$2:$C$999,BASE_CONTROL!$J$2:$J$999,$B125),MAXIFS(BASE_CONTROL!$C$2:$C$999,BASE_CONTROL!$K$2:$K$999,$B125)),"")))</f>
        <v/>
      </c>
      <c r="H125" s="432" t="n"/>
    </row>
    <row r="126" s="358">
      <c r="A126" s="432">
        <f>IF($B126="","",ROW()-4)</f>
        <v/>
      </c>
      <c r="B126" s="432" t="n"/>
      <c r="C126" s="432" t="n"/>
      <c r="D126" s="432">
        <f>IF($B126="","",SUM(COUNTIF(BASE_CONTROL!$D$2:$K$999,$B126)))</f>
        <v/>
      </c>
      <c r="E126" s="432">
        <f>IF($B126="","",SUM(COUNTIFS(BASE_CONTROL!$D$2:$D$999,$B126,BASE_CONTROL!$B$2:$B$999,"CERRADA"),COUNTIFS(BASE_CONTROL!$D$2:$D$999,$B126,BASE_CONTROL!$B$2:$B$999,"TERMINADA"),COUNTIFS(BASE_CONTROL!$E$2:$E$999,$B126,BASE_CONTROL!$B$2:$B$999,"CERRADA"),COUNTIFS(BASE_CONTROL!$E$2:$E$999,$B126,BASE_CONTROL!$B$2:$B$999,"TERMINADA"),COUNTIFS(BASE_CONTROL!$F$2:$F$999,$B126,BASE_CONTROL!$B$2:$B$999,"CERRADA"),COUNTIFS(BASE_CONTROL!$F$2:$F$999,$B126,BASE_CONTROL!$B$2:$B$999,"TERMINADA"),COUNTIFS(BASE_CONTROL!$G$2:$G$999,$B126,BASE_CONTROL!$B$2:$B$999,"CERRADA"),COUNTIFS(BASE_CONTROL!$G$2:$G$999,$B126,BASE_CONTROL!$B$2:$B$999,"TERMINADA"),COUNTIFS(BASE_CONTROL!$H$2:$H$999,$B126,BASE_CONTROL!$B$2:$B$999,"CERRADA"),COUNTIFS(BASE_CONTROL!$H$2:$H$999,$B126,BASE_CONTROL!$B$2:$B$999,"TERMINADA"),COUNTIFS(BASE_CONTROL!$I$2:$I$999,$B126,BASE_CONTROL!$B$2:$B$999,"CERRADA"),COUNTIFS(BASE_CONTROL!$I$2:$I$999,$B126,BASE_CONTROL!$B$2:$B$999,"TERMINADA"),COUNTIFS(BASE_CONTROL!$J$2:$J$999,$B126,BASE_CONTROL!$B$2:$B$999,"CERRADA"),COUNTIFS(BASE_CONTROL!$J$2:$J$999,$B126,BASE_CONTROL!$B$2:$B$999,"TERMINADA"),COUNTIFS(BASE_CONTROL!$K$2:$K$999,$B126,BASE_CONTROL!$B$2:$B$999,"CERRADA"),COUNTIFS(BASE_CONTROL!$K$2:$K$999,$B126,BASE_CONTROL!$B$2:$B$999,"TERMINADA")))</f>
        <v/>
      </c>
      <c r="F126" s="432">
        <f>IF($B126="","",SUM(COUNTIFS(BASE_CONTROL!$D$2:$D$999,$B126,BASE_CONTROL!$B$2:$B$999,"PENDIENTE"),COUNTIFS(BASE_CONTROL!$E$2:$E$999,$B126,BASE_CONTROL!$B$2:$B$999,"PENDIENTE"),COUNTIFS(BASE_CONTROL!$F$2:$F$999,$B126,BASE_CONTROL!$B$2:$B$999,"PENDIENTE"),COUNTIFS(BASE_CONTROL!$G$2:$G$999,$B126,BASE_CONTROL!$B$2:$B$999,"PENDIENTE"),COUNTIFS(BASE_CONTROL!$H$2:$H$999,$B126,BASE_CONTROL!$B$2:$B$999,"PENDIENTE"),COUNTIFS(BASE_CONTROL!$I$2:$I$999,$B126,BASE_CONTROL!$B$2:$B$999,"PENDIENTE"),COUNTIFS(BASE_CONTROL!$J$2:$J$999,$B126,BASE_CONTROL!$B$2:$B$999,"PENDIENTE"),COUNTIFS(BASE_CONTROL!$K$2:$K$999,$B126,BASE_CONTROL!$B$2:$B$999,"PENDIENTE")))</f>
        <v/>
      </c>
      <c r="G126" s="472">
        <f>IF($B126="","",IF($D126=0,"",IFERROR(MAX(MAXIFS(BASE_CONTROL!$C$2:$C$999,BASE_CONTROL!$D$2:$D$999,$B126),MAXIFS(BASE_CONTROL!$C$2:$C$999,BASE_CONTROL!$E$2:$E$999,$B126),MAXIFS(BASE_CONTROL!$C$2:$C$999,BASE_CONTROL!$F$2:$F$999,$B126),MAXIFS(BASE_CONTROL!$C$2:$C$999,BASE_CONTROL!$G$2:$G$999,$B126),MAXIFS(BASE_CONTROL!$C$2:$C$999,BASE_CONTROL!$H$2:$H$999,$B126),MAXIFS(BASE_CONTROL!$C$2:$C$999,BASE_CONTROL!$I$2:$I$999,$B126),MAXIFS(BASE_CONTROL!$C$2:$C$999,BASE_CONTROL!$J$2:$J$999,$B126),MAXIFS(BASE_CONTROL!$C$2:$C$999,BASE_CONTROL!$K$2:$K$999,$B126)),"")))</f>
        <v/>
      </c>
      <c r="H126" s="432" t="n"/>
    </row>
    <row r="127" s="358">
      <c r="A127" s="432">
        <f>IF($B127="","",ROW()-4)</f>
        <v/>
      </c>
      <c r="B127" s="432" t="n"/>
      <c r="C127" s="432" t="n"/>
      <c r="D127" s="432">
        <f>IF($B127="","",SUM(COUNTIF(BASE_CONTROL!$D$2:$K$999,$B127)))</f>
        <v/>
      </c>
      <c r="E127" s="432">
        <f>IF($B127="","",SUM(COUNTIFS(BASE_CONTROL!$D$2:$D$999,$B127,BASE_CONTROL!$B$2:$B$999,"CERRADA"),COUNTIFS(BASE_CONTROL!$D$2:$D$999,$B127,BASE_CONTROL!$B$2:$B$999,"TERMINADA"),COUNTIFS(BASE_CONTROL!$E$2:$E$999,$B127,BASE_CONTROL!$B$2:$B$999,"CERRADA"),COUNTIFS(BASE_CONTROL!$E$2:$E$999,$B127,BASE_CONTROL!$B$2:$B$999,"TERMINADA"),COUNTIFS(BASE_CONTROL!$F$2:$F$999,$B127,BASE_CONTROL!$B$2:$B$999,"CERRADA"),COUNTIFS(BASE_CONTROL!$F$2:$F$999,$B127,BASE_CONTROL!$B$2:$B$999,"TERMINADA"),COUNTIFS(BASE_CONTROL!$G$2:$G$999,$B127,BASE_CONTROL!$B$2:$B$999,"CERRADA"),COUNTIFS(BASE_CONTROL!$G$2:$G$999,$B127,BASE_CONTROL!$B$2:$B$999,"TERMINADA"),COUNTIFS(BASE_CONTROL!$H$2:$H$999,$B127,BASE_CONTROL!$B$2:$B$999,"CERRADA"),COUNTIFS(BASE_CONTROL!$H$2:$H$999,$B127,BASE_CONTROL!$B$2:$B$999,"TERMINADA"),COUNTIFS(BASE_CONTROL!$I$2:$I$999,$B127,BASE_CONTROL!$B$2:$B$999,"CERRADA"),COUNTIFS(BASE_CONTROL!$I$2:$I$999,$B127,BASE_CONTROL!$B$2:$B$999,"TERMINADA"),COUNTIFS(BASE_CONTROL!$J$2:$J$999,$B127,BASE_CONTROL!$B$2:$B$999,"CERRADA"),COUNTIFS(BASE_CONTROL!$J$2:$J$999,$B127,BASE_CONTROL!$B$2:$B$999,"TERMINADA"),COUNTIFS(BASE_CONTROL!$K$2:$K$999,$B127,BASE_CONTROL!$B$2:$B$999,"CERRADA"),COUNTIFS(BASE_CONTROL!$K$2:$K$999,$B127,BASE_CONTROL!$B$2:$B$999,"TERMINADA")))</f>
        <v/>
      </c>
      <c r="F127" s="432">
        <f>IF($B127="","",SUM(COUNTIFS(BASE_CONTROL!$D$2:$D$999,$B127,BASE_CONTROL!$B$2:$B$999,"PENDIENTE"),COUNTIFS(BASE_CONTROL!$E$2:$E$999,$B127,BASE_CONTROL!$B$2:$B$999,"PENDIENTE"),COUNTIFS(BASE_CONTROL!$F$2:$F$999,$B127,BASE_CONTROL!$B$2:$B$999,"PENDIENTE"),COUNTIFS(BASE_CONTROL!$G$2:$G$999,$B127,BASE_CONTROL!$B$2:$B$999,"PENDIENTE"),COUNTIFS(BASE_CONTROL!$H$2:$H$999,$B127,BASE_CONTROL!$B$2:$B$999,"PENDIENTE"),COUNTIFS(BASE_CONTROL!$I$2:$I$999,$B127,BASE_CONTROL!$B$2:$B$999,"PENDIENTE"),COUNTIFS(BASE_CONTROL!$J$2:$J$999,$B127,BASE_CONTROL!$B$2:$B$999,"PENDIENTE"),COUNTIFS(BASE_CONTROL!$K$2:$K$999,$B127,BASE_CONTROL!$B$2:$B$999,"PENDIENTE")))</f>
        <v/>
      </c>
      <c r="G127" s="472">
        <f>IF($B127="","",IF($D127=0,"",IFERROR(MAX(MAXIFS(BASE_CONTROL!$C$2:$C$999,BASE_CONTROL!$D$2:$D$999,$B127),MAXIFS(BASE_CONTROL!$C$2:$C$999,BASE_CONTROL!$E$2:$E$999,$B127),MAXIFS(BASE_CONTROL!$C$2:$C$999,BASE_CONTROL!$F$2:$F$999,$B127),MAXIFS(BASE_CONTROL!$C$2:$C$999,BASE_CONTROL!$G$2:$G$999,$B127),MAXIFS(BASE_CONTROL!$C$2:$C$999,BASE_CONTROL!$H$2:$H$999,$B127),MAXIFS(BASE_CONTROL!$C$2:$C$999,BASE_CONTROL!$I$2:$I$999,$B127),MAXIFS(BASE_CONTROL!$C$2:$C$999,BASE_CONTROL!$J$2:$J$999,$B127),MAXIFS(BASE_CONTROL!$C$2:$C$999,BASE_CONTROL!$K$2:$K$999,$B127)),"")))</f>
        <v/>
      </c>
      <c r="H127" s="432" t="n"/>
    </row>
    <row r="128" s="358">
      <c r="A128" s="432">
        <f>IF($B128="","",ROW()-4)</f>
        <v/>
      </c>
      <c r="B128" s="432" t="n"/>
      <c r="C128" s="432" t="n"/>
      <c r="D128" s="432">
        <f>IF($B128="","",SUM(COUNTIF(BASE_CONTROL!$D$2:$K$999,$B128)))</f>
        <v/>
      </c>
      <c r="E128" s="432">
        <f>IF($B128="","",SUM(COUNTIFS(BASE_CONTROL!$D$2:$D$999,$B128,BASE_CONTROL!$B$2:$B$999,"CERRADA"),COUNTIFS(BASE_CONTROL!$D$2:$D$999,$B128,BASE_CONTROL!$B$2:$B$999,"TERMINADA"),COUNTIFS(BASE_CONTROL!$E$2:$E$999,$B128,BASE_CONTROL!$B$2:$B$999,"CERRADA"),COUNTIFS(BASE_CONTROL!$E$2:$E$999,$B128,BASE_CONTROL!$B$2:$B$999,"TERMINADA"),COUNTIFS(BASE_CONTROL!$F$2:$F$999,$B128,BASE_CONTROL!$B$2:$B$999,"CERRADA"),COUNTIFS(BASE_CONTROL!$F$2:$F$999,$B128,BASE_CONTROL!$B$2:$B$999,"TERMINADA"),COUNTIFS(BASE_CONTROL!$G$2:$G$999,$B128,BASE_CONTROL!$B$2:$B$999,"CERRADA"),COUNTIFS(BASE_CONTROL!$G$2:$G$999,$B128,BASE_CONTROL!$B$2:$B$999,"TERMINADA"),COUNTIFS(BASE_CONTROL!$H$2:$H$999,$B128,BASE_CONTROL!$B$2:$B$999,"CERRADA"),COUNTIFS(BASE_CONTROL!$H$2:$H$999,$B128,BASE_CONTROL!$B$2:$B$999,"TERMINADA"),COUNTIFS(BASE_CONTROL!$I$2:$I$999,$B128,BASE_CONTROL!$B$2:$B$999,"CERRADA"),COUNTIFS(BASE_CONTROL!$I$2:$I$999,$B128,BASE_CONTROL!$B$2:$B$999,"TERMINADA"),COUNTIFS(BASE_CONTROL!$J$2:$J$999,$B128,BASE_CONTROL!$B$2:$B$999,"CERRADA"),COUNTIFS(BASE_CONTROL!$J$2:$J$999,$B128,BASE_CONTROL!$B$2:$B$999,"TERMINADA"),COUNTIFS(BASE_CONTROL!$K$2:$K$999,$B128,BASE_CONTROL!$B$2:$B$999,"CERRADA"),COUNTIFS(BASE_CONTROL!$K$2:$K$999,$B128,BASE_CONTROL!$B$2:$B$999,"TERMINADA")))</f>
        <v/>
      </c>
      <c r="F128" s="432">
        <f>IF($B128="","",SUM(COUNTIFS(BASE_CONTROL!$D$2:$D$999,$B128,BASE_CONTROL!$B$2:$B$999,"PENDIENTE"),COUNTIFS(BASE_CONTROL!$E$2:$E$999,$B128,BASE_CONTROL!$B$2:$B$999,"PENDIENTE"),COUNTIFS(BASE_CONTROL!$F$2:$F$999,$B128,BASE_CONTROL!$B$2:$B$999,"PENDIENTE"),COUNTIFS(BASE_CONTROL!$G$2:$G$999,$B128,BASE_CONTROL!$B$2:$B$999,"PENDIENTE"),COUNTIFS(BASE_CONTROL!$H$2:$H$999,$B128,BASE_CONTROL!$B$2:$B$999,"PENDIENTE"),COUNTIFS(BASE_CONTROL!$I$2:$I$999,$B128,BASE_CONTROL!$B$2:$B$999,"PENDIENTE"),COUNTIFS(BASE_CONTROL!$J$2:$J$999,$B128,BASE_CONTROL!$B$2:$B$999,"PENDIENTE"),COUNTIFS(BASE_CONTROL!$K$2:$K$999,$B128,BASE_CONTROL!$B$2:$B$999,"PENDIENTE")))</f>
        <v/>
      </c>
      <c r="G128" s="472">
        <f>IF($B128="","",IF($D128=0,"",IFERROR(MAX(MAXIFS(BASE_CONTROL!$C$2:$C$999,BASE_CONTROL!$D$2:$D$999,$B128),MAXIFS(BASE_CONTROL!$C$2:$C$999,BASE_CONTROL!$E$2:$E$999,$B128),MAXIFS(BASE_CONTROL!$C$2:$C$999,BASE_CONTROL!$F$2:$F$999,$B128),MAXIFS(BASE_CONTROL!$C$2:$C$999,BASE_CONTROL!$G$2:$G$999,$B128),MAXIFS(BASE_CONTROL!$C$2:$C$999,BASE_CONTROL!$H$2:$H$999,$B128),MAXIFS(BASE_CONTROL!$C$2:$C$999,BASE_CONTROL!$I$2:$I$999,$B128),MAXIFS(BASE_CONTROL!$C$2:$C$999,BASE_CONTROL!$J$2:$J$999,$B128),MAXIFS(BASE_CONTROL!$C$2:$C$999,BASE_CONTROL!$K$2:$K$999,$B128)),"")))</f>
        <v/>
      </c>
      <c r="H128" s="432" t="n"/>
    </row>
    <row r="129" s="358">
      <c r="A129" s="432">
        <f>IF($B129="","",ROW()-4)</f>
        <v/>
      </c>
      <c r="B129" s="432" t="n"/>
      <c r="C129" s="432" t="n"/>
      <c r="D129" s="432">
        <f>IF($B129="","",SUM(COUNTIF(BASE_CONTROL!$D$2:$K$999,$B129)))</f>
        <v/>
      </c>
      <c r="E129" s="432">
        <f>IF($B129="","",SUM(COUNTIFS(BASE_CONTROL!$D$2:$D$999,$B129,BASE_CONTROL!$B$2:$B$999,"CERRADA"),COUNTIFS(BASE_CONTROL!$D$2:$D$999,$B129,BASE_CONTROL!$B$2:$B$999,"TERMINADA"),COUNTIFS(BASE_CONTROL!$E$2:$E$999,$B129,BASE_CONTROL!$B$2:$B$999,"CERRADA"),COUNTIFS(BASE_CONTROL!$E$2:$E$999,$B129,BASE_CONTROL!$B$2:$B$999,"TERMINADA"),COUNTIFS(BASE_CONTROL!$F$2:$F$999,$B129,BASE_CONTROL!$B$2:$B$999,"CERRADA"),COUNTIFS(BASE_CONTROL!$F$2:$F$999,$B129,BASE_CONTROL!$B$2:$B$999,"TERMINADA"),COUNTIFS(BASE_CONTROL!$G$2:$G$999,$B129,BASE_CONTROL!$B$2:$B$999,"CERRADA"),COUNTIFS(BASE_CONTROL!$G$2:$G$999,$B129,BASE_CONTROL!$B$2:$B$999,"TERMINADA"),COUNTIFS(BASE_CONTROL!$H$2:$H$999,$B129,BASE_CONTROL!$B$2:$B$999,"CERRADA"),COUNTIFS(BASE_CONTROL!$H$2:$H$999,$B129,BASE_CONTROL!$B$2:$B$999,"TERMINADA"),COUNTIFS(BASE_CONTROL!$I$2:$I$999,$B129,BASE_CONTROL!$B$2:$B$999,"CERRADA"),COUNTIFS(BASE_CONTROL!$I$2:$I$999,$B129,BASE_CONTROL!$B$2:$B$999,"TERMINADA"),COUNTIFS(BASE_CONTROL!$J$2:$J$999,$B129,BASE_CONTROL!$B$2:$B$999,"CERRADA"),COUNTIFS(BASE_CONTROL!$J$2:$J$999,$B129,BASE_CONTROL!$B$2:$B$999,"TERMINADA"),COUNTIFS(BASE_CONTROL!$K$2:$K$999,$B129,BASE_CONTROL!$B$2:$B$999,"CERRADA"),COUNTIFS(BASE_CONTROL!$K$2:$K$999,$B129,BASE_CONTROL!$B$2:$B$999,"TERMINADA")))</f>
        <v/>
      </c>
      <c r="F129" s="432">
        <f>IF($B129="","",SUM(COUNTIFS(BASE_CONTROL!$D$2:$D$999,$B129,BASE_CONTROL!$B$2:$B$999,"PENDIENTE"),COUNTIFS(BASE_CONTROL!$E$2:$E$999,$B129,BASE_CONTROL!$B$2:$B$999,"PENDIENTE"),COUNTIFS(BASE_CONTROL!$F$2:$F$999,$B129,BASE_CONTROL!$B$2:$B$999,"PENDIENTE"),COUNTIFS(BASE_CONTROL!$G$2:$G$999,$B129,BASE_CONTROL!$B$2:$B$999,"PENDIENTE"),COUNTIFS(BASE_CONTROL!$H$2:$H$999,$B129,BASE_CONTROL!$B$2:$B$999,"PENDIENTE"),COUNTIFS(BASE_CONTROL!$I$2:$I$999,$B129,BASE_CONTROL!$B$2:$B$999,"PENDIENTE"),COUNTIFS(BASE_CONTROL!$J$2:$J$999,$B129,BASE_CONTROL!$B$2:$B$999,"PENDIENTE"),COUNTIFS(BASE_CONTROL!$K$2:$K$999,$B129,BASE_CONTROL!$B$2:$B$999,"PENDIENTE")))</f>
        <v/>
      </c>
      <c r="G129" s="472">
        <f>IF($B129="","",IF($D129=0,"",IFERROR(MAX(MAXIFS(BASE_CONTROL!$C$2:$C$999,BASE_CONTROL!$D$2:$D$999,$B129),MAXIFS(BASE_CONTROL!$C$2:$C$999,BASE_CONTROL!$E$2:$E$999,$B129),MAXIFS(BASE_CONTROL!$C$2:$C$999,BASE_CONTROL!$F$2:$F$999,$B129),MAXIFS(BASE_CONTROL!$C$2:$C$999,BASE_CONTROL!$G$2:$G$999,$B129),MAXIFS(BASE_CONTROL!$C$2:$C$999,BASE_CONTROL!$H$2:$H$999,$B129),MAXIFS(BASE_CONTROL!$C$2:$C$999,BASE_CONTROL!$I$2:$I$999,$B129),MAXIFS(BASE_CONTROL!$C$2:$C$999,BASE_CONTROL!$J$2:$J$999,$B129),MAXIFS(BASE_CONTROL!$C$2:$C$999,BASE_CONTROL!$K$2:$K$999,$B129)),"")))</f>
        <v/>
      </c>
      <c r="H129" s="432" t="n"/>
    </row>
    <row r="130" s="358">
      <c r="A130" s="432">
        <f>IF($B130="","",ROW()-4)</f>
        <v/>
      </c>
      <c r="B130" s="432" t="n"/>
      <c r="C130" s="432" t="n"/>
      <c r="D130" s="432">
        <f>IF($B130="","",SUM(COUNTIF(BASE_CONTROL!$D$2:$K$999,$B130)))</f>
        <v/>
      </c>
      <c r="E130" s="432">
        <f>IF($B130="","",SUM(COUNTIFS(BASE_CONTROL!$D$2:$D$999,$B130,BASE_CONTROL!$B$2:$B$999,"CERRADA"),COUNTIFS(BASE_CONTROL!$D$2:$D$999,$B130,BASE_CONTROL!$B$2:$B$999,"TERMINADA"),COUNTIFS(BASE_CONTROL!$E$2:$E$999,$B130,BASE_CONTROL!$B$2:$B$999,"CERRADA"),COUNTIFS(BASE_CONTROL!$E$2:$E$999,$B130,BASE_CONTROL!$B$2:$B$999,"TERMINADA"),COUNTIFS(BASE_CONTROL!$F$2:$F$999,$B130,BASE_CONTROL!$B$2:$B$999,"CERRADA"),COUNTIFS(BASE_CONTROL!$F$2:$F$999,$B130,BASE_CONTROL!$B$2:$B$999,"TERMINADA"),COUNTIFS(BASE_CONTROL!$G$2:$G$999,$B130,BASE_CONTROL!$B$2:$B$999,"CERRADA"),COUNTIFS(BASE_CONTROL!$G$2:$G$999,$B130,BASE_CONTROL!$B$2:$B$999,"TERMINADA"),COUNTIFS(BASE_CONTROL!$H$2:$H$999,$B130,BASE_CONTROL!$B$2:$B$999,"CERRADA"),COUNTIFS(BASE_CONTROL!$H$2:$H$999,$B130,BASE_CONTROL!$B$2:$B$999,"TERMINADA"),COUNTIFS(BASE_CONTROL!$I$2:$I$999,$B130,BASE_CONTROL!$B$2:$B$999,"CERRADA"),COUNTIFS(BASE_CONTROL!$I$2:$I$999,$B130,BASE_CONTROL!$B$2:$B$999,"TERMINADA"),COUNTIFS(BASE_CONTROL!$J$2:$J$999,$B130,BASE_CONTROL!$B$2:$B$999,"CERRADA"),COUNTIFS(BASE_CONTROL!$J$2:$J$999,$B130,BASE_CONTROL!$B$2:$B$999,"TERMINADA"),COUNTIFS(BASE_CONTROL!$K$2:$K$999,$B130,BASE_CONTROL!$B$2:$B$999,"CERRADA"),COUNTIFS(BASE_CONTROL!$K$2:$K$999,$B130,BASE_CONTROL!$B$2:$B$999,"TERMINADA")))</f>
        <v/>
      </c>
      <c r="F130" s="432">
        <f>IF($B130="","",SUM(COUNTIFS(BASE_CONTROL!$D$2:$D$999,$B130,BASE_CONTROL!$B$2:$B$999,"PENDIENTE"),COUNTIFS(BASE_CONTROL!$E$2:$E$999,$B130,BASE_CONTROL!$B$2:$B$999,"PENDIENTE"),COUNTIFS(BASE_CONTROL!$F$2:$F$999,$B130,BASE_CONTROL!$B$2:$B$999,"PENDIENTE"),COUNTIFS(BASE_CONTROL!$G$2:$G$999,$B130,BASE_CONTROL!$B$2:$B$999,"PENDIENTE"),COUNTIFS(BASE_CONTROL!$H$2:$H$999,$B130,BASE_CONTROL!$B$2:$B$999,"PENDIENTE"),COUNTIFS(BASE_CONTROL!$I$2:$I$999,$B130,BASE_CONTROL!$B$2:$B$999,"PENDIENTE"),COUNTIFS(BASE_CONTROL!$J$2:$J$999,$B130,BASE_CONTROL!$B$2:$B$999,"PENDIENTE"),COUNTIFS(BASE_CONTROL!$K$2:$K$999,$B130,BASE_CONTROL!$B$2:$B$999,"PENDIENTE")))</f>
        <v/>
      </c>
      <c r="G130" s="472">
        <f>IF($B130="","",IF($D130=0,"",IFERROR(MAX(MAXIFS(BASE_CONTROL!$C$2:$C$999,BASE_CONTROL!$D$2:$D$999,$B130),MAXIFS(BASE_CONTROL!$C$2:$C$999,BASE_CONTROL!$E$2:$E$999,$B130),MAXIFS(BASE_CONTROL!$C$2:$C$999,BASE_CONTROL!$F$2:$F$999,$B130),MAXIFS(BASE_CONTROL!$C$2:$C$999,BASE_CONTROL!$G$2:$G$999,$B130),MAXIFS(BASE_CONTROL!$C$2:$C$999,BASE_CONTROL!$H$2:$H$999,$B130),MAXIFS(BASE_CONTROL!$C$2:$C$999,BASE_CONTROL!$I$2:$I$999,$B130),MAXIFS(BASE_CONTROL!$C$2:$C$999,BASE_CONTROL!$J$2:$J$999,$B130),MAXIFS(BASE_CONTROL!$C$2:$C$999,BASE_CONTROL!$K$2:$K$999,$B130)),"")))</f>
        <v/>
      </c>
      <c r="H130" s="432" t="n"/>
    </row>
    <row r="131" s="358">
      <c r="A131" s="432">
        <f>IF($B131="","",ROW()-4)</f>
        <v/>
      </c>
      <c r="B131" s="432" t="n"/>
      <c r="C131" s="432" t="n"/>
      <c r="D131" s="432">
        <f>IF($B131="","",SUM(COUNTIF(BASE_CONTROL!$D$2:$K$999,$B131)))</f>
        <v/>
      </c>
      <c r="E131" s="432">
        <f>IF($B131="","",SUM(COUNTIFS(BASE_CONTROL!$D$2:$D$999,$B131,BASE_CONTROL!$B$2:$B$999,"CERRADA"),COUNTIFS(BASE_CONTROL!$D$2:$D$999,$B131,BASE_CONTROL!$B$2:$B$999,"TERMINADA"),COUNTIFS(BASE_CONTROL!$E$2:$E$999,$B131,BASE_CONTROL!$B$2:$B$999,"CERRADA"),COUNTIFS(BASE_CONTROL!$E$2:$E$999,$B131,BASE_CONTROL!$B$2:$B$999,"TERMINADA"),COUNTIFS(BASE_CONTROL!$F$2:$F$999,$B131,BASE_CONTROL!$B$2:$B$999,"CERRADA"),COUNTIFS(BASE_CONTROL!$F$2:$F$999,$B131,BASE_CONTROL!$B$2:$B$999,"TERMINADA"),COUNTIFS(BASE_CONTROL!$G$2:$G$999,$B131,BASE_CONTROL!$B$2:$B$999,"CERRADA"),COUNTIFS(BASE_CONTROL!$G$2:$G$999,$B131,BASE_CONTROL!$B$2:$B$999,"TERMINADA"),COUNTIFS(BASE_CONTROL!$H$2:$H$999,$B131,BASE_CONTROL!$B$2:$B$999,"CERRADA"),COUNTIFS(BASE_CONTROL!$H$2:$H$999,$B131,BASE_CONTROL!$B$2:$B$999,"TERMINADA"),COUNTIFS(BASE_CONTROL!$I$2:$I$999,$B131,BASE_CONTROL!$B$2:$B$999,"CERRADA"),COUNTIFS(BASE_CONTROL!$I$2:$I$999,$B131,BASE_CONTROL!$B$2:$B$999,"TERMINADA"),COUNTIFS(BASE_CONTROL!$J$2:$J$999,$B131,BASE_CONTROL!$B$2:$B$999,"CERRADA"),COUNTIFS(BASE_CONTROL!$J$2:$J$999,$B131,BASE_CONTROL!$B$2:$B$999,"TERMINADA"),COUNTIFS(BASE_CONTROL!$K$2:$K$999,$B131,BASE_CONTROL!$B$2:$B$999,"CERRADA"),COUNTIFS(BASE_CONTROL!$K$2:$K$999,$B131,BASE_CONTROL!$B$2:$B$999,"TERMINADA")))</f>
        <v/>
      </c>
      <c r="F131" s="432">
        <f>IF($B131="","",SUM(COUNTIFS(BASE_CONTROL!$D$2:$D$999,$B131,BASE_CONTROL!$B$2:$B$999,"PENDIENTE"),COUNTIFS(BASE_CONTROL!$E$2:$E$999,$B131,BASE_CONTROL!$B$2:$B$999,"PENDIENTE"),COUNTIFS(BASE_CONTROL!$F$2:$F$999,$B131,BASE_CONTROL!$B$2:$B$999,"PENDIENTE"),COUNTIFS(BASE_CONTROL!$G$2:$G$999,$B131,BASE_CONTROL!$B$2:$B$999,"PENDIENTE"),COUNTIFS(BASE_CONTROL!$H$2:$H$999,$B131,BASE_CONTROL!$B$2:$B$999,"PENDIENTE"),COUNTIFS(BASE_CONTROL!$I$2:$I$999,$B131,BASE_CONTROL!$B$2:$B$999,"PENDIENTE"),COUNTIFS(BASE_CONTROL!$J$2:$J$999,$B131,BASE_CONTROL!$B$2:$B$999,"PENDIENTE"),COUNTIFS(BASE_CONTROL!$K$2:$K$999,$B131,BASE_CONTROL!$B$2:$B$999,"PENDIENTE")))</f>
        <v/>
      </c>
      <c r="G131" s="472">
        <f>IF($B131="","",IF($D131=0,"",IFERROR(MAX(MAXIFS(BASE_CONTROL!$C$2:$C$999,BASE_CONTROL!$D$2:$D$999,$B131),MAXIFS(BASE_CONTROL!$C$2:$C$999,BASE_CONTROL!$E$2:$E$999,$B131),MAXIFS(BASE_CONTROL!$C$2:$C$999,BASE_CONTROL!$F$2:$F$999,$B131),MAXIFS(BASE_CONTROL!$C$2:$C$999,BASE_CONTROL!$G$2:$G$999,$B131),MAXIFS(BASE_CONTROL!$C$2:$C$999,BASE_CONTROL!$H$2:$H$999,$B131),MAXIFS(BASE_CONTROL!$C$2:$C$999,BASE_CONTROL!$I$2:$I$999,$B131),MAXIFS(BASE_CONTROL!$C$2:$C$999,BASE_CONTROL!$J$2:$J$999,$B131),MAXIFS(BASE_CONTROL!$C$2:$C$999,BASE_CONTROL!$K$2:$K$999,$B131)),"")))</f>
        <v/>
      </c>
      <c r="H131" s="432" t="n"/>
    </row>
    <row r="132" s="358">
      <c r="A132" s="432">
        <f>IF($B132="","",ROW()-4)</f>
        <v/>
      </c>
      <c r="B132" s="432" t="n"/>
      <c r="C132" s="432" t="n"/>
      <c r="D132" s="432">
        <f>IF($B132="","",SUM(COUNTIF(BASE_CONTROL!$D$2:$K$999,$B132)))</f>
        <v/>
      </c>
      <c r="E132" s="432">
        <f>IF($B132="","",SUM(COUNTIFS(BASE_CONTROL!$D$2:$D$999,$B132,BASE_CONTROL!$B$2:$B$999,"CERRADA"),COUNTIFS(BASE_CONTROL!$D$2:$D$999,$B132,BASE_CONTROL!$B$2:$B$999,"TERMINADA"),COUNTIFS(BASE_CONTROL!$E$2:$E$999,$B132,BASE_CONTROL!$B$2:$B$999,"CERRADA"),COUNTIFS(BASE_CONTROL!$E$2:$E$999,$B132,BASE_CONTROL!$B$2:$B$999,"TERMINADA"),COUNTIFS(BASE_CONTROL!$F$2:$F$999,$B132,BASE_CONTROL!$B$2:$B$999,"CERRADA"),COUNTIFS(BASE_CONTROL!$F$2:$F$999,$B132,BASE_CONTROL!$B$2:$B$999,"TERMINADA"),COUNTIFS(BASE_CONTROL!$G$2:$G$999,$B132,BASE_CONTROL!$B$2:$B$999,"CERRADA"),COUNTIFS(BASE_CONTROL!$G$2:$G$999,$B132,BASE_CONTROL!$B$2:$B$999,"TERMINADA"),COUNTIFS(BASE_CONTROL!$H$2:$H$999,$B132,BASE_CONTROL!$B$2:$B$999,"CERRADA"),COUNTIFS(BASE_CONTROL!$H$2:$H$999,$B132,BASE_CONTROL!$B$2:$B$999,"TERMINADA"),COUNTIFS(BASE_CONTROL!$I$2:$I$999,$B132,BASE_CONTROL!$B$2:$B$999,"CERRADA"),COUNTIFS(BASE_CONTROL!$I$2:$I$999,$B132,BASE_CONTROL!$B$2:$B$999,"TERMINADA"),COUNTIFS(BASE_CONTROL!$J$2:$J$999,$B132,BASE_CONTROL!$B$2:$B$999,"CERRADA"),COUNTIFS(BASE_CONTROL!$J$2:$J$999,$B132,BASE_CONTROL!$B$2:$B$999,"TERMINADA"),COUNTIFS(BASE_CONTROL!$K$2:$K$999,$B132,BASE_CONTROL!$B$2:$B$999,"CERRADA"),COUNTIFS(BASE_CONTROL!$K$2:$K$999,$B132,BASE_CONTROL!$B$2:$B$999,"TERMINADA")))</f>
        <v/>
      </c>
      <c r="F132" s="432">
        <f>IF($B132="","",SUM(COUNTIFS(BASE_CONTROL!$D$2:$D$999,$B132,BASE_CONTROL!$B$2:$B$999,"PENDIENTE"),COUNTIFS(BASE_CONTROL!$E$2:$E$999,$B132,BASE_CONTROL!$B$2:$B$999,"PENDIENTE"),COUNTIFS(BASE_CONTROL!$F$2:$F$999,$B132,BASE_CONTROL!$B$2:$B$999,"PENDIENTE"),COUNTIFS(BASE_CONTROL!$G$2:$G$999,$B132,BASE_CONTROL!$B$2:$B$999,"PENDIENTE"),COUNTIFS(BASE_CONTROL!$H$2:$H$999,$B132,BASE_CONTROL!$B$2:$B$999,"PENDIENTE"),COUNTIFS(BASE_CONTROL!$I$2:$I$999,$B132,BASE_CONTROL!$B$2:$B$999,"PENDIENTE"),COUNTIFS(BASE_CONTROL!$J$2:$J$999,$B132,BASE_CONTROL!$B$2:$B$999,"PENDIENTE"),COUNTIFS(BASE_CONTROL!$K$2:$K$999,$B132,BASE_CONTROL!$B$2:$B$999,"PENDIENTE")))</f>
        <v/>
      </c>
      <c r="G132" s="472">
        <f>IF($B132="","",IF($D132=0,"",IFERROR(MAX(MAXIFS(BASE_CONTROL!$C$2:$C$999,BASE_CONTROL!$D$2:$D$999,$B132),MAXIFS(BASE_CONTROL!$C$2:$C$999,BASE_CONTROL!$E$2:$E$999,$B132),MAXIFS(BASE_CONTROL!$C$2:$C$999,BASE_CONTROL!$F$2:$F$999,$B132),MAXIFS(BASE_CONTROL!$C$2:$C$999,BASE_CONTROL!$G$2:$G$999,$B132),MAXIFS(BASE_CONTROL!$C$2:$C$999,BASE_CONTROL!$H$2:$H$999,$B132),MAXIFS(BASE_CONTROL!$C$2:$C$999,BASE_CONTROL!$I$2:$I$999,$B132),MAXIFS(BASE_CONTROL!$C$2:$C$999,BASE_CONTROL!$J$2:$J$999,$B132),MAXIFS(BASE_CONTROL!$C$2:$C$999,BASE_CONTROL!$K$2:$K$999,$B132)),"")))</f>
        <v/>
      </c>
      <c r="H132" s="432" t="n"/>
    </row>
    <row r="133" s="358">
      <c r="A133" s="432">
        <f>IF($B133="","",ROW()-4)</f>
        <v/>
      </c>
      <c r="B133" s="432" t="n"/>
      <c r="C133" s="432" t="n"/>
      <c r="D133" s="432">
        <f>IF($B133="","",SUM(COUNTIF(BASE_CONTROL!$D$2:$K$999,$B133)))</f>
        <v/>
      </c>
      <c r="E133" s="432">
        <f>IF($B133="","",SUM(COUNTIFS(BASE_CONTROL!$D$2:$D$999,$B133,BASE_CONTROL!$B$2:$B$999,"CERRADA"),COUNTIFS(BASE_CONTROL!$D$2:$D$999,$B133,BASE_CONTROL!$B$2:$B$999,"TERMINADA"),COUNTIFS(BASE_CONTROL!$E$2:$E$999,$B133,BASE_CONTROL!$B$2:$B$999,"CERRADA"),COUNTIFS(BASE_CONTROL!$E$2:$E$999,$B133,BASE_CONTROL!$B$2:$B$999,"TERMINADA"),COUNTIFS(BASE_CONTROL!$F$2:$F$999,$B133,BASE_CONTROL!$B$2:$B$999,"CERRADA"),COUNTIFS(BASE_CONTROL!$F$2:$F$999,$B133,BASE_CONTROL!$B$2:$B$999,"TERMINADA"),COUNTIFS(BASE_CONTROL!$G$2:$G$999,$B133,BASE_CONTROL!$B$2:$B$999,"CERRADA"),COUNTIFS(BASE_CONTROL!$G$2:$G$999,$B133,BASE_CONTROL!$B$2:$B$999,"TERMINADA"),COUNTIFS(BASE_CONTROL!$H$2:$H$999,$B133,BASE_CONTROL!$B$2:$B$999,"CERRADA"),COUNTIFS(BASE_CONTROL!$H$2:$H$999,$B133,BASE_CONTROL!$B$2:$B$999,"TERMINADA"),COUNTIFS(BASE_CONTROL!$I$2:$I$999,$B133,BASE_CONTROL!$B$2:$B$999,"CERRADA"),COUNTIFS(BASE_CONTROL!$I$2:$I$999,$B133,BASE_CONTROL!$B$2:$B$999,"TERMINADA"),COUNTIFS(BASE_CONTROL!$J$2:$J$999,$B133,BASE_CONTROL!$B$2:$B$999,"CERRADA"),COUNTIFS(BASE_CONTROL!$J$2:$J$999,$B133,BASE_CONTROL!$B$2:$B$999,"TERMINADA"),COUNTIFS(BASE_CONTROL!$K$2:$K$999,$B133,BASE_CONTROL!$B$2:$B$999,"CERRADA"),COUNTIFS(BASE_CONTROL!$K$2:$K$999,$B133,BASE_CONTROL!$B$2:$B$999,"TERMINADA")))</f>
        <v/>
      </c>
      <c r="F133" s="432">
        <f>IF($B133="","",SUM(COUNTIFS(BASE_CONTROL!$D$2:$D$999,$B133,BASE_CONTROL!$B$2:$B$999,"PENDIENTE"),COUNTIFS(BASE_CONTROL!$E$2:$E$999,$B133,BASE_CONTROL!$B$2:$B$999,"PENDIENTE"),COUNTIFS(BASE_CONTROL!$F$2:$F$999,$B133,BASE_CONTROL!$B$2:$B$999,"PENDIENTE"),COUNTIFS(BASE_CONTROL!$G$2:$G$999,$B133,BASE_CONTROL!$B$2:$B$999,"PENDIENTE"),COUNTIFS(BASE_CONTROL!$H$2:$H$999,$B133,BASE_CONTROL!$B$2:$B$999,"PENDIENTE"),COUNTIFS(BASE_CONTROL!$I$2:$I$999,$B133,BASE_CONTROL!$B$2:$B$999,"PENDIENTE"),COUNTIFS(BASE_CONTROL!$J$2:$J$999,$B133,BASE_CONTROL!$B$2:$B$999,"PENDIENTE"),COUNTIFS(BASE_CONTROL!$K$2:$K$999,$B133,BASE_CONTROL!$B$2:$B$999,"PENDIENTE")))</f>
        <v/>
      </c>
      <c r="G133" s="472">
        <f>IF($B133="","",IF($D133=0,"",IFERROR(MAX(MAXIFS(BASE_CONTROL!$C$2:$C$999,BASE_CONTROL!$D$2:$D$999,$B133),MAXIFS(BASE_CONTROL!$C$2:$C$999,BASE_CONTROL!$E$2:$E$999,$B133),MAXIFS(BASE_CONTROL!$C$2:$C$999,BASE_CONTROL!$F$2:$F$999,$B133),MAXIFS(BASE_CONTROL!$C$2:$C$999,BASE_CONTROL!$G$2:$G$999,$B133),MAXIFS(BASE_CONTROL!$C$2:$C$999,BASE_CONTROL!$H$2:$H$999,$B133),MAXIFS(BASE_CONTROL!$C$2:$C$999,BASE_CONTROL!$I$2:$I$999,$B133),MAXIFS(BASE_CONTROL!$C$2:$C$999,BASE_CONTROL!$J$2:$J$999,$B133),MAXIFS(BASE_CONTROL!$C$2:$C$999,BASE_CONTROL!$K$2:$K$999,$B133)),"")))</f>
        <v/>
      </c>
      <c r="H133" s="432" t="n"/>
    </row>
    <row r="134" s="358">
      <c r="A134" s="432">
        <f>IF($B134="","",ROW()-4)</f>
        <v/>
      </c>
      <c r="B134" s="432" t="n"/>
      <c r="C134" s="432" t="n"/>
      <c r="D134" s="432">
        <f>IF($B134="","",SUM(COUNTIF(BASE_CONTROL!$D$2:$K$999,$B134)))</f>
        <v/>
      </c>
      <c r="E134" s="432">
        <f>IF($B134="","",SUM(COUNTIFS(BASE_CONTROL!$D$2:$D$999,$B134,BASE_CONTROL!$B$2:$B$999,"CERRADA"),COUNTIFS(BASE_CONTROL!$D$2:$D$999,$B134,BASE_CONTROL!$B$2:$B$999,"TERMINADA"),COUNTIFS(BASE_CONTROL!$E$2:$E$999,$B134,BASE_CONTROL!$B$2:$B$999,"CERRADA"),COUNTIFS(BASE_CONTROL!$E$2:$E$999,$B134,BASE_CONTROL!$B$2:$B$999,"TERMINADA"),COUNTIFS(BASE_CONTROL!$F$2:$F$999,$B134,BASE_CONTROL!$B$2:$B$999,"CERRADA"),COUNTIFS(BASE_CONTROL!$F$2:$F$999,$B134,BASE_CONTROL!$B$2:$B$999,"TERMINADA"),COUNTIFS(BASE_CONTROL!$G$2:$G$999,$B134,BASE_CONTROL!$B$2:$B$999,"CERRADA"),COUNTIFS(BASE_CONTROL!$G$2:$G$999,$B134,BASE_CONTROL!$B$2:$B$999,"TERMINADA"),COUNTIFS(BASE_CONTROL!$H$2:$H$999,$B134,BASE_CONTROL!$B$2:$B$999,"CERRADA"),COUNTIFS(BASE_CONTROL!$H$2:$H$999,$B134,BASE_CONTROL!$B$2:$B$999,"TERMINADA"),COUNTIFS(BASE_CONTROL!$I$2:$I$999,$B134,BASE_CONTROL!$B$2:$B$999,"CERRADA"),COUNTIFS(BASE_CONTROL!$I$2:$I$999,$B134,BASE_CONTROL!$B$2:$B$999,"TERMINADA"),COUNTIFS(BASE_CONTROL!$J$2:$J$999,$B134,BASE_CONTROL!$B$2:$B$999,"CERRADA"),COUNTIFS(BASE_CONTROL!$J$2:$J$999,$B134,BASE_CONTROL!$B$2:$B$999,"TERMINADA"),COUNTIFS(BASE_CONTROL!$K$2:$K$999,$B134,BASE_CONTROL!$B$2:$B$999,"CERRADA"),COUNTIFS(BASE_CONTROL!$K$2:$K$999,$B134,BASE_CONTROL!$B$2:$B$999,"TERMINADA")))</f>
        <v/>
      </c>
      <c r="F134" s="432">
        <f>IF($B134="","",SUM(COUNTIFS(BASE_CONTROL!$D$2:$D$999,$B134,BASE_CONTROL!$B$2:$B$999,"PENDIENTE"),COUNTIFS(BASE_CONTROL!$E$2:$E$999,$B134,BASE_CONTROL!$B$2:$B$999,"PENDIENTE"),COUNTIFS(BASE_CONTROL!$F$2:$F$999,$B134,BASE_CONTROL!$B$2:$B$999,"PENDIENTE"),COUNTIFS(BASE_CONTROL!$G$2:$G$999,$B134,BASE_CONTROL!$B$2:$B$999,"PENDIENTE"),COUNTIFS(BASE_CONTROL!$H$2:$H$999,$B134,BASE_CONTROL!$B$2:$B$999,"PENDIENTE"),COUNTIFS(BASE_CONTROL!$I$2:$I$999,$B134,BASE_CONTROL!$B$2:$B$999,"PENDIENTE"),COUNTIFS(BASE_CONTROL!$J$2:$J$999,$B134,BASE_CONTROL!$B$2:$B$999,"PENDIENTE"),COUNTIFS(BASE_CONTROL!$K$2:$K$999,$B134,BASE_CONTROL!$B$2:$B$999,"PENDIENTE")))</f>
        <v/>
      </c>
      <c r="G134" s="472">
        <f>IF($B134="","",IF($D134=0,"",IFERROR(MAX(MAXIFS(BASE_CONTROL!$C$2:$C$999,BASE_CONTROL!$D$2:$D$999,$B134),MAXIFS(BASE_CONTROL!$C$2:$C$999,BASE_CONTROL!$E$2:$E$999,$B134),MAXIFS(BASE_CONTROL!$C$2:$C$999,BASE_CONTROL!$F$2:$F$999,$B134),MAXIFS(BASE_CONTROL!$C$2:$C$999,BASE_CONTROL!$G$2:$G$999,$B134),MAXIFS(BASE_CONTROL!$C$2:$C$999,BASE_CONTROL!$H$2:$H$999,$B134),MAXIFS(BASE_CONTROL!$C$2:$C$999,BASE_CONTROL!$I$2:$I$999,$B134),MAXIFS(BASE_CONTROL!$C$2:$C$999,BASE_CONTROL!$J$2:$J$999,$B134),MAXIFS(BASE_CONTROL!$C$2:$C$999,BASE_CONTROL!$K$2:$K$999,$B134)),"")))</f>
        <v/>
      </c>
      <c r="H134" s="432" t="n"/>
    </row>
    <row r="135" s="358">
      <c r="A135" s="432">
        <f>IF($B135="","",ROW()-4)</f>
        <v/>
      </c>
      <c r="B135" s="432" t="n"/>
      <c r="C135" s="432" t="n"/>
      <c r="D135" s="432">
        <f>IF($B135="","",SUM(COUNTIF(BASE_CONTROL!$D$2:$K$999,$B135)))</f>
        <v/>
      </c>
      <c r="E135" s="432">
        <f>IF($B135="","",SUM(COUNTIFS(BASE_CONTROL!$D$2:$D$999,$B135,BASE_CONTROL!$B$2:$B$999,"CERRADA"),COUNTIFS(BASE_CONTROL!$D$2:$D$999,$B135,BASE_CONTROL!$B$2:$B$999,"TERMINADA"),COUNTIFS(BASE_CONTROL!$E$2:$E$999,$B135,BASE_CONTROL!$B$2:$B$999,"CERRADA"),COUNTIFS(BASE_CONTROL!$E$2:$E$999,$B135,BASE_CONTROL!$B$2:$B$999,"TERMINADA"),COUNTIFS(BASE_CONTROL!$F$2:$F$999,$B135,BASE_CONTROL!$B$2:$B$999,"CERRADA"),COUNTIFS(BASE_CONTROL!$F$2:$F$999,$B135,BASE_CONTROL!$B$2:$B$999,"TERMINADA"),COUNTIFS(BASE_CONTROL!$G$2:$G$999,$B135,BASE_CONTROL!$B$2:$B$999,"CERRADA"),COUNTIFS(BASE_CONTROL!$G$2:$G$999,$B135,BASE_CONTROL!$B$2:$B$999,"TERMINADA"),COUNTIFS(BASE_CONTROL!$H$2:$H$999,$B135,BASE_CONTROL!$B$2:$B$999,"CERRADA"),COUNTIFS(BASE_CONTROL!$H$2:$H$999,$B135,BASE_CONTROL!$B$2:$B$999,"TERMINADA"),COUNTIFS(BASE_CONTROL!$I$2:$I$999,$B135,BASE_CONTROL!$B$2:$B$999,"CERRADA"),COUNTIFS(BASE_CONTROL!$I$2:$I$999,$B135,BASE_CONTROL!$B$2:$B$999,"TERMINADA"),COUNTIFS(BASE_CONTROL!$J$2:$J$999,$B135,BASE_CONTROL!$B$2:$B$999,"CERRADA"),COUNTIFS(BASE_CONTROL!$J$2:$J$999,$B135,BASE_CONTROL!$B$2:$B$999,"TERMINADA"),COUNTIFS(BASE_CONTROL!$K$2:$K$999,$B135,BASE_CONTROL!$B$2:$B$999,"CERRADA"),COUNTIFS(BASE_CONTROL!$K$2:$K$999,$B135,BASE_CONTROL!$B$2:$B$999,"TERMINADA")))</f>
        <v/>
      </c>
      <c r="F135" s="432">
        <f>IF($B135="","",SUM(COUNTIFS(BASE_CONTROL!$D$2:$D$999,$B135,BASE_CONTROL!$B$2:$B$999,"PENDIENTE"),COUNTIFS(BASE_CONTROL!$E$2:$E$999,$B135,BASE_CONTROL!$B$2:$B$999,"PENDIENTE"),COUNTIFS(BASE_CONTROL!$F$2:$F$999,$B135,BASE_CONTROL!$B$2:$B$999,"PENDIENTE"),COUNTIFS(BASE_CONTROL!$G$2:$G$999,$B135,BASE_CONTROL!$B$2:$B$999,"PENDIENTE"),COUNTIFS(BASE_CONTROL!$H$2:$H$999,$B135,BASE_CONTROL!$B$2:$B$999,"PENDIENTE"),COUNTIFS(BASE_CONTROL!$I$2:$I$999,$B135,BASE_CONTROL!$B$2:$B$999,"PENDIENTE"),COUNTIFS(BASE_CONTROL!$J$2:$J$999,$B135,BASE_CONTROL!$B$2:$B$999,"PENDIENTE"),COUNTIFS(BASE_CONTROL!$K$2:$K$999,$B135,BASE_CONTROL!$B$2:$B$999,"PENDIENTE")))</f>
        <v/>
      </c>
      <c r="G135" s="472">
        <f>IF($B135="","",IF($D135=0,"",IFERROR(MAX(MAXIFS(BASE_CONTROL!$C$2:$C$999,BASE_CONTROL!$D$2:$D$999,$B135),MAXIFS(BASE_CONTROL!$C$2:$C$999,BASE_CONTROL!$E$2:$E$999,$B135),MAXIFS(BASE_CONTROL!$C$2:$C$999,BASE_CONTROL!$F$2:$F$999,$B135),MAXIFS(BASE_CONTROL!$C$2:$C$999,BASE_CONTROL!$G$2:$G$999,$B135),MAXIFS(BASE_CONTROL!$C$2:$C$999,BASE_CONTROL!$H$2:$H$999,$B135),MAXIFS(BASE_CONTROL!$C$2:$C$999,BASE_CONTROL!$I$2:$I$999,$B135),MAXIFS(BASE_CONTROL!$C$2:$C$999,BASE_CONTROL!$J$2:$J$999,$B135),MAXIFS(BASE_CONTROL!$C$2:$C$999,BASE_CONTROL!$K$2:$K$999,$B135)),"")))</f>
        <v/>
      </c>
      <c r="H135" s="432" t="n"/>
    </row>
    <row r="136" s="358">
      <c r="A136" s="432">
        <f>IF($B136="","",ROW()-4)</f>
        <v/>
      </c>
      <c r="B136" s="432" t="n"/>
      <c r="C136" s="432" t="n"/>
      <c r="D136" s="432">
        <f>IF($B136="","",SUM(COUNTIF(BASE_CONTROL!$D$2:$K$999,$B136)))</f>
        <v/>
      </c>
      <c r="E136" s="432">
        <f>IF($B136="","",SUM(COUNTIFS(BASE_CONTROL!$D$2:$D$999,$B136,BASE_CONTROL!$B$2:$B$999,"CERRADA"),COUNTIFS(BASE_CONTROL!$D$2:$D$999,$B136,BASE_CONTROL!$B$2:$B$999,"TERMINADA"),COUNTIFS(BASE_CONTROL!$E$2:$E$999,$B136,BASE_CONTROL!$B$2:$B$999,"CERRADA"),COUNTIFS(BASE_CONTROL!$E$2:$E$999,$B136,BASE_CONTROL!$B$2:$B$999,"TERMINADA"),COUNTIFS(BASE_CONTROL!$F$2:$F$999,$B136,BASE_CONTROL!$B$2:$B$999,"CERRADA"),COUNTIFS(BASE_CONTROL!$F$2:$F$999,$B136,BASE_CONTROL!$B$2:$B$999,"TERMINADA"),COUNTIFS(BASE_CONTROL!$G$2:$G$999,$B136,BASE_CONTROL!$B$2:$B$999,"CERRADA"),COUNTIFS(BASE_CONTROL!$G$2:$G$999,$B136,BASE_CONTROL!$B$2:$B$999,"TERMINADA"),COUNTIFS(BASE_CONTROL!$H$2:$H$999,$B136,BASE_CONTROL!$B$2:$B$999,"CERRADA"),COUNTIFS(BASE_CONTROL!$H$2:$H$999,$B136,BASE_CONTROL!$B$2:$B$999,"TERMINADA"),COUNTIFS(BASE_CONTROL!$I$2:$I$999,$B136,BASE_CONTROL!$B$2:$B$999,"CERRADA"),COUNTIFS(BASE_CONTROL!$I$2:$I$999,$B136,BASE_CONTROL!$B$2:$B$999,"TERMINADA"),COUNTIFS(BASE_CONTROL!$J$2:$J$999,$B136,BASE_CONTROL!$B$2:$B$999,"CERRADA"),COUNTIFS(BASE_CONTROL!$J$2:$J$999,$B136,BASE_CONTROL!$B$2:$B$999,"TERMINADA"),COUNTIFS(BASE_CONTROL!$K$2:$K$999,$B136,BASE_CONTROL!$B$2:$B$999,"CERRADA"),COUNTIFS(BASE_CONTROL!$K$2:$K$999,$B136,BASE_CONTROL!$B$2:$B$999,"TERMINADA")))</f>
        <v/>
      </c>
      <c r="F136" s="432">
        <f>IF($B136="","",SUM(COUNTIFS(BASE_CONTROL!$D$2:$D$999,$B136,BASE_CONTROL!$B$2:$B$999,"PENDIENTE"),COUNTIFS(BASE_CONTROL!$E$2:$E$999,$B136,BASE_CONTROL!$B$2:$B$999,"PENDIENTE"),COUNTIFS(BASE_CONTROL!$F$2:$F$999,$B136,BASE_CONTROL!$B$2:$B$999,"PENDIENTE"),COUNTIFS(BASE_CONTROL!$G$2:$G$999,$B136,BASE_CONTROL!$B$2:$B$999,"PENDIENTE"),COUNTIFS(BASE_CONTROL!$H$2:$H$999,$B136,BASE_CONTROL!$B$2:$B$999,"PENDIENTE"),COUNTIFS(BASE_CONTROL!$I$2:$I$999,$B136,BASE_CONTROL!$B$2:$B$999,"PENDIENTE"),COUNTIFS(BASE_CONTROL!$J$2:$J$999,$B136,BASE_CONTROL!$B$2:$B$999,"PENDIENTE"),COUNTIFS(BASE_CONTROL!$K$2:$K$999,$B136,BASE_CONTROL!$B$2:$B$999,"PENDIENTE")))</f>
        <v/>
      </c>
      <c r="G136" s="472">
        <f>IF($B136="","",IF($D136=0,"",IFERROR(MAX(MAXIFS(BASE_CONTROL!$C$2:$C$999,BASE_CONTROL!$D$2:$D$999,$B136),MAXIFS(BASE_CONTROL!$C$2:$C$999,BASE_CONTROL!$E$2:$E$999,$B136),MAXIFS(BASE_CONTROL!$C$2:$C$999,BASE_CONTROL!$F$2:$F$999,$B136),MAXIFS(BASE_CONTROL!$C$2:$C$999,BASE_CONTROL!$G$2:$G$999,$B136),MAXIFS(BASE_CONTROL!$C$2:$C$999,BASE_CONTROL!$H$2:$H$999,$B136),MAXIFS(BASE_CONTROL!$C$2:$C$999,BASE_CONTROL!$I$2:$I$999,$B136),MAXIFS(BASE_CONTROL!$C$2:$C$999,BASE_CONTROL!$J$2:$J$999,$B136),MAXIFS(BASE_CONTROL!$C$2:$C$999,BASE_CONTROL!$K$2:$K$999,$B136)),"")))</f>
        <v/>
      </c>
      <c r="H136" s="432" t="n"/>
    </row>
    <row r="137" s="358">
      <c r="A137" s="432">
        <f>IF($B137="","",ROW()-4)</f>
        <v/>
      </c>
      <c r="B137" s="432" t="n"/>
      <c r="C137" s="432" t="n"/>
      <c r="D137" s="432">
        <f>IF($B137="","",SUM(COUNTIF(BASE_CONTROL!$D$2:$K$999,$B137)))</f>
        <v/>
      </c>
      <c r="E137" s="432">
        <f>IF($B137="","",SUM(COUNTIFS(BASE_CONTROL!$D$2:$D$999,$B137,BASE_CONTROL!$B$2:$B$999,"CERRADA"),COUNTIFS(BASE_CONTROL!$D$2:$D$999,$B137,BASE_CONTROL!$B$2:$B$999,"TERMINADA"),COUNTIFS(BASE_CONTROL!$E$2:$E$999,$B137,BASE_CONTROL!$B$2:$B$999,"CERRADA"),COUNTIFS(BASE_CONTROL!$E$2:$E$999,$B137,BASE_CONTROL!$B$2:$B$999,"TERMINADA"),COUNTIFS(BASE_CONTROL!$F$2:$F$999,$B137,BASE_CONTROL!$B$2:$B$999,"CERRADA"),COUNTIFS(BASE_CONTROL!$F$2:$F$999,$B137,BASE_CONTROL!$B$2:$B$999,"TERMINADA"),COUNTIFS(BASE_CONTROL!$G$2:$G$999,$B137,BASE_CONTROL!$B$2:$B$999,"CERRADA"),COUNTIFS(BASE_CONTROL!$G$2:$G$999,$B137,BASE_CONTROL!$B$2:$B$999,"TERMINADA"),COUNTIFS(BASE_CONTROL!$H$2:$H$999,$B137,BASE_CONTROL!$B$2:$B$999,"CERRADA"),COUNTIFS(BASE_CONTROL!$H$2:$H$999,$B137,BASE_CONTROL!$B$2:$B$999,"TERMINADA"),COUNTIFS(BASE_CONTROL!$I$2:$I$999,$B137,BASE_CONTROL!$B$2:$B$999,"CERRADA"),COUNTIFS(BASE_CONTROL!$I$2:$I$999,$B137,BASE_CONTROL!$B$2:$B$999,"TERMINADA"),COUNTIFS(BASE_CONTROL!$J$2:$J$999,$B137,BASE_CONTROL!$B$2:$B$999,"CERRADA"),COUNTIFS(BASE_CONTROL!$J$2:$J$999,$B137,BASE_CONTROL!$B$2:$B$999,"TERMINADA"),COUNTIFS(BASE_CONTROL!$K$2:$K$999,$B137,BASE_CONTROL!$B$2:$B$999,"CERRADA"),COUNTIFS(BASE_CONTROL!$K$2:$K$999,$B137,BASE_CONTROL!$B$2:$B$999,"TERMINADA")))</f>
        <v/>
      </c>
      <c r="F137" s="432">
        <f>IF($B137="","",SUM(COUNTIFS(BASE_CONTROL!$D$2:$D$999,$B137,BASE_CONTROL!$B$2:$B$999,"PENDIENTE"),COUNTIFS(BASE_CONTROL!$E$2:$E$999,$B137,BASE_CONTROL!$B$2:$B$999,"PENDIENTE"),COUNTIFS(BASE_CONTROL!$F$2:$F$999,$B137,BASE_CONTROL!$B$2:$B$999,"PENDIENTE"),COUNTIFS(BASE_CONTROL!$G$2:$G$999,$B137,BASE_CONTROL!$B$2:$B$999,"PENDIENTE"),COUNTIFS(BASE_CONTROL!$H$2:$H$999,$B137,BASE_CONTROL!$B$2:$B$999,"PENDIENTE"),COUNTIFS(BASE_CONTROL!$I$2:$I$999,$B137,BASE_CONTROL!$B$2:$B$999,"PENDIENTE"),COUNTIFS(BASE_CONTROL!$J$2:$J$999,$B137,BASE_CONTROL!$B$2:$B$999,"PENDIENTE"),COUNTIFS(BASE_CONTROL!$K$2:$K$999,$B137,BASE_CONTROL!$B$2:$B$999,"PENDIENTE")))</f>
        <v/>
      </c>
      <c r="G137" s="472">
        <f>IF($B137="","",IF($D137=0,"",IFERROR(MAX(MAXIFS(BASE_CONTROL!$C$2:$C$999,BASE_CONTROL!$D$2:$D$999,$B137),MAXIFS(BASE_CONTROL!$C$2:$C$999,BASE_CONTROL!$E$2:$E$999,$B137),MAXIFS(BASE_CONTROL!$C$2:$C$999,BASE_CONTROL!$F$2:$F$999,$B137),MAXIFS(BASE_CONTROL!$C$2:$C$999,BASE_CONTROL!$G$2:$G$999,$B137),MAXIFS(BASE_CONTROL!$C$2:$C$999,BASE_CONTROL!$H$2:$H$999,$B137),MAXIFS(BASE_CONTROL!$C$2:$C$999,BASE_CONTROL!$I$2:$I$999,$B137),MAXIFS(BASE_CONTROL!$C$2:$C$999,BASE_CONTROL!$J$2:$J$999,$B137),MAXIFS(BASE_CONTROL!$C$2:$C$999,BASE_CONTROL!$K$2:$K$999,$B137)),"")))</f>
        <v/>
      </c>
      <c r="H137" s="432" t="n"/>
    </row>
    <row r="138" s="358">
      <c r="A138" s="432">
        <f>IF($B138="","",ROW()-4)</f>
        <v/>
      </c>
      <c r="B138" s="432" t="n"/>
      <c r="C138" s="432" t="n"/>
      <c r="D138" s="432">
        <f>IF($B138="","",SUM(COUNTIF(BASE_CONTROL!$D$2:$K$999,$B138)))</f>
        <v/>
      </c>
      <c r="E138" s="432">
        <f>IF($B138="","",SUM(COUNTIFS(BASE_CONTROL!$D$2:$D$999,$B138,BASE_CONTROL!$B$2:$B$999,"CERRADA"),COUNTIFS(BASE_CONTROL!$D$2:$D$999,$B138,BASE_CONTROL!$B$2:$B$999,"TERMINADA"),COUNTIFS(BASE_CONTROL!$E$2:$E$999,$B138,BASE_CONTROL!$B$2:$B$999,"CERRADA"),COUNTIFS(BASE_CONTROL!$E$2:$E$999,$B138,BASE_CONTROL!$B$2:$B$999,"TERMINADA"),COUNTIFS(BASE_CONTROL!$F$2:$F$999,$B138,BASE_CONTROL!$B$2:$B$999,"CERRADA"),COUNTIFS(BASE_CONTROL!$F$2:$F$999,$B138,BASE_CONTROL!$B$2:$B$999,"TERMINADA"),COUNTIFS(BASE_CONTROL!$G$2:$G$999,$B138,BASE_CONTROL!$B$2:$B$999,"CERRADA"),COUNTIFS(BASE_CONTROL!$G$2:$G$999,$B138,BASE_CONTROL!$B$2:$B$999,"TERMINADA"),COUNTIFS(BASE_CONTROL!$H$2:$H$999,$B138,BASE_CONTROL!$B$2:$B$999,"CERRADA"),COUNTIFS(BASE_CONTROL!$H$2:$H$999,$B138,BASE_CONTROL!$B$2:$B$999,"TERMINADA"),COUNTIFS(BASE_CONTROL!$I$2:$I$999,$B138,BASE_CONTROL!$B$2:$B$999,"CERRADA"),COUNTIFS(BASE_CONTROL!$I$2:$I$999,$B138,BASE_CONTROL!$B$2:$B$999,"TERMINADA"),COUNTIFS(BASE_CONTROL!$J$2:$J$999,$B138,BASE_CONTROL!$B$2:$B$999,"CERRADA"),COUNTIFS(BASE_CONTROL!$J$2:$J$999,$B138,BASE_CONTROL!$B$2:$B$999,"TERMINADA"),COUNTIFS(BASE_CONTROL!$K$2:$K$999,$B138,BASE_CONTROL!$B$2:$B$999,"CERRADA"),COUNTIFS(BASE_CONTROL!$K$2:$K$999,$B138,BASE_CONTROL!$B$2:$B$999,"TERMINADA")))</f>
        <v/>
      </c>
      <c r="F138" s="432">
        <f>IF($B138="","",SUM(COUNTIFS(BASE_CONTROL!$D$2:$D$999,$B138,BASE_CONTROL!$B$2:$B$999,"PENDIENTE"),COUNTIFS(BASE_CONTROL!$E$2:$E$999,$B138,BASE_CONTROL!$B$2:$B$999,"PENDIENTE"),COUNTIFS(BASE_CONTROL!$F$2:$F$999,$B138,BASE_CONTROL!$B$2:$B$999,"PENDIENTE"),COUNTIFS(BASE_CONTROL!$G$2:$G$999,$B138,BASE_CONTROL!$B$2:$B$999,"PENDIENTE"),COUNTIFS(BASE_CONTROL!$H$2:$H$999,$B138,BASE_CONTROL!$B$2:$B$999,"PENDIENTE"),COUNTIFS(BASE_CONTROL!$I$2:$I$999,$B138,BASE_CONTROL!$B$2:$B$999,"PENDIENTE"),COUNTIFS(BASE_CONTROL!$J$2:$J$999,$B138,BASE_CONTROL!$B$2:$B$999,"PENDIENTE"),COUNTIFS(BASE_CONTROL!$K$2:$K$999,$B138,BASE_CONTROL!$B$2:$B$999,"PENDIENTE")))</f>
        <v/>
      </c>
      <c r="G138" s="472">
        <f>IF($B138="","",IF($D138=0,"",IFERROR(MAX(MAXIFS(BASE_CONTROL!$C$2:$C$999,BASE_CONTROL!$D$2:$D$999,$B138),MAXIFS(BASE_CONTROL!$C$2:$C$999,BASE_CONTROL!$E$2:$E$999,$B138),MAXIFS(BASE_CONTROL!$C$2:$C$999,BASE_CONTROL!$F$2:$F$999,$B138),MAXIFS(BASE_CONTROL!$C$2:$C$999,BASE_CONTROL!$G$2:$G$999,$B138),MAXIFS(BASE_CONTROL!$C$2:$C$999,BASE_CONTROL!$H$2:$H$999,$B138),MAXIFS(BASE_CONTROL!$C$2:$C$999,BASE_CONTROL!$I$2:$I$999,$B138),MAXIFS(BASE_CONTROL!$C$2:$C$999,BASE_CONTROL!$J$2:$J$999,$B138),MAXIFS(BASE_CONTROL!$C$2:$C$999,BASE_CONTROL!$K$2:$K$999,$B138)),"")))</f>
        <v/>
      </c>
      <c r="H138" s="432" t="n"/>
    </row>
    <row r="139" s="358">
      <c r="A139" s="432">
        <f>IF($B139="","",ROW()-4)</f>
        <v/>
      </c>
      <c r="B139" s="432" t="n"/>
      <c r="C139" s="432" t="n"/>
      <c r="D139" s="432">
        <f>IF($B139="","",SUM(COUNTIF(BASE_CONTROL!$D$2:$K$999,$B139)))</f>
        <v/>
      </c>
      <c r="E139" s="432">
        <f>IF($B139="","",SUM(COUNTIFS(BASE_CONTROL!$D$2:$D$999,$B139,BASE_CONTROL!$B$2:$B$999,"CERRADA"),COUNTIFS(BASE_CONTROL!$D$2:$D$999,$B139,BASE_CONTROL!$B$2:$B$999,"TERMINADA"),COUNTIFS(BASE_CONTROL!$E$2:$E$999,$B139,BASE_CONTROL!$B$2:$B$999,"CERRADA"),COUNTIFS(BASE_CONTROL!$E$2:$E$999,$B139,BASE_CONTROL!$B$2:$B$999,"TERMINADA"),COUNTIFS(BASE_CONTROL!$F$2:$F$999,$B139,BASE_CONTROL!$B$2:$B$999,"CERRADA"),COUNTIFS(BASE_CONTROL!$F$2:$F$999,$B139,BASE_CONTROL!$B$2:$B$999,"TERMINADA"),COUNTIFS(BASE_CONTROL!$G$2:$G$999,$B139,BASE_CONTROL!$B$2:$B$999,"CERRADA"),COUNTIFS(BASE_CONTROL!$G$2:$G$999,$B139,BASE_CONTROL!$B$2:$B$999,"TERMINADA"),COUNTIFS(BASE_CONTROL!$H$2:$H$999,$B139,BASE_CONTROL!$B$2:$B$999,"CERRADA"),COUNTIFS(BASE_CONTROL!$H$2:$H$999,$B139,BASE_CONTROL!$B$2:$B$999,"TERMINADA"),COUNTIFS(BASE_CONTROL!$I$2:$I$999,$B139,BASE_CONTROL!$B$2:$B$999,"CERRADA"),COUNTIFS(BASE_CONTROL!$I$2:$I$999,$B139,BASE_CONTROL!$B$2:$B$999,"TERMINADA"),COUNTIFS(BASE_CONTROL!$J$2:$J$999,$B139,BASE_CONTROL!$B$2:$B$999,"CERRADA"),COUNTIFS(BASE_CONTROL!$J$2:$J$999,$B139,BASE_CONTROL!$B$2:$B$999,"TERMINADA"),COUNTIFS(BASE_CONTROL!$K$2:$K$999,$B139,BASE_CONTROL!$B$2:$B$999,"CERRADA"),COUNTIFS(BASE_CONTROL!$K$2:$K$999,$B139,BASE_CONTROL!$B$2:$B$999,"TERMINADA")))</f>
        <v/>
      </c>
      <c r="F139" s="432">
        <f>IF($B139="","",SUM(COUNTIFS(BASE_CONTROL!$D$2:$D$999,$B139,BASE_CONTROL!$B$2:$B$999,"PENDIENTE"),COUNTIFS(BASE_CONTROL!$E$2:$E$999,$B139,BASE_CONTROL!$B$2:$B$999,"PENDIENTE"),COUNTIFS(BASE_CONTROL!$F$2:$F$999,$B139,BASE_CONTROL!$B$2:$B$999,"PENDIENTE"),COUNTIFS(BASE_CONTROL!$G$2:$G$999,$B139,BASE_CONTROL!$B$2:$B$999,"PENDIENTE"),COUNTIFS(BASE_CONTROL!$H$2:$H$999,$B139,BASE_CONTROL!$B$2:$B$999,"PENDIENTE"),COUNTIFS(BASE_CONTROL!$I$2:$I$999,$B139,BASE_CONTROL!$B$2:$B$999,"PENDIENTE"),COUNTIFS(BASE_CONTROL!$J$2:$J$999,$B139,BASE_CONTROL!$B$2:$B$999,"PENDIENTE"),COUNTIFS(BASE_CONTROL!$K$2:$K$999,$B139,BASE_CONTROL!$B$2:$B$999,"PENDIENTE")))</f>
        <v/>
      </c>
      <c r="G139" s="472">
        <f>IF($B139="","",IF($D139=0,"",IFERROR(MAX(MAXIFS(BASE_CONTROL!$C$2:$C$999,BASE_CONTROL!$D$2:$D$999,$B139),MAXIFS(BASE_CONTROL!$C$2:$C$999,BASE_CONTROL!$E$2:$E$999,$B139),MAXIFS(BASE_CONTROL!$C$2:$C$999,BASE_CONTROL!$F$2:$F$999,$B139),MAXIFS(BASE_CONTROL!$C$2:$C$999,BASE_CONTROL!$G$2:$G$999,$B139),MAXIFS(BASE_CONTROL!$C$2:$C$999,BASE_CONTROL!$H$2:$H$999,$B139),MAXIFS(BASE_CONTROL!$C$2:$C$999,BASE_CONTROL!$I$2:$I$999,$B139),MAXIFS(BASE_CONTROL!$C$2:$C$999,BASE_CONTROL!$J$2:$J$999,$B139),MAXIFS(BASE_CONTROL!$C$2:$C$999,BASE_CONTROL!$K$2:$K$999,$B139)),"")))</f>
        <v/>
      </c>
      <c r="H139" s="432" t="n"/>
    </row>
    <row r="140" s="358">
      <c r="A140" s="432">
        <f>IF($B140="","",ROW()-4)</f>
        <v/>
      </c>
      <c r="B140" s="432" t="n"/>
      <c r="C140" s="432" t="n"/>
      <c r="D140" s="432">
        <f>IF($B140="","",SUM(COUNTIF(BASE_CONTROL!$D$2:$K$999,$B140)))</f>
        <v/>
      </c>
      <c r="E140" s="432">
        <f>IF($B140="","",SUM(COUNTIFS(BASE_CONTROL!$D$2:$D$999,$B140,BASE_CONTROL!$B$2:$B$999,"CERRADA"),COUNTIFS(BASE_CONTROL!$D$2:$D$999,$B140,BASE_CONTROL!$B$2:$B$999,"TERMINADA"),COUNTIFS(BASE_CONTROL!$E$2:$E$999,$B140,BASE_CONTROL!$B$2:$B$999,"CERRADA"),COUNTIFS(BASE_CONTROL!$E$2:$E$999,$B140,BASE_CONTROL!$B$2:$B$999,"TERMINADA"),COUNTIFS(BASE_CONTROL!$F$2:$F$999,$B140,BASE_CONTROL!$B$2:$B$999,"CERRADA"),COUNTIFS(BASE_CONTROL!$F$2:$F$999,$B140,BASE_CONTROL!$B$2:$B$999,"TERMINADA"),COUNTIFS(BASE_CONTROL!$G$2:$G$999,$B140,BASE_CONTROL!$B$2:$B$999,"CERRADA"),COUNTIFS(BASE_CONTROL!$G$2:$G$999,$B140,BASE_CONTROL!$B$2:$B$999,"TERMINADA"),COUNTIFS(BASE_CONTROL!$H$2:$H$999,$B140,BASE_CONTROL!$B$2:$B$999,"CERRADA"),COUNTIFS(BASE_CONTROL!$H$2:$H$999,$B140,BASE_CONTROL!$B$2:$B$999,"TERMINADA"),COUNTIFS(BASE_CONTROL!$I$2:$I$999,$B140,BASE_CONTROL!$B$2:$B$999,"CERRADA"),COUNTIFS(BASE_CONTROL!$I$2:$I$999,$B140,BASE_CONTROL!$B$2:$B$999,"TERMINADA"),COUNTIFS(BASE_CONTROL!$J$2:$J$999,$B140,BASE_CONTROL!$B$2:$B$999,"CERRADA"),COUNTIFS(BASE_CONTROL!$J$2:$J$999,$B140,BASE_CONTROL!$B$2:$B$999,"TERMINADA"),COUNTIFS(BASE_CONTROL!$K$2:$K$999,$B140,BASE_CONTROL!$B$2:$B$999,"CERRADA"),COUNTIFS(BASE_CONTROL!$K$2:$K$999,$B140,BASE_CONTROL!$B$2:$B$999,"TERMINADA")))</f>
        <v/>
      </c>
      <c r="F140" s="432">
        <f>IF($B140="","",SUM(COUNTIFS(BASE_CONTROL!$D$2:$D$999,$B140,BASE_CONTROL!$B$2:$B$999,"PENDIENTE"),COUNTIFS(BASE_CONTROL!$E$2:$E$999,$B140,BASE_CONTROL!$B$2:$B$999,"PENDIENTE"),COUNTIFS(BASE_CONTROL!$F$2:$F$999,$B140,BASE_CONTROL!$B$2:$B$999,"PENDIENTE"),COUNTIFS(BASE_CONTROL!$G$2:$G$999,$B140,BASE_CONTROL!$B$2:$B$999,"PENDIENTE"),COUNTIFS(BASE_CONTROL!$H$2:$H$999,$B140,BASE_CONTROL!$B$2:$B$999,"PENDIENTE"),COUNTIFS(BASE_CONTROL!$I$2:$I$999,$B140,BASE_CONTROL!$B$2:$B$999,"PENDIENTE"),COUNTIFS(BASE_CONTROL!$J$2:$J$999,$B140,BASE_CONTROL!$B$2:$B$999,"PENDIENTE"),COUNTIFS(BASE_CONTROL!$K$2:$K$999,$B140,BASE_CONTROL!$B$2:$B$999,"PENDIENTE")))</f>
        <v/>
      </c>
      <c r="G140" s="472">
        <f>IF($B140="","",IF($D140=0,"",IFERROR(MAX(MAXIFS(BASE_CONTROL!$C$2:$C$999,BASE_CONTROL!$D$2:$D$999,$B140),MAXIFS(BASE_CONTROL!$C$2:$C$999,BASE_CONTROL!$E$2:$E$999,$B140),MAXIFS(BASE_CONTROL!$C$2:$C$999,BASE_CONTROL!$F$2:$F$999,$B140),MAXIFS(BASE_CONTROL!$C$2:$C$999,BASE_CONTROL!$G$2:$G$999,$B140),MAXIFS(BASE_CONTROL!$C$2:$C$999,BASE_CONTROL!$H$2:$H$999,$B140),MAXIFS(BASE_CONTROL!$C$2:$C$999,BASE_CONTROL!$I$2:$I$999,$B140),MAXIFS(BASE_CONTROL!$C$2:$C$999,BASE_CONTROL!$J$2:$J$999,$B140),MAXIFS(BASE_CONTROL!$C$2:$C$999,BASE_CONTROL!$K$2:$K$999,$B140)),"")))</f>
        <v/>
      </c>
      <c r="H140" s="432" t="n"/>
    </row>
    <row r="141" s="358">
      <c r="A141" s="432">
        <f>IF($B141="","",ROW()-4)</f>
        <v/>
      </c>
      <c r="B141" s="432" t="n"/>
      <c r="C141" s="432" t="n"/>
      <c r="D141" s="432">
        <f>IF($B141="","",SUM(COUNTIF(BASE_CONTROL!$D$2:$K$999,$B141)))</f>
        <v/>
      </c>
      <c r="E141" s="432">
        <f>IF($B141="","",SUM(COUNTIFS(BASE_CONTROL!$D$2:$D$999,$B141,BASE_CONTROL!$B$2:$B$999,"CERRADA"),COUNTIFS(BASE_CONTROL!$D$2:$D$999,$B141,BASE_CONTROL!$B$2:$B$999,"TERMINADA"),COUNTIFS(BASE_CONTROL!$E$2:$E$999,$B141,BASE_CONTROL!$B$2:$B$999,"CERRADA"),COUNTIFS(BASE_CONTROL!$E$2:$E$999,$B141,BASE_CONTROL!$B$2:$B$999,"TERMINADA"),COUNTIFS(BASE_CONTROL!$F$2:$F$999,$B141,BASE_CONTROL!$B$2:$B$999,"CERRADA"),COUNTIFS(BASE_CONTROL!$F$2:$F$999,$B141,BASE_CONTROL!$B$2:$B$999,"TERMINADA"),COUNTIFS(BASE_CONTROL!$G$2:$G$999,$B141,BASE_CONTROL!$B$2:$B$999,"CERRADA"),COUNTIFS(BASE_CONTROL!$G$2:$G$999,$B141,BASE_CONTROL!$B$2:$B$999,"TERMINADA"),COUNTIFS(BASE_CONTROL!$H$2:$H$999,$B141,BASE_CONTROL!$B$2:$B$999,"CERRADA"),COUNTIFS(BASE_CONTROL!$H$2:$H$999,$B141,BASE_CONTROL!$B$2:$B$999,"TERMINADA"),COUNTIFS(BASE_CONTROL!$I$2:$I$999,$B141,BASE_CONTROL!$B$2:$B$999,"CERRADA"),COUNTIFS(BASE_CONTROL!$I$2:$I$999,$B141,BASE_CONTROL!$B$2:$B$999,"TERMINADA"),COUNTIFS(BASE_CONTROL!$J$2:$J$999,$B141,BASE_CONTROL!$B$2:$B$999,"CERRADA"),COUNTIFS(BASE_CONTROL!$J$2:$J$999,$B141,BASE_CONTROL!$B$2:$B$999,"TERMINADA"),COUNTIFS(BASE_CONTROL!$K$2:$K$999,$B141,BASE_CONTROL!$B$2:$B$999,"CERRADA"),COUNTIFS(BASE_CONTROL!$K$2:$K$999,$B141,BASE_CONTROL!$B$2:$B$999,"TERMINADA")))</f>
        <v/>
      </c>
      <c r="F141" s="432">
        <f>IF($B141="","",SUM(COUNTIFS(BASE_CONTROL!$D$2:$D$999,$B141,BASE_CONTROL!$B$2:$B$999,"PENDIENTE"),COUNTIFS(BASE_CONTROL!$E$2:$E$999,$B141,BASE_CONTROL!$B$2:$B$999,"PENDIENTE"),COUNTIFS(BASE_CONTROL!$F$2:$F$999,$B141,BASE_CONTROL!$B$2:$B$999,"PENDIENTE"),COUNTIFS(BASE_CONTROL!$G$2:$G$999,$B141,BASE_CONTROL!$B$2:$B$999,"PENDIENTE"),COUNTIFS(BASE_CONTROL!$H$2:$H$999,$B141,BASE_CONTROL!$B$2:$B$999,"PENDIENTE"),COUNTIFS(BASE_CONTROL!$I$2:$I$999,$B141,BASE_CONTROL!$B$2:$B$999,"PENDIENTE"),COUNTIFS(BASE_CONTROL!$J$2:$J$999,$B141,BASE_CONTROL!$B$2:$B$999,"PENDIENTE"),COUNTIFS(BASE_CONTROL!$K$2:$K$999,$B141,BASE_CONTROL!$B$2:$B$999,"PENDIENTE")))</f>
        <v/>
      </c>
      <c r="G141" s="472">
        <f>IF($B141="","",IF($D141=0,"",IFERROR(MAX(MAXIFS(BASE_CONTROL!$C$2:$C$999,BASE_CONTROL!$D$2:$D$999,$B141),MAXIFS(BASE_CONTROL!$C$2:$C$999,BASE_CONTROL!$E$2:$E$999,$B141),MAXIFS(BASE_CONTROL!$C$2:$C$999,BASE_CONTROL!$F$2:$F$999,$B141),MAXIFS(BASE_CONTROL!$C$2:$C$999,BASE_CONTROL!$G$2:$G$999,$B141),MAXIFS(BASE_CONTROL!$C$2:$C$999,BASE_CONTROL!$H$2:$H$999,$B141),MAXIFS(BASE_CONTROL!$C$2:$C$999,BASE_CONTROL!$I$2:$I$999,$B141),MAXIFS(BASE_CONTROL!$C$2:$C$999,BASE_CONTROL!$J$2:$J$999,$B141),MAXIFS(BASE_CONTROL!$C$2:$C$999,BASE_CONTROL!$K$2:$K$999,$B141)),"")))</f>
        <v/>
      </c>
      <c r="H141" s="432" t="n"/>
    </row>
    <row r="142" s="358">
      <c r="A142" s="432">
        <f>IF($B142="","",ROW()-4)</f>
        <v/>
      </c>
      <c r="B142" s="432" t="n"/>
      <c r="C142" s="432" t="n"/>
      <c r="D142" s="432">
        <f>IF($B142="","",SUM(COUNTIF(BASE_CONTROL!$D$2:$K$999,$B142)))</f>
        <v/>
      </c>
      <c r="E142" s="432">
        <f>IF($B142="","",SUM(COUNTIFS(BASE_CONTROL!$D$2:$D$999,$B142,BASE_CONTROL!$B$2:$B$999,"CERRADA"),COUNTIFS(BASE_CONTROL!$D$2:$D$999,$B142,BASE_CONTROL!$B$2:$B$999,"TERMINADA"),COUNTIFS(BASE_CONTROL!$E$2:$E$999,$B142,BASE_CONTROL!$B$2:$B$999,"CERRADA"),COUNTIFS(BASE_CONTROL!$E$2:$E$999,$B142,BASE_CONTROL!$B$2:$B$999,"TERMINADA"),COUNTIFS(BASE_CONTROL!$F$2:$F$999,$B142,BASE_CONTROL!$B$2:$B$999,"CERRADA"),COUNTIFS(BASE_CONTROL!$F$2:$F$999,$B142,BASE_CONTROL!$B$2:$B$999,"TERMINADA"),COUNTIFS(BASE_CONTROL!$G$2:$G$999,$B142,BASE_CONTROL!$B$2:$B$999,"CERRADA"),COUNTIFS(BASE_CONTROL!$G$2:$G$999,$B142,BASE_CONTROL!$B$2:$B$999,"TERMINADA"),COUNTIFS(BASE_CONTROL!$H$2:$H$999,$B142,BASE_CONTROL!$B$2:$B$999,"CERRADA"),COUNTIFS(BASE_CONTROL!$H$2:$H$999,$B142,BASE_CONTROL!$B$2:$B$999,"TERMINADA"),COUNTIFS(BASE_CONTROL!$I$2:$I$999,$B142,BASE_CONTROL!$B$2:$B$999,"CERRADA"),COUNTIFS(BASE_CONTROL!$I$2:$I$999,$B142,BASE_CONTROL!$B$2:$B$999,"TERMINADA"),COUNTIFS(BASE_CONTROL!$J$2:$J$999,$B142,BASE_CONTROL!$B$2:$B$999,"CERRADA"),COUNTIFS(BASE_CONTROL!$J$2:$J$999,$B142,BASE_CONTROL!$B$2:$B$999,"TERMINADA"),COUNTIFS(BASE_CONTROL!$K$2:$K$999,$B142,BASE_CONTROL!$B$2:$B$999,"CERRADA"),COUNTIFS(BASE_CONTROL!$K$2:$K$999,$B142,BASE_CONTROL!$B$2:$B$999,"TERMINADA")))</f>
        <v/>
      </c>
      <c r="F142" s="432">
        <f>IF($B142="","",SUM(COUNTIFS(BASE_CONTROL!$D$2:$D$999,$B142,BASE_CONTROL!$B$2:$B$999,"PENDIENTE"),COUNTIFS(BASE_CONTROL!$E$2:$E$999,$B142,BASE_CONTROL!$B$2:$B$999,"PENDIENTE"),COUNTIFS(BASE_CONTROL!$F$2:$F$999,$B142,BASE_CONTROL!$B$2:$B$999,"PENDIENTE"),COUNTIFS(BASE_CONTROL!$G$2:$G$999,$B142,BASE_CONTROL!$B$2:$B$999,"PENDIENTE"),COUNTIFS(BASE_CONTROL!$H$2:$H$999,$B142,BASE_CONTROL!$B$2:$B$999,"PENDIENTE"),COUNTIFS(BASE_CONTROL!$I$2:$I$999,$B142,BASE_CONTROL!$B$2:$B$999,"PENDIENTE"),COUNTIFS(BASE_CONTROL!$J$2:$J$999,$B142,BASE_CONTROL!$B$2:$B$999,"PENDIENTE"),COUNTIFS(BASE_CONTROL!$K$2:$K$999,$B142,BASE_CONTROL!$B$2:$B$999,"PENDIENTE")))</f>
        <v/>
      </c>
      <c r="G142" s="472">
        <f>IF($B142="","",IF($D142=0,"",IFERROR(MAX(MAXIFS(BASE_CONTROL!$C$2:$C$999,BASE_CONTROL!$D$2:$D$999,$B142),MAXIFS(BASE_CONTROL!$C$2:$C$999,BASE_CONTROL!$E$2:$E$999,$B142),MAXIFS(BASE_CONTROL!$C$2:$C$999,BASE_CONTROL!$F$2:$F$999,$B142),MAXIFS(BASE_CONTROL!$C$2:$C$999,BASE_CONTROL!$G$2:$G$999,$B142),MAXIFS(BASE_CONTROL!$C$2:$C$999,BASE_CONTROL!$H$2:$H$999,$B142),MAXIFS(BASE_CONTROL!$C$2:$C$999,BASE_CONTROL!$I$2:$I$999,$B142),MAXIFS(BASE_CONTROL!$C$2:$C$999,BASE_CONTROL!$J$2:$J$999,$B142),MAXIFS(BASE_CONTROL!$C$2:$C$999,BASE_CONTROL!$K$2:$K$999,$B142)),"")))</f>
        <v/>
      </c>
      <c r="H142" s="432" t="n"/>
    </row>
    <row r="143" s="358">
      <c r="A143" s="432">
        <f>IF($B143="","",ROW()-4)</f>
        <v/>
      </c>
      <c r="B143" s="432" t="n"/>
      <c r="C143" s="432" t="n"/>
      <c r="D143" s="432">
        <f>IF($B143="","",SUM(COUNTIF(BASE_CONTROL!$D$2:$K$999,$B143)))</f>
        <v/>
      </c>
      <c r="E143" s="432">
        <f>IF($B143="","",SUM(COUNTIFS(BASE_CONTROL!$D$2:$D$999,$B143,BASE_CONTROL!$B$2:$B$999,"CERRADA"),COUNTIFS(BASE_CONTROL!$D$2:$D$999,$B143,BASE_CONTROL!$B$2:$B$999,"TERMINADA"),COUNTIFS(BASE_CONTROL!$E$2:$E$999,$B143,BASE_CONTROL!$B$2:$B$999,"CERRADA"),COUNTIFS(BASE_CONTROL!$E$2:$E$999,$B143,BASE_CONTROL!$B$2:$B$999,"TERMINADA"),COUNTIFS(BASE_CONTROL!$F$2:$F$999,$B143,BASE_CONTROL!$B$2:$B$999,"CERRADA"),COUNTIFS(BASE_CONTROL!$F$2:$F$999,$B143,BASE_CONTROL!$B$2:$B$999,"TERMINADA"),COUNTIFS(BASE_CONTROL!$G$2:$G$999,$B143,BASE_CONTROL!$B$2:$B$999,"CERRADA"),COUNTIFS(BASE_CONTROL!$G$2:$G$999,$B143,BASE_CONTROL!$B$2:$B$999,"TERMINADA"),COUNTIFS(BASE_CONTROL!$H$2:$H$999,$B143,BASE_CONTROL!$B$2:$B$999,"CERRADA"),COUNTIFS(BASE_CONTROL!$H$2:$H$999,$B143,BASE_CONTROL!$B$2:$B$999,"TERMINADA"),COUNTIFS(BASE_CONTROL!$I$2:$I$999,$B143,BASE_CONTROL!$B$2:$B$999,"CERRADA"),COUNTIFS(BASE_CONTROL!$I$2:$I$999,$B143,BASE_CONTROL!$B$2:$B$999,"TERMINADA"),COUNTIFS(BASE_CONTROL!$J$2:$J$999,$B143,BASE_CONTROL!$B$2:$B$999,"CERRADA"),COUNTIFS(BASE_CONTROL!$J$2:$J$999,$B143,BASE_CONTROL!$B$2:$B$999,"TERMINADA"),COUNTIFS(BASE_CONTROL!$K$2:$K$999,$B143,BASE_CONTROL!$B$2:$B$999,"CERRADA"),COUNTIFS(BASE_CONTROL!$K$2:$K$999,$B143,BASE_CONTROL!$B$2:$B$999,"TERMINADA")))</f>
        <v/>
      </c>
      <c r="F143" s="432">
        <f>IF($B143="","",SUM(COUNTIFS(BASE_CONTROL!$D$2:$D$999,$B143,BASE_CONTROL!$B$2:$B$999,"PENDIENTE"),COUNTIFS(BASE_CONTROL!$E$2:$E$999,$B143,BASE_CONTROL!$B$2:$B$999,"PENDIENTE"),COUNTIFS(BASE_CONTROL!$F$2:$F$999,$B143,BASE_CONTROL!$B$2:$B$999,"PENDIENTE"),COUNTIFS(BASE_CONTROL!$G$2:$G$999,$B143,BASE_CONTROL!$B$2:$B$999,"PENDIENTE"),COUNTIFS(BASE_CONTROL!$H$2:$H$999,$B143,BASE_CONTROL!$B$2:$B$999,"PENDIENTE"),COUNTIFS(BASE_CONTROL!$I$2:$I$999,$B143,BASE_CONTROL!$B$2:$B$999,"PENDIENTE"),COUNTIFS(BASE_CONTROL!$J$2:$J$999,$B143,BASE_CONTROL!$B$2:$B$999,"PENDIENTE"),COUNTIFS(BASE_CONTROL!$K$2:$K$999,$B143,BASE_CONTROL!$B$2:$B$999,"PENDIENTE")))</f>
        <v/>
      </c>
      <c r="G143" s="472">
        <f>IF($B143="","",IF($D143=0,"",IFERROR(MAX(MAXIFS(BASE_CONTROL!$C$2:$C$999,BASE_CONTROL!$D$2:$D$999,$B143),MAXIFS(BASE_CONTROL!$C$2:$C$999,BASE_CONTROL!$E$2:$E$999,$B143),MAXIFS(BASE_CONTROL!$C$2:$C$999,BASE_CONTROL!$F$2:$F$999,$B143),MAXIFS(BASE_CONTROL!$C$2:$C$999,BASE_CONTROL!$G$2:$G$999,$B143),MAXIFS(BASE_CONTROL!$C$2:$C$999,BASE_CONTROL!$H$2:$H$999,$B143),MAXIFS(BASE_CONTROL!$C$2:$C$999,BASE_CONTROL!$I$2:$I$999,$B143),MAXIFS(BASE_CONTROL!$C$2:$C$999,BASE_CONTROL!$J$2:$J$999,$B143),MAXIFS(BASE_CONTROL!$C$2:$C$999,BASE_CONTROL!$K$2:$K$999,$B143)),"")))</f>
        <v/>
      </c>
      <c r="H143" s="432" t="n"/>
    </row>
    <row r="144" s="358">
      <c r="A144" s="432">
        <f>IF($B144="","",ROW()-4)</f>
        <v/>
      </c>
      <c r="B144" s="432" t="n"/>
      <c r="C144" s="432" t="n"/>
      <c r="D144" s="432">
        <f>IF($B144="","",SUM(COUNTIF(BASE_CONTROL!$D$2:$K$999,$B144)))</f>
        <v/>
      </c>
      <c r="E144" s="432">
        <f>IF($B144="","",SUM(COUNTIFS(BASE_CONTROL!$D$2:$D$999,$B144,BASE_CONTROL!$B$2:$B$999,"CERRADA"),COUNTIFS(BASE_CONTROL!$D$2:$D$999,$B144,BASE_CONTROL!$B$2:$B$999,"TERMINADA"),COUNTIFS(BASE_CONTROL!$E$2:$E$999,$B144,BASE_CONTROL!$B$2:$B$999,"CERRADA"),COUNTIFS(BASE_CONTROL!$E$2:$E$999,$B144,BASE_CONTROL!$B$2:$B$999,"TERMINADA"),COUNTIFS(BASE_CONTROL!$F$2:$F$999,$B144,BASE_CONTROL!$B$2:$B$999,"CERRADA"),COUNTIFS(BASE_CONTROL!$F$2:$F$999,$B144,BASE_CONTROL!$B$2:$B$999,"TERMINADA"),COUNTIFS(BASE_CONTROL!$G$2:$G$999,$B144,BASE_CONTROL!$B$2:$B$999,"CERRADA"),COUNTIFS(BASE_CONTROL!$G$2:$G$999,$B144,BASE_CONTROL!$B$2:$B$999,"TERMINADA"),COUNTIFS(BASE_CONTROL!$H$2:$H$999,$B144,BASE_CONTROL!$B$2:$B$999,"CERRADA"),COUNTIFS(BASE_CONTROL!$H$2:$H$999,$B144,BASE_CONTROL!$B$2:$B$999,"TERMINADA"),COUNTIFS(BASE_CONTROL!$I$2:$I$999,$B144,BASE_CONTROL!$B$2:$B$999,"CERRADA"),COUNTIFS(BASE_CONTROL!$I$2:$I$999,$B144,BASE_CONTROL!$B$2:$B$999,"TERMINADA"),COUNTIFS(BASE_CONTROL!$J$2:$J$999,$B144,BASE_CONTROL!$B$2:$B$999,"CERRADA"),COUNTIFS(BASE_CONTROL!$J$2:$J$999,$B144,BASE_CONTROL!$B$2:$B$999,"TERMINADA"),COUNTIFS(BASE_CONTROL!$K$2:$K$999,$B144,BASE_CONTROL!$B$2:$B$999,"CERRADA"),COUNTIFS(BASE_CONTROL!$K$2:$K$999,$B144,BASE_CONTROL!$B$2:$B$999,"TERMINADA")))</f>
        <v/>
      </c>
      <c r="F144" s="432">
        <f>IF($B144="","",SUM(COUNTIFS(BASE_CONTROL!$D$2:$D$999,$B144,BASE_CONTROL!$B$2:$B$999,"PENDIENTE"),COUNTIFS(BASE_CONTROL!$E$2:$E$999,$B144,BASE_CONTROL!$B$2:$B$999,"PENDIENTE"),COUNTIFS(BASE_CONTROL!$F$2:$F$999,$B144,BASE_CONTROL!$B$2:$B$999,"PENDIENTE"),COUNTIFS(BASE_CONTROL!$G$2:$G$999,$B144,BASE_CONTROL!$B$2:$B$999,"PENDIENTE"),COUNTIFS(BASE_CONTROL!$H$2:$H$999,$B144,BASE_CONTROL!$B$2:$B$999,"PENDIENTE"),COUNTIFS(BASE_CONTROL!$I$2:$I$999,$B144,BASE_CONTROL!$B$2:$B$999,"PENDIENTE"),COUNTIFS(BASE_CONTROL!$J$2:$J$999,$B144,BASE_CONTROL!$B$2:$B$999,"PENDIENTE"),COUNTIFS(BASE_CONTROL!$K$2:$K$999,$B144,BASE_CONTROL!$B$2:$B$999,"PENDIENTE")))</f>
        <v/>
      </c>
      <c r="G144" s="472">
        <f>IF($B144="","",IF($D144=0,"",IFERROR(MAX(MAXIFS(BASE_CONTROL!$C$2:$C$999,BASE_CONTROL!$D$2:$D$999,$B144),MAXIFS(BASE_CONTROL!$C$2:$C$999,BASE_CONTROL!$E$2:$E$999,$B144),MAXIFS(BASE_CONTROL!$C$2:$C$999,BASE_CONTROL!$F$2:$F$999,$B144),MAXIFS(BASE_CONTROL!$C$2:$C$999,BASE_CONTROL!$G$2:$G$999,$B144),MAXIFS(BASE_CONTROL!$C$2:$C$999,BASE_CONTROL!$H$2:$H$999,$B144),MAXIFS(BASE_CONTROL!$C$2:$C$999,BASE_CONTROL!$I$2:$I$999,$B144),MAXIFS(BASE_CONTROL!$C$2:$C$999,BASE_CONTROL!$J$2:$J$999,$B144),MAXIFS(BASE_CONTROL!$C$2:$C$999,BASE_CONTROL!$K$2:$K$999,$B144)),"")))</f>
        <v/>
      </c>
      <c r="H144" s="432" t="n"/>
    </row>
    <row r="145" s="358">
      <c r="A145" s="432">
        <f>IF($B145="","",ROW()-4)</f>
        <v/>
      </c>
      <c r="B145" s="432" t="n"/>
      <c r="C145" s="432" t="n"/>
      <c r="D145" s="432">
        <f>IF($B145="","",SUM(COUNTIF(BASE_CONTROL!$D$2:$K$999,$B145)))</f>
        <v/>
      </c>
      <c r="E145" s="432">
        <f>IF($B145="","",SUM(COUNTIFS(BASE_CONTROL!$D$2:$D$999,$B145,BASE_CONTROL!$B$2:$B$999,"CERRADA"),COUNTIFS(BASE_CONTROL!$D$2:$D$999,$B145,BASE_CONTROL!$B$2:$B$999,"TERMINADA"),COUNTIFS(BASE_CONTROL!$E$2:$E$999,$B145,BASE_CONTROL!$B$2:$B$999,"CERRADA"),COUNTIFS(BASE_CONTROL!$E$2:$E$999,$B145,BASE_CONTROL!$B$2:$B$999,"TERMINADA"),COUNTIFS(BASE_CONTROL!$F$2:$F$999,$B145,BASE_CONTROL!$B$2:$B$999,"CERRADA"),COUNTIFS(BASE_CONTROL!$F$2:$F$999,$B145,BASE_CONTROL!$B$2:$B$999,"TERMINADA"),COUNTIFS(BASE_CONTROL!$G$2:$G$999,$B145,BASE_CONTROL!$B$2:$B$999,"CERRADA"),COUNTIFS(BASE_CONTROL!$G$2:$G$999,$B145,BASE_CONTROL!$B$2:$B$999,"TERMINADA"),COUNTIFS(BASE_CONTROL!$H$2:$H$999,$B145,BASE_CONTROL!$B$2:$B$999,"CERRADA"),COUNTIFS(BASE_CONTROL!$H$2:$H$999,$B145,BASE_CONTROL!$B$2:$B$999,"TERMINADA"),COUNTIFS(BASE_CONTROL!$I$2:$I$999,$B145,BASE_CONTROL!$B$2:$B$999,"CERRADA"),COUNTIFS(BASE_CONTROL!$I$2:$I$999,$B145,BASE_CONTROL!$B$2:$B$999,"TERMINADA"),COUNTIFS(BASE_CONTROL!$J$2:$J$999,$B145,BASE_CONTROL!$B$2:$B$999,"CERRADA"),COUNTIFS(BASE_CONTROL!$J$2:$J$999,$B145,BASE_CONTROL!$B$2:$B$999,"TERMINADA"),COUNTIFS(BASE_CONTROL!$K$2:$K$999,$B145,BASE_CONTROL!$B$2:$B$999,"CERRADA"),COUNTIFS(BASE_CONTROL!$K$2:$K$999,$B145,BASE_CONTROL!$B$2:$B$999,"TERMINADA")))</f>
        <v/>
      </c>
      <c r="F145" s="432">
        <f>IF($B145="","",SUM(COUNTIFS(BASE_CONTROL!$D$2:$D$999,$B145,BASE_CONTROL!$B$2:$B$999,"PENDIENTE"),COUNTIFS(BASE_CONTROL!$E$2:$E$999,$B145,BASE_CONTROL!$B$2:$B$999,"PENDIENTE"),COUNTIFS(BASE_CONTROL!$F$2:$F$999,$B145,BASE_CONTROL!$B$2:$B$999,"PENDIENTE"),COUNTIFS(BASE_CONTROL!$G$2:$G$999,$B145,BASE_CONTROL!$B$2:$B$999,"PENDIENTE"),COUNTIFS(BASE_CONTROL!$H$2:$H$999,$B145,BASE_CONTROL!$B$2:$B$999,"PENDIENTE"),COUNTIFS(BASE_CONTROL!$I$2:$I$999,$B145,BASE_CONTROL!$B$2:$B$999,"PENDIENTE"),COUNTIFS(BASE_CONTROL!$J$2:$J$999,$B145,BASE_CONTROL!$B$2:$B$999,"PENDIENTE"),COUNTIFS(BASE_CONTROL!$K$2:$K$999,$B145,BASE_CONTROL!$B$2:$B$999,"PENDIENTE")))</f>
        <v/>
      </c>
      <c r="G145" s="472">
        <f>IF($B145="","",IF($D145=0,"",IFERROR(MAX(MAXIFS(BASE_CONTROL!$C$2:$C$999,BASE_CONTROL!$D$2:$D$999,$B145),MAXIFS(BASE_CONTROL!$C$2:$C$999,BASE_CONTROL!$E$2:$E$999,$B145),MAXIFS(BASE_CONTROL!$C$2:$C$999,BASE_CONTROL!$F$2:$F$999,$B145),MAXIFS(BASE_CONTROL!$C$2:$C$999,BASE_CONTROL!$G$2:$G$999,$B145),MAXIFS(BASE_CONTROL!$C$2:$C$999,BASE_CONTROL!$H$2:$H$999,$B145),MAXIFS(BASE_CONTROL!$C$2:$C$999,BASE_CONTROL!$I$2:$I$999,$B145),MAXIFS(BASE_CONTROL!$C$2:$C$999,BASE_CONTROL!$J$2:$J$999,$B145),MAXIFS(BASE_CONTROL!$C$2:$C$999,BASE_CONTROL!$K$2:$K$999,$B145)),"")))</f>
        <v/>
      </c>
      <c r="H145" s="432" t="n"/>
    </row>
    <row r="146" s="358">
      <c r="A146" s="432">
        <f>IF($B146="","",ROW()-4)</f>
        <v/>
      </c>
      <c r="B146" s="432" t="n"/>
      <c r="C146" s="432" t="n"/>
      <c r="D146" s="432">
        <f>IF($B146="","",SUM(COUNTIF(BASE_CONTROL!$D$2:$K$999,$B146)))</f>
        <v/>
      </c>
      <c r="E146" s="432">
        <f>IF($B146="","",SUM(COUNTIFS(BASE_CONTROL!$D$2:$D$999,$B146,BASE_CONTROL!$B$2:$B$999,"CERRADA"),COUNTIFS(BASE_CONTROL!$D$2:$D$999,$B146,BASE_CONTROL!$B$2:$B$999,"TERMINADA"),COUNTIFS(BASE_CONTROL!$E$2:$E$999,$B146,BASE_CONTROL!$B$2:$B$999,"CERRADA"),COUNTIFS(BASE_CONTROL!$E$2:$E$999,$B146,BASE_CONTROL!$B$2:$B$999,"TERMINADA"),COUNTIFS(BASE_CONTROL!$F$2:$F$999,$B146,BASE_CONTROL!$B$2:$B$999,"CERRADA"),COUNTIFS(BASE_CONTROL!$F$2:$F$999,$B146,BASE_CONTROL!$B$2:$B$999,"TERMINADA"),COUNTIFS(BASE_CONTROL!$G$2:$G$999,$B146,BASE_CONTROL!$B$2:$B$999,"CERRADA"),COUNTIFS(BASE_CONTROL!$G$2:$G$999,$B146,BASE_CONTROL!$B$2:$B$999,"TERMINADA"),COUNTIFS(BASE_CONTROL!$H$2:$H$999,$B146,BASE_CONTROL!$B$2:$B$999,"CERRADA"),COUNTIFS(BASE_CONTROL!$H$2:$H$999,$B146,BASE_CONTROL!$B$2:$B$999,"TERMINADA"),COUNTIFS(BASE_CONTROL!$I$2:$I$999,$B146,BASE_CONTROL!$B$2:$B$999,"CERRADA"),COUNTIFS(BASE_CONTROL!$I$2:$I$999,$B146,BASE_CONTROL!$B$2:$B$999,"TERMINADA"),COUNTIFS(BASE_CONTROL!$J$2:$J$999,$B146,BASE_CONTROL!$B$2:$B$999,"CERRADA"),COUNTIFS(BASE_CONTROL!$J$2:$J$999,$B146,BASE_CONTROL!$B$2:$B$999,"TERMINADA"),COUNTIFS(BASE_CONTROL!$K$2:$K$999,$B146,BASE_CONTROL!$B$2:$B$999,"CERRADA"),COUNTIFS(BASE_CONTROL!$K$2:$K$999,$B146,BASE_CONTROL!$B$2:$B$999,"TERMINADA")))</f>
        <v/>
      </c>
      <c r="F146" s="432">
        <f>IF($B146="","",SUM(COUNTIFS(BASE_CONTROL!$D$2:$D$999,$B146,BASE_CONTROL!$B$2:$B$999,"PENDIENTE"),COUNTIFS(BASE_CONTROL!$E$2:$E$999,$B146,BASE_CONTROL!$B$2:$B$999,"PENDIENTE"),COUNTIFS(BASE_CONTROL!$F$2:$F$999,$B146,BASE_CONTROL!$B$2:$B$999,"PENDIENTE"),COUNTIFS(BASE_CONTROL!$G$2:$G$999,$B146,BASE_CONTROL!$B$2:$B$999,"PENDIENTE"),COUNTIFS(BASE_CONTROL!$H$2:$H$999,$B146,BASE_CONTROL!$B$2:$B$999,"PENDIENTE"),COUNTIFS(BASE_CONTROL!$I$2:$I$999,$B146,BASE_CONTROL!$B$2:$B$999,"PENDIENTE"),COUNTIFS(BASE_CONTROL!$J$2:$J$999,$B146,BASE_CONTROL!$B$2:$B$999,"PENDIENTE"),COUNTIFS(BASE_CONTROL!$K$2:$K$999,$B146,BASE_CONTROL!$B$2:$B$999,"PENDIENTE")))</f>
        <v/>
      </c>
      <c r="G146" s="472">
        <f>IF($B146="","",IF($D146=0,"",IFERROR(MAX(MAXIFS(BASE_CONTROL!$C$2:$C$999,BASE_CONTROL!$D$2:$D$999,$B146),MAXIFS(BASE_CONTROL!$C$2:$C$999,BASE_CONTROL!$E$2:$E$999,$B146),MAXIFS(BASE_CONTROL!$C$2:$C$999,BASE_CONTROL!$F$2:$F$999,$B146),MAXIFS(BASE_CONTROL!$C$2:$C$999,BASE_CONTROL!$G$2:$G$999,$B146),MAXIFS(BASE_CONTROL!$C$2:$C$999,BASE_CONTROL!$H$2:$H$999,$B146),MAXIFS(BASE_CONTROL!$C$2:$C$999,BASE_CONTROL!$I$2:$I$999,$B146),MAXIFS(BASE_CONTROL!$C$2:$C$999,BASE_CONTROL!$J$2:$J$999,$B146),MAXIFS(BASE_CONTROL!$C$2:$C$999,BASE_CONTROL!$K$2:$K$999,$B146)),"")))</f>
        <v/>
      </c>
      <c r="H146" s="432" t="n"/>
    </row>
    <row r="147" s="358">
      <c r="A147" s="432">
        <f>IF($B147="","",ROW()-4)</f>
        <v/>
      </c>
      <c r="B147" s="432" t="n"/>
      <c r="C147" s="432" t="n"/>
      <c r="D147" s="432">
        <f>IF($B147="","",SUM(COUNTIF(BASE_CONTROL!$D$2:$K$999,$B147)))</f>
        <v/>
      </c>
      <c r="E147" s="432">
        <f>IF($B147="","",SUM(COUNTIFS(BASE_CONTROL!$D$2:$D$999,$B147,BASE_CONTROL!$B$2:$B$999,"CERRADA"),COUNTIFS(BASE_CONTROL!$D$2:$D$999,$B147,BASE_CONTROL!$B$2:$B$999,"TERMINADA"),COUNTIFS(BASE_CONTROL!$E$2:$E$999,$B147,BASE_CONTROL!$B$2:$B$999,"CERRADA"),COUNTIFS(BASE_CONTROL!$E$2:$E$999,$B147,BASE_CONTROL!$B$2:$B$999,"TERMINADA"),COUNTIFS(BASE_CONTROL!$F$2:$F$999,$B147,BASE_CONTROL!$B$2:$B$999,"CERRADA"),COUNTIFS(BASE_CONTROL!$F$2:$F$999,$B147,BASE_CONTROL!$B$2:$B$999,"TERMINADA"),COUNTIFS(BASE_CONTROL!$G$2:$G$999,$B147,BASE_CONTROL!$B$2:$B$999,"CERRADA"),COUNTIFS(BASE_CONTROL!$G$2:$G$999,$B147,BASE_CONTROL!$B$2:$B$999,"TERMINADA"),COUNTIFS(BASE_CONTROL!$H$2:$H$999,$B147,BASE_CONTROL!$B$2:$B$999,"CERRADA"),COUNTIFS(BASE_CONTROL!$H$2:$H$999,$B147,BASE_CONTROL!$B$2:$B$999,"TERMINADA"),COUNTIFS(BASE_CONTROL!$I$2:$I$999,$B147,BASE_CONTROL!$B$2:$B$999,"CERRADA"),COUNTIFS(BASE_CONTROL!$I$2:$I$999,$B147,BASE_CONTROL!$B$2:$B$999,"TERMINADA"),COUNTIFS(BASE_CONTROL!$J$2:$J$999,$B147,BASE_CONTROL!$B$2:$B$999,"CERRADA"),COUNTIFS(BASE_CONTROL!$J$2:$J$999,$B147,BASE_CONTROL!$B$2:$B$999,"TERMINADA"),COUNTIFS(BASE_CONTROL!$K$2:$K$999,$B147,BASE_CONTROL!$B$2:$B$999,"CERRADA"),COUNTIFS(BASE_CONTROL!$K$2:$K$999,$B147,BASE_CONTROL!$B$2:$B$999,"TERMINADA")))</f>
        <v/>
      </c>
      <c r="F147" s="432">
        <f>IF($B147="","",SUM(COUNTIFS(BASE_CONTROL!$D$2:$D$999,$B147,BASE_CONTROL!$B$2:$B$999,"PENDIENTE"),COUNTIFS(BASE_CONTROL!$E$2:$E$999,$B147,BASE_CONTROL!$B$2:$B$999,"PENDIENTE"),COUNTIFS(BASE_CONTROL!$F$2:$F$999,$B147,BASE_CONTROL!$B$2:$B$999,"PENDIENTE"),COUNTIFS(BASE_CONTROL!$G$2:$G$999,$B147,BASE_CONTROL!$B$2:$B$999,"PENDIENTE"),COUNTIFS(BASE_CONTROL!$H$2:$H$999,$B147,BASE_CONTROL!$B$2:$B$999,"PENDIENTE"),COUNTIFS(BASE_CONTROL!$I$2:$I$999,$B147,BASE_CONTROL!$B$2:$B$999,"PENDIENTE"),COUNTIFS(BASE_CONTROL!$J$2:$J$999,$B147,BASE_CONTROL!$B$2:$B$999,"PENDIENTE"),COUNTIFS(BASE_CONTROL!$K$2:$K$999,$B147,BASE_CONTROL!$B$2:$B$999,"PENDIENTE")))</f>
        <v/>
      </c>
      <c r="G147" s="472">
        <f>IF($B147="","",IF($D147=0,"",IFERROR(MAX(MAXIFS(BASE_CONTROL!$C$2:$C$999,BASE_CONTROL!$D$2:$D$999,$B147),MAXIFS(BASE_CONTROL!$C$2:$C$999,BASE_CONTROL!$E$2:$E$999,$B147),MAXIFS(BASE_CONTROL!$C$2:$C$999,BASE_CONTROL!$F$2:$F$999,$B147),MAXIFS(BASE_CONTROL!$C$2:$C$999,BASE_CONTROL!$G$2:$G$999,$B147),MAXIFS(BASE_CONTROL!$C$2:$C$999,BASE_CONTROL!$H$2:$H$999,$B147),MAXIFS(BASE_CONTROL!$C$2:$C$999,BASE_CONTROL!$I$2:$I$999,$B147),MAXIFS(BASE_CONTROL!$C$2:$C$999,BASE_CONTROL!$J$2:$J$999,$B147),MAXIFS(BASE_CONTROL!$C$2:$C$999,BASE_CONTROL!$K$2:$K$999,$B147)),"")))</f>
        <v/>
      </c>
      <c r="H147" s="432" t="n"/>
    </row>
    <row r="148" s="358">
      <c r="A148" s="432">
        <f>IF($B148="","",ROW()-4)</f>
        <v/>
      </c>
      <c r="B148" s="432" t="n"/>
      <c r="C148" s="432" t="n"/>
      <c r="D148" s="432">
        <f>IF($B148="","",SUM(COUNTIF(BASE_CONTROL!$D$2:$K$999,$B148)))</f>
        <v/>
      </c>
      <c r="E148" s="432">
        <f>IF($B148="","",SUM(COUNTIFS(BASE_CONTROL!$D$2:$D$999,$B148,BASE_CONTROL!$B$2:$B$999,"CERRADA"),COUNTIFS(BASE_CONTROL!$D$2:$D$999,$B148,BASE_CONTROL!$B$2:$B$999,"TERMINADA"),COUNTIFS(BASE_CONTROL!$E$2:$E$999,$B148,BASE_CONTROL!$B$2:$B$999,"CERRADA"),COUNTIFS(BASE_CONTROL!$E$2:$E$999,$B148,BASE_CONTROL!$B$2:$B$999,"TERMINADA"),COUNTIFS(BASE_CONTROL!$F$2:$F$999,$B148,BASE_CONTROL!$B$2:$B$999,"CERRADA"),COUNTIFS(BASE_CONTROL!$F$2:$F$999,$B148,BASE_CONTROL!$B$2:$B$999,"TERMINADA"),COUNTIFS(BASE_CONTROL!$G$2:$G$999,$B148,BASE_CONTROL!$B$2:$B$999,"CERRADA"),COUNTIFS(BASE_CONTROL!$G$2:$G$999,$B148,BASE_CONTROL!$B$2:$B$999,"TERMINADA"),COUNTIFS(BASE_CONTROL!$H$2:$H$999,$B148,BASE_CONTROL!$B$2:$B$999,"CERRADA"),COUNTIFS(BASE_CONTROL!$H$2:$H$999,$B148,BASE_CONTROL!$B$2:$B$999,"TERMINADA"),COUNTIFS(BASE_CONTROL!$I$2:$I$999,$B148,BASE_CONTROL!$B$2:$B$999,"CERRADA"),COUNTIFS(BASE_CONTROL!$I$2:$I$999,$B148,BASE_CONTROL!$B$2:$B$999,"TERMINADA"),COUNTIFS(BASE_CONTROL!$J$2:$J$999,$B148,BASE_CONTROL!$B$2:$B$999,"CERRADA"),COUNTIFS(BASE_CONTROL!$J$2:$J$999,$B148,BASE_CONTROL!$B$2:$B$999,"TERMINADA"),COUNTIFS(BASE_CONTROL!$K$2:$K$999,$B148,BASE_CONTROL!$B$2:$B$999,"CERRADA"),COUNTIFS(BASE_CONTROL!$K$2:$K$999,$B148,BASE_CONTROL!$B$2:$B$999,"TERMINADA")))</f>
        <v/>
      </c>
      <c r="F148" s="432">
        <f>IF($B148="","",SUM(COUNTIFS(BASE_CONTROL!$D$2:$D$999,$B148,BASE_CONTROL!$B$2:$B$999,"PENDIENTE"),COUNTIFS(BASE_CONTROL!$E$2:$E$999,$B148,BASE_CONTROL!$B$2:$B$999,"PENDIENTE"),COUNTIFS(BASE_CONTROL!$F$2:$F$999,$B148,BASE_CONTROL!$B$2:$B$999,"PENDIENTE"),COUNTIFS(BASE_CONTROL!$G$2:$G$999,$B148,BASE_CONTROL!$B$2:$B$999,"PENDIENTE"),COUNTIFS(BASE_CONTROL!$H$2:$H$999,$B148,BASE_CONTROL!$B$2:$B$999,"PENDIENTE"),COUNTIFS(BASE_CONTROL!$I$2:$I$999,$B148,BASE_CONTROL!$B$2:$B$999,"PENDIENTE"),COUNTIFS(BASE_CONTROL!$J$2:$J$999,$B148,BASE_CONTROL!$B$2:$B$999,"PENDIENTE"),COUNTIFS(BASE_CONTROL!$K$2:$K$999,$B148,BASE_CONTROL!$B$2:$B$999,"PENDIENTE")))</f>
        <v/>
      </c>
      <c r="G148" s="472">
        <f>IF($B148="","",IF($D148=0,"",IFERROR(MAX(MAXIFS(BASE_CONTROL!$C$2:$C$999,BASE_CONTROL!$D$2:$D$999,$B148),MAXIFS(BASE_CONTROL!$C$2:$C$999,BASE_CONTROL!$E$2:$E$999,$B148),MAXIFS(BASE_CONTROL!$C$2:$C$999,BASE_CONTROL!$F$2:$F$999,$B148),MAXIFS(BASE_CONTROL!$C$2:$C$999,BASE_CONTROL!$G$2:$G$999,$B148),MAXIFS(BASE_CONTROL!$C$2:$C$999,BASE_CONTROL!$H$2:$H$999,$B148),MAXIFS(BASE_CONTROL!$C$2:$C$999,BASE_CONTROL!$I$2:$I$999,$B148),MAXIFS(BASE_CONTROL!$C$2:$C$999,BASE_CONTROL!$J$2:$J$999,$B148),MAXIFS(BASE_CONTROL!$C$2:$C$999,BASE_CONTROL!$K$2:$K$999,$B148)),"")))</f>
        <v/>
      </c>
      <c r="H148" s="432" t="n"/>
    </row>
    <row r="149" s="358">
      <c r="A149" s="432">
        <f>IF($B149="","",ROW()-4)</f>
        <v/>
      </c>
      <c r="B149" s="432" t="n"/>
      <c r="C149" s="432" t="n"/>
      <c r="D149" s="432">
        <f>IF($B149="","",SUM(COUNTIF(BASE_CONTROL!$D$2:$K$999,$B149)))</f>
        <v/>
      </c>
      <c r="E149" s="432">
        <f>IF($B149="","",SUM(COUNTIFS(BASE_CONTROL!$D$2:$D$999,$B149,BASE_CONTROL!$B$2:$B$999,"CERRADA"),COUNTIFS(BASE_CONTROL!$D$2:$D$999,$B149,BASE_CONTROL!$B$2:$B$999,"TERMINADA"),COUNTIFS(BASE_CONTROL!$E$2:$E$999,$B149,BASE_CONTROL!$B$2:$B$999,"CERRADA"),COUNTIFS(BASE_CONTROL!$E$2:$E$999,$B149,BASE_CONTROL!$B$2:$B$999,"TERMINADA"),COUNTIFS(BASE_CONTROL!$F$2:$F$999,$B149,BASE_CONTROL!$B$2:$B$999,"CERRADA"),COUNTIFS(BASE_CONTROL!$F$2:$F$999,$B149,BASE_CONTROL!$B$2:$B$999,"TERMINADA"),COUNTIFS(BASE_CONTROL!$G$2:$G$999,$B149,BASE_CONTROL!$B$2:$B$999,"CERRADA"),COUNTIFS(BASE_CONTROL!$G$2:$G$999,$B149,BASE_CONTROL!$B$2:$B$999,"TERMINADA"),COUNTIFS(BASE_CONTROL!$H$2:$H$999,$B149,BASE_CONTROL!$B$2:$B$999,"CERRADA"),COUNTIFS(BASE_CONTROL!$H$2:$H$999,$B149,BASE_CONTROL!$B$2:$B$999,"TERMINADA"),COUNTIFS(BASE_CONTROL!$I$2:$I$999,$B149,BASE_CONTROL!$B$2:$B$999,"CERRADA"),COUNTIFS(BASE_CONTROL!$I$2:$I$999,$B149,BASE_CONTROL!$B$2:$B$999,"TERMINADA"),COUNTIFS(BASE_CONTROL!$J$2:$J$999,$B149,BASE_CONTROL!$B$2:$B$999,"CERRADA"),COUNTIFS(BASE_CONTROL!$J$2:$J$999,$B149,BASE_CONTROL!$B$2:$B$999,"TERMINADA"),COUNTIFS(BASE_CONTROL!$K$2:$K$999,$B149,BASE_CONTROL!$B$2:$B$999,"CERRADA"),COUNTIFS(BASE_CONTROL!$K$2:$K$999,$B149,BASE_CONTROL!$B$2:$B$999,"TERMINADA")))</f>
        <v/>
      </c>
      <c r="F149" s="432">
        <f>IF($B149="","",SUM(COUNTIFS(BASE_CONTROL!$D$2:$D$999,$B149,BASE_CONTROL!$B$2:$B$999,"PENDIENTE"),COUNTIFS(BASE_CONTROL!$E$2:$E$999,$B149,BASE_CONTROL!$B$2:$B$999,"PENDIENTE"),COUNTIFS(BASE_CONTROL!$F$2:$F$999,$B149,BASE_CONTROL!$B$2:$B$999,"PENDIENTE"),COUNTIFS(BASE_CONTROL!$G$2:$G$999,$B149,BASE_CONTROL!$B$2:$B$999,"PENDIENTE"),COUNTIFS(BASE_CONTROL!$H$2:$H$999,$B149,BASE_CONTROL!$B$2:$B$999,"PENDIENTE"),COUNTIFS(BASE_CONTROL!$I$2:$I$999,$B149,BASE_CONTROL!$B$2:$B$999,"PENDIENTE"),COUNTIFS(BASE_CONTROL!$J$2:$J$999,$B149,BASE_CONTROL!$B$2:$B$999,"PENDIENTE"),COUNTIFS(BASE_CONTROL!$K$2:$K$999,$B149,BASE_CONTROL!$B$2:$B$999,"PENDIENTE")))</f>
        <v/>
      </c>
      <c r="G149" s="472">
        <f>IF($B149="","",IF($D149=0,"",IFERROR(MAX(MAXIFS(BASE_CONTROL!$C$2:$C$999,BASE_CONTROL!$D$2:$D$999,$B149),MAXIFS(BASE_CONTROL!$C$2:$C$999,BASE_CONTROL!$E$2:$E$999,$B149),MAXIFS(BASE_CONTROL!$C$2:$C$999,BASE_CONTROL!$F$2:$F$999,$B149),MAXIFS(BASE_CONTROL!$C$2:$C$999,BASE_CONTROL!$G$2:$G$999,$B149),MAXIFS(BASE_CONTROL!$C$2:$C$999,BASE_CONTROL!$H$2:$H$999,$B149),MAXIFS(BASE_CONTROL!$C$2:$C$999,BASE_CONTROL!$I$2:$I$999,$B149),MAXIFS(BASE_CONTROL!$C$2:$C$999,BASE_CONTROL!$J$2:$J$999,$B149),MAXIFS(BASE_CONTROL!$C$2:$C$999,BASE_CONTROL!$K$2:$K$999,$B149)),"")))</f>
        <v/>
      </c>
      <c r="H149" s="432" t="n"/>
    </row>
    <row r="150" s="358">
      <c r="A150" s="432">
        <f>IF($B150="","",ROW()-4)</f>
        <v/>
      </c>
      <c r="B150" s="432" t="n"/>
      <c r="C150" s="432" t="n"/>
      <c r="D150" s="432">
        <f>IF($B150="","",SUM(COUNTIF(BASE_CONTROL!$D$2:$K$999,$B150)))</f>
        <v/>
      </c>
      <c r="E150" s="432">
        <f>IF($B150="","",SUM(COUNTIFS(BASE_CONTROL!$D$2:$D$999,$B150,BASE_CONTROL!$B$2:$B$999,"CERRADA"),COUNTIFS(BASE_CONTROL!$D$2:$D$999,$B150,BASE_CONTROL!$B$2:$B$999,"TERMINADA"),COUNTIFS(BASE_CONTROL!$E$2:$E$999,$B150,BASE_CONTROL!$B$2:$B$999,"CERRADA"),COUNTIFS(BASE_CONTROL!$E$2:$E$999,$B150,BASE_CONTROL!$B$2:$B$999,"TERMINADA"),COUNTIFS(BASE_CONTROL!$F$2:$F$999,$B150,BASE_CONTROL!$B$2:$B$999,"CERRADA"),COUNTIFS(BASE_CONTROL!$F$2:$F$999,$B150,BASE_CONTROL!$B$2:$B$999,"TERMINADA"),COUNTIFS(BASE_CONTROL!$G$2:$G$999,$B150,BASE_CONTROL!$B$2:$B$999,"CERRADA"),COUNTIFS(BASE_CONTROL!$G$2:$G$999,$B150,BASE_CONTROL!$B$2:$B$999,"TERMINADA"),COUNTIFS(BASE_CONTROL!$H$2:$H$999,$B150,BASE_CONTROL!$B$2:$B$999,"CERRADA"),COUNTIFS(BASE_CONTROL!$H$2:$H$999,$B150,BASE_CONTROL!$B$2:$B$999,"TERMINADA"),COUNTIFS(BASE_CONTROL!$I$2:$I$999,$B150,BASE_CONTROL!$B$2:$B$999,"CERRADA"),COUNTIFS(BASE_CONTROL!$I$2:$I$999,$B150,BASE_CONTROL!$B$2:$B$999,"TERMINADA"),COUNTIFS(BASE_CONTROL!$J$2:$J$999,$B150,BASE_CONTROL!$B$2:$B$999,"CERRADA"),COUNTIFS(BASE_CONTROL!$J$2:$J$999,$B150,BASE_CONTROL!$B$2:$B$999,"TERMINADA"),COUNTIFS(BASE_CONTROL!$K$2:$K$999,$B150,BASE_CONTROL!$B$2:$B$999,"CERRADA"),COUNTIFS(BASE_CONTROL!$K$2:$K$999,$B150,BASE_CONTROL!$B$2:$B$999,"TERMINADA")))</f>
        <v/>
      </c>
      <c r="F150" s="432">
        <f>IF($B150="","",SUM(COUNTIFS(BASE_CONTROL!$D$2:$D$999,$B150,BASE_CONTROL!$B$2:$B$999,"PENDIENTE"),COUNTIFS(BASE_CONTROL!$E$2:$E$999,$B150,BASE_CONTROL!$B$2:$B$999,"PENDIENTE"),COUNTIFS(BASE_CONTROL!$F$2:$F$999,$B150,BASE_CONTROL!$B$2:$B$999,"PENDIENTE"),COUNTIFS(BASE_CONTROL!$G$2:$G$999,$B150,BASE_CONTROL!$B$2:$B$999,"PENDIENTE"),COUNTIFS(BASE_CONTROL!$H$2:$H$999,$B150,BASE_CONTROL!$B$2:$B$999,"PENDIENTE"),COUNTIFS(BASE_CONTROL!$I$2:$I$999,$B150,BASE_CONTROL!$B$2:$B$999,"PENDIENTE"),COUNTIFS(BASE_CONTROL!$J$2:$J$999,$B150,BASE_CONTROL!$B$2:$B$999,"PENDIENTE"),COUNTIFS(BASE_CONTROL!$K$2:$K$999,$B150,BASE_CONTROL!$B$2:$B$999,"PENDIENTE")))</f>
        <v/>
      </c>
      <c r="G150" s="472">
        <f>IF($B150="","",IF($D150=0,"",IFERROR(MAX(MAXIFS(BASE_CONTROL!$C$2:$C$999,BASE_CONTROL!$D$2:$D$999,$B150),MAXIFS(BASE_CONTROL!$C$2:$C$999,BASE_CONTROL!$E$2:$E$999,$B150),MAXIFS(BASE_CONTROL!$C$2:$C$999,BASE_CONTROL!$F$2:$F$999,$B150),MAXIFS(BASE_CONTROL!$C$2:$C$999,BASE_CONTROL!$G$2:$G$999,$B150),MAXIFS(BASE_CONTROL!$C$2:$C$999,BASE_CONTROL!$H$2:$H$999,$B150),MAXIFS(BASE_CONTROL!$C$2:$C$999,BASE_CONTROL!$I$2:$I$999,$B150),MAXIFS(BASE_CONTROL!$C$2:$C$999,BASE_CONTROL!$J$2:$J$999,$B150),MAXIFS(BASE_CONTROL!$C$2:$C$999,BASE_CONTROL!$K$2:$K$999,$B150)),"")))</f>
        <v/>
      </c>
      <c r="H150" s="432" t="n"/>
    </row>
    <row r="151" s="358">
      <c r="A151" s="432">
        <f>IF($B151="","",ROW()-4)</f>
        <v/>
      </c>
      <c r="B151" s="432" t="n"/>
      <c r="C151" s="432" t="n"/>
      <c r="D151" s="432">
        <f>IF($B151="","",SUM(COUNTIF(BASE_CONTROL!$D$2:$K$999,$B151)))</f>
        <v/>
      </c>
      <c r="E151" s="432">
        <f>IF($B151="","",SUM(COUNTIFS(BASE_CONTROL!$D$2:$D$999,$B151,BASE_CONTROL!$B$2:$B$999,"CERRADA"),COUNTIFS(BASE_CONTROL!$D$2:$D$999,$B151,BASE_CONTROL!$B$2:$B$999,"TERMINADA"),COUNTIFS(BASE_CONTROL!$E$2:$E$999,$B151,BASE_CONTROL!$B$2:$B$999,"CERRADA"),COUNTIFS(BASE_CONTROL!$E$2:$E$999,$B151,BASE_CONTROL!$B$2:$B$999,"TERMINADA"),COUNTIFS(BASE_CONTROL!$F$2:$F$999,$B151,BASE_CONTROL!$B$2:$B$999,"CERRADA"),COUNTIFS(BASE_CONTROL!$F$2:$F$999,$B151,BASE_CONTROL!$B$2:$B$999,"TERMINADA"),COUNTIFS(BASE_CONTROL!$G$2:$G$999,$B151,BASE_CONTROL!$B$2:$B$999,"CERRADA"),COUNTIFS(BASE_CONTROL!$G$2:$G$999,$B151,BASE_CONTROL!$B$2:$B$999,"TERMINADA"),COUNTIFS(BASE_CONTROL!$H$2:$H$999,$B151,BASE_CONTROL!$B$2:$B$999,"CERRADA"),COUNTIFS(BASE_CONTROL!$H$2:$H$999,$B151,BASE_CONTROL!$B$2:$B$999,"TERMINADA"),COUNTIFS(BASE_CONTROL!$I$2:$I$999,$B151,BASE_CONTROL!$B$2:$B$999,"CERRADA"),COUNTIFS(BASE_CONTROL!$I$2:$I$999,$B151,BASE_CONTROL!$B$2:$B$999,"TERMINADA"),COUNTIFS(BASE_CONTROL!$J$2:$J$999,$B151,BASE_CONTROL!$B$2:$B$999,"CERRADA"),COUNTIFS(BASE_CONTROL!$J$2:$J$999,$B151,BASE_CONTROL!$B$2:$B$999,"TERMINADA"),COUNTIFS(BASE_CONTROL!$K$2:$K$999,$B151,BASE_CONTROL!$B$2:$B$999,"CERRADA"),COUNTIFS(BASE_CONTROL!$K$2:$K$999,$B151,BASE_CONTROL!$B$2:$B$999,"TERMINADA")))</f>
        <v/>
      </c>
      <c r="F151" s="432">
        <f>IF($B151="","",SUM(COUNTIFS(BASE_CONTROL!$D$2:$D$999,$B151,BASE_CONTROL!$B$2:$B$999,"PENDIENTE"),COUNTIFS(BASE_CONTROL!$E$2:$E$999,$B151,BASE_CONTROL!$B$2:$B$999,"PENDIENTE"),COUNTIFS(BASE_CONTROL!$F$2:$F$999,$B151,BASE_CONTROL!$B$2:$B$999,"PENDIENTE"),COUNTIFS(BASE_CONTROL!$G$2:$G$999,$B151,BASE_CONTROL!$B$2:$B$999,"PENDIENTE"),COUNTIFS(BASE_CONTROL!$H$2:$H$999,$B151,BASE_CONTROL!$B$2:$B$999,"PENDIENTE"),COUNTIFS(BASE_CONTROL!$I$2:$I$999,$B151,BASE_CONTROL!$B$2:$B$999,"PENDIENTE"),COUNTIFS(BASE_CONTROL!$J$2:$J$999,$B151,BASE_CONTROL!$B$2:$B$999,"PENDIENTE"),COUNTIFS(BASE_CONTROL!$K$2:$K$999,$B151,BASE_CONTROL!$B$2:$B$999,"PENDIENTE")))</f>
        <v/>
      </c>
      <c r="G151" s="472">
        <f>IF($B151="","",IF($D151=0,"",IFERROR(MAX(MAXIFS(BASE_CONTROL!$C$2:$C$999,BASE_CONTROL!$D$2:$D$999,$B151),MAXIFS(BASE_CONTROL!$C$2:$C$999,BASE_CONTROL!$E$2:$E$999,$B151),MAXIFS(BASE_CONTROL!$C$2:$C$999,BASE_CONTROL!$F$2:$F$999,$B151),MAXIFS(BASE_CONTROL!$C$2:$C$999,BASE_CONTROL!$G$2:$G$999,$B151),MAXIFS(BASE_CONTROL!$C$2:$C$999,BASE_CONTROL!$H$2:$H$999,$B151),MAXIFS(BASE_CONTROL!$C$2:$C$999,BASE_CONTROL!$I$2:$I$999,$B151),MAXIFS(BASE_CONTROL!$C$2:$C$999,BASE_CONTROL!$J$2:$J$999,$B151),MAXIFS(BASE_CONTROL!$C$2:$C$999,BASE_CONTROL!$K$2:$K$999,$B151)),"")))</f>
        <v/>
      </c>
      <c r="H151" s="432" t="n"/>
    </row>
    <row r="152" s="358">
      <c r="A152" s="432">
        <f>IF($B152="","",ROW()-4)</f>
        <v/>
      </c>
      <c r="B152" s="432" t="n"/>
      <c r="C152" s="432" t="n"/>
      <c r="D152" s="432">
        <f>IF($B152="","",SUM(COUNTIF(BASE_CONTROL!$D$2:$K$999,$B152)))</f>
        <v/>
      </c>
      <c r="E152" s="432">
        <f>IF($B152="","",SUM(COUNTIFS(BASE_CONTROL!$D$2:$D$999,$B152,BASE_CONTROL!$B$2:$B$999,"CERRADA"),COUNTIFS(BASE_CONTROL!$D$2:$D$999,$B152,BASE_CONTROL!$B$2:$B$999,"TERMINADA"),COUNTIFS(BASE_CONTROL!$E$2:$E$999,$B152,BASE_CONTROL!$B$2:$B$999,"CERRADA"),COUNTIFS(BASE_CONTROL!$E$2:$E$999,$B152,BASE_CONTROL!$B$2:$B$999,"TERMINADA"),COUNTIFS(BASE_CONTROL!$F$2:$F$999,$B152,BASE_CONTROL!$B$2:$B$999,"CERRADA"),COUNTIFS(BASE_CONTROL!$F$2:$F$999,$B152,BASE_CONTROL!$B$2:$B$999,"TERMINADA"),COUNTIFS(BASE_CONTROL!$G$2:$G$999,$B152,BASE_CONTROL!$B$2:$B$999,"CERRADA"),COUNTIFS(BASE_CONTROL!$G$2:$G$999,$B152,BASE_CONTROL!$B$2:$B$999,"TERMINADA"),COUNTIFS(BASE_CONTROL!$H$2:$H$999,$B152,BASE_CONTROL!$B$2:$B$999,"CERRADA"),COUNTIFS(BASE_CONTROL!$H$2:$H$999,$B152,BASE_CONTROL!$B$2:$B$999,"TERMINADA"),COUNTIFS(BASE_CONTROL!$I$2:$I$999,$B152,BASE_CONTROL!$B$2:$B$999,"CERRADA"),COUNTIFS(BASE_CONTROL!$I$2:$I$999,$B152,BASE_CONTROL!$B$2:$B$999,"TERMINADA"),COUNTIFS(BASE_CONTROL!$J$2:$J$999,$B152,BASE_CONTROL!$B$2:$B$999,"CERRADA"),COUNTIFS(BASE_CONTROL!$J$2:$J$999,$B152,BASE_CONTROL!$B$2:$B$999,"TERMINADA"),COUNTIFS(BASE_CONTROL!$K$2:$K$999,$B152,BASE_CONTROL!$B$2:$B$999,"CERRADA"),COUNTIFS(BASE_CONTROL!$K$2:$K$999,$B152,BASE_CONTROL!$B$2:$B$999,"TERMINADA")))</f>
        <v/>
      </c>
      <c r="F152" s="432">
        <f>IF($B152="","",SUM(COUNTIFS(BASE_CONTROL!$D$2:$D$999,$B152,BASE_CONTROL!$B$2:$B$999,"PENDIENTE"),COUNTIFS(BASE_CONTROL!$E$2:$E$999,$B152,BASE_CONTROL!$B$2:$B$999,"PENDIENTE"),COUNTIFS(BASE_CONTROL!$F$2:$F$999,$B152,BASE_CONTROL!$B$2:$B$999,"PENDIENTE"),COUNTIFS(BASE_CONTROL!$G$2:$G$999,$B152,BASE_CONTROL!$B$2:$B$999,"PENDIENTE"),COUNTIFS(BASE_CONTROL!$H$2:$H$999,$B152,BASE_CONTROL!$B$2:$B$999,"PENDIENTE"),COUNTIFS(BASE_CONTROL!$I$2:$I$999,$B152,BASE_CONTROL!$B$2:$B$999,"PENDIENTE"),COUNTIFS(BASE_CONTROL!$J$2:$J$999,$B152,BASE_CONTROL!$B$2:$B$999,"PENDIENTE"),COUNTIFS(BASE_CONTROL!$K$2:$K$999,$B152,BASE_CONTROL!$B$2:$B$999,"PENDIENTE")))</f>
        <v/>
      </c>
      <c r="G152" s="472">
        <f>IF($B152="","",IF($D152=0,"",IFERROR(MAX(MAXIFS(BASE_CONTROL!$C$2:$C$999,BASE_CONTROL!$D$2:$D$999,$B152),MAXIFS(BASE_CONTROL!$C$2:$C$999,BASE_CONTROL!$E$2:$E$999,$B152),MAXIFS(BASE_CONTROL!$C$2:$C$999,BASE_CONTROL!$F$2:$F$999,$B152),MAXIFS(BASE_CONTROL!$C$2:$C$999,BASE_CONTROL!$G$2:$G$999,$B152),MAXIFS(BASE_CONTROL!$C$2:$C$999,BASE_CONTROL!$H$2:$H$999,$B152),MAXIFS(BASE_CONTROL!$C$2:$C$999,BASE_CONTROL!$I$2:$I$999,$B152),MAXIFS(BASE_CONTROL!$C$2:$C$999,BASE_CONTROL!$J$2:$J$999,$B152),MAXIFS(BASE_CONTROL!$C$2:$C$999,BASE_CONTROL!$K$2:$K$999,$B152)),"")))</f>
        <v/>
      </c>
      <c r="H152" s="432" t="n"/>
    </row>
    <row r="153" s="358">
      <c r="A153" s="432">
        <f>IF($B153="","",ROW()-4)</f>
        <v/>
      </c>
      <c r="B153" s="432" t="n"/>
      <c r="C153" s="432" t="n"/>
      <c r="D153" s="432">
        <f>IF($B153="","",SUM(COUNTIF(BASE_CONTROL!$D$2:$K$999,$B153)))</f>
        <v/>
      </c>
      <c r="E153" s="432">
        <f>IF($B153="","",SUM(COUNTIFS(BASE_CONTROL!$D$2:$D$999,$B153,BASE_CONTROL!$B$2:$B$999,"CERRADA"),COUNTIFS(BASE_CONTROL!$D$2:$D$999,$B153,BASE_CONTROL!$B$2:$B$999,"TERMINADA"),COUNTIFS(BASE_CONTROL!$E$2:$E$999,$B153,BASE_CONTROL!$B$2:$B$999,"CERRADA"),COUNTIFS(BASE_CONTROL!$E$2:$E$999,$B153,BASE_CONTROL!$B$2:$B$999,"TERMINADA"),COUNTIFS(BASE_CONTROL!$F$2:$F$999,$B153,BASE_CONTROL!$B$2:$B$999,"CERRADA"),COUNTIFS(BASE_CONTROL!$F$2:$F$999,$B153,BASE_CONTROL!$B$2:$B$999,"TERMINADA"),COUNTIFS(BASE_CONTROL!$G$2:$G$999,$B153,BASE_CONTROL!$B$2:$B$999,"CERRADA"),COUNTIFS(BASE_CONTROL!$G$2:$G$999,$B153,BASE_CONTROL!$B$2:$B$999,"TERMINADA"),COUNTIFS(BASE_CONTROL!$H$2:$H$999,$B153,BASE_CONTROL!$B$2:$B$999,"CERRADA"),COUNTIFS(BASE_CONTROL!$H$2:$H$999,$B153,BASE_CONTROL!$B$2:$B$999,"TERMINADA"),COUNTIFS(BASE_CONTROL!$I$2:$I$999,$B153,BASE_CONTROL!$B$2:$B$999,"CERRADA"),COUNTIFS(BASE_CONTROL!$I$2:$I$999,$B153,BASE_CONTROL!$B$2:$B$999,"TERMINADA"),COUNTIFS(BASE_CONTROL!$J$2:$J$999,$B153,BASE_CONTROL!$B$2:$B$999,"CERRADA"),COUNTIFS(BASE_CONTROL!$J$2:$J$999,$B153,BASE_CONTROL!$B$2:$B$999,"TERMINADA"),COUNTIFS(BASE_CONTROL!$K$2:$K$999,$B153,BASE_CONTROL!$B$2:$B$999,"CERRADA"),COUNTIFS(BASE_CONTROL!$K$2:$K$999,$B153,BASE_CONTROL!$B$2:$B$999,"TERMINADA")))</f>
        <v/>
      </c>
      <c r="F153" s="432">
        <f>IF($B153="","",SUM(COUNTIFS(BASE_CONTROL!$D$2:$D$999,$B153,BASE_CONTROL!$B$2:$B$999,"PENDIENTE"),COUNTIFS(BASE_CONTROL!$E$2:$E$999,$B153,BASE_CONTROL!$B$2:$B$999,"PENDIENTE"),COUNTIFS(BASE_CONTROL!$F$2:$F$999,$B153,BASE_CONTROL!$B$2:$B$999,"PENDIENTE"),COUNTIFS(BASE_CONTROL!$G$2:$G$999,$B153,BASE_CONTROL!$B$2:$B$999,"PENDIENTE"),COUNTIFS(BASE_CONTROL!$H$2:$H$999,$B153,BASE_CONTROL!$B$2:$B$999,"PENDIENTE"),COUNTIFS(BASE_CONTROL!$I$2:$I$999,$B153,BASE_CONTROL!$B$2:$B$999,"PENDIENTE"),COUNTIFS(BASE_CONTROL!$J$2:$J$999,$B153,BASE_CONTROL!$B$2:$B$999,"PENDIENTE"),COUNTIFS(BASE_CONTROL!$K$2:$K$999,$B153,BASE_CONTROL!$B$2:$B$999,"PENDIENTE")))</f>
        <v/>
      </c>
      <c r="G153" s="472">
        <f>IF($B153="","",IF($D153=0,"",IFERROR(MAX(MAXIFS(BASE_CONTROL!$C$2:$C$999,BASE_CONTROL!$D$2:$D$999,$B153),MAXIFS(BASE_CONTROL!$C$2:$C$999,BASE_CONTROL!$E$2:$E$999,$B153),MAXIFS(BASE_CONTROL!$C$2:$C$999,BASE_CONTROL!$F$2:$F$999,$B153),MAXIFS(BASE_CONTROL!$C$2:$C$999,BASE_CONTROL!$G$2:$G$999,$B153),MAXIFS(BASE_CONTROL!$C$2:$C$999,BASE_CONTROL!$H$2:$H$999,$B153),MAXIFS(BASE_CONTROL!$C$2:$C$999,BASE_CONTROL!$I$2:$I$999,$B153),MAXIFS(BASE_CONTROL!$C$2:$C$999,BASE_CONTROL!$J$2:$J$999,$B153),MAXIFS(BASE_CONTROL!$C$2:$C$999,BASE_CONTROL!$K$2:$K$999,$B153)),"")))</f>
        <v/>
      </c>
      <c r="H153" s="432" t="n"/>
    </row>
    <row r="154" s="358">
      <c r="A154" s="432">
        <f>IF($B154="","",ROW()-4)</f>
        <v/>
      </c>
      <c r="B154" s="432" t="n"/>
      <c r="C154" s="432" t="n"/>
      <c r="D154" s="432">
        <f>IF($B154="","",SUM(COUNTIF(BASE_CONTROL!$D$2:$K$999,$B154)))</f>
        <v/>
      </c>
      <c r="E154" s="432">
        <f>IF($B154="","",SUM(COUNTIFS(BASE_CONTROL!$D$2:$D$999,$B154,BASE_CONTROL!$B$2:$B$999,"CERRADA"),COUNTIFS(BASE_CONTROL!$D$2:$D$999,$B154,BASE_CONTROL!$B$2:$B$999,"TERMINADA"),COUNTIFS(BASE_CONTROL!$E$2:$E$999,$B154,BASE_CONTROL!$B$2:$B$999,"CERRADA"),COUNTIFS(BASE_CONTROL!$E$2:$E$999,$B154,BASE_CONTROL!$B$2:$B$999,"TERMINADA"),COUNTIFS(BASE_CONTROL!$F$2:$F$999,$B154,BASE_CONTROL!$B$2:$B$999,"CERRADA"),COUNTIFS(BASE_CONTROL!$F$2:$F$999,$B154,BASE_CONTROL!$B$2:$B$999,"TERMINADA"),COUNTIFS(BASE_CONTROL!$G$2:$G$999,$B154,BASE_CONTROL!$B$2:$B$999,"CERRADA"),COUNTIFS(BASE_CONTROL!$G$2:$G$999,$B154,BASE_CONTROL!$B$2:$B$999,"TERMINADA"),COUNTIFS(BASE_CONTROL!$H$2:$H$999,$B154,BASE_CONTROL!$B$2:$B$999,"CERRADA"),COUNTIFS(BASE_CONTROL!$H$2:$H$999,$B154,BASE_CONTROL!$B$2:$B$999,"TERMINADA"),COUNTIFS(BASE_CONTROL!$I$2:$I$999,$B154,BASE_CONTROL!$B$2:$B$999,"CERRADA"),COUNTIFS(BASE_CONTROL!$I$2:$I$999,$B154,BASE_CONTROL!$B$2:$B$999,"TERMINADA"),COUNTIFS(BASE_CONTROL!$J$2:$J$999,$B154,BASE_CONTROL!$B$2:$B$999,"CERRADA"),COUNTIFS(BASE_CONTROL!$J$2:$J$999,$B154,BASE_CONTROL!$B$2:$B$999,"TERMINADA"),COUNTIFS(BASE_CONTROL!$K$2:$K$999,$B154,BASE_CONTROL!$B$2:$B$999,"CERRADA"),COUNTIFS(BASE_CONTROL!$K$2:$K$999,$B154,BASE_CONTROL!$B$2:$B$999,"TERMINADA")))</f>
        <v/>
      </c>
      <c r="F154" s="432">
        <f>IF($B154="","",SUM(COUNTIFS(BASE_CONTROL!$D$2:$D$999,$B154,BASE_CONTROL!$B$2:$B$999,"PENDIENTE"),COUNTIFS(BASE_CONTROL!$E$2:$E$999,$B154,BASE_CONTROL!$B$2:$B$999,"PENDIENTE"),COUNTIFS(BASE_CONTROL!$F$2:$F$999,$B154,BASE_CONTROL!$B$2:$B$999,"PENDIENTE"),COUNTIFS(BASE_CONTROL!$G$2:$G$999,$B154,BASE_CONTROL!$B$2:$B$999,"PENDIENTE"),COUNTIFS(BASE_CONTROL!$H$2:$H$999,$B154,BASE_CONTROL!$B$2:$B$999,"PENDIENTE"),COUNTIFS(BASE_CONTROL!$I$2:$I$999,$B154,BASE_CONTROL!$B$2:$B$999,"PENDIENTE"),COUNTIFS(BASE_CONTROL!$J$2:$J$999,$B154,BASE_CONTROL!$B$2:$B$999,"PENDIENTE"),COUNTIFS(BASE_CONTROL!$K$2:$K$999,$B154,BASE_CONTROL!$B$2:$B$999,"PENDIENTE")))</f>
        <v/>
      </c>
      <c r="G154" s="472">
        <f>IF($B154="","",IF($D154=0,"",IFERROR(MAX(MAXIFS(BASE_CONTROL!$C$2:$C$999,BASE_CONTROL!$D$2:$D$999,$B154),MAXIFS(BASE_CONTROL!$C$2:$C$999,BASE_CONTROL!$E$2:$E$999,$B154),MAXIFS(BASE_CONTROL!$C$2:$C$999,BASE_CONTROL!$F$2:$F$999,$B154),MAXIFS(BASE_CONTROL!$C$2:$C$999,BASE_CONTROL!$G$2:$G$999,$B154),MAXIFS(BASE_CONTROL!$C$2:$C$999,BASE_CONTROL!$H$2:$H$999,$B154),MAXIFS(BASE_CONTROL!$C$2:$C$999,BASE_CONTROL!$I$2:$I$999,$B154),MAXIFS(BASE_CONTROL!$C$2:$C$999,BASE_CONTROL!$J$2:$J$999,$B154),MAXIFS(BASE_CONTROL!$C$2:$C$999,BASE_CONTROL!$K$2:$K$999,$B154)),"")))</f>
        <v/>
      </c>
      <c r="H154" s="432" t="n"/>
    </row>
    <row r="155" s="358">
      <c r="A155" s="432">
        <f>IF($B155="","",ROW()-4)</f>
        <v/>
      </c>
      <c r="B155" s="432" t="n"/>
      <c r="C155" s="432" t="n"/>
      <c r="D155" s="432">
        <f>IF($B155="","",SUM(COUNTIF(BASE_CONTROL!$D$2:$K$999,$B155)))</f>
        <v/>
      </c>
      <c r="E155" s="432">
        <f>IF($B155="","",SUM(COUNTIFS(BASE_CONTROL!$D$2:$D$999,$B155,BASE_CONTROL!$B$2:$B$999,"CERRADA"),COUNTIFS(BASE_CONTROL!$D$2:$D$999,$B155,BASE_CONTROL!$B$2:$B$999,"TERMINADA"),COUNTIFS(BASE_CONTROL!$E$2:$E$999,$B155,BASE_CONTROL!$B$2:$B$999,"CERRADA"),COUNTIFS(BASE_CONTROL!$E$2:$E$999,$B155,BASE_CONTROL!$B$2:$B$999,"TERMINADA"),COUNTIFS(BASE_CONTROL!$F$2:$F$999,$B155,BASE_CONTROL!$B$2:$B$999,"CERRADA"),COUNTIFS(BASE_CONTROL!$F$2:$F$999,$B155,BASE_CONTROL!$B$2:$B$999,"TERMINADA"),COUNTIFS(BASE_CONTROL!$G$2:$G$999,$B155,BASE_CONTROL!$B$2:$B$999,"CERRADA"),COUNTIFS(BASE_CONTROL!$G$2:$G$999,$B155,BASE_CONTROL!$B$2:$B$999,"TERMINADA"),COUNTIFS(BASE_CONTROL!$H$2:$H$999,$B155,BASE_CONTROL!$B$2:$B$999,"CERRADA"),COUNTIFS(BASE_CONTROL!$H$2:$H$999,$B155,BASE_CONTROL!$B$2:$B$999,"TERMINADA"),COUNTIFS(BASE_CONTROL!$I$2:$I$999,$B155,BASE_CONTROL!$B$2:$B$999,"CERRADA"),COUNTIFS(BASE_CONTROL!$I$2:$I$999,$B155,BASE_CONTROL!$B$2:$B$999,"TERMINADA"),COUNTIFS(BASE_CONTROL!$J$2:$J$999,$B155,BASE_CONTROL!$B$2:$B$999,"CERRADA"),COUNTIFS(BASE_CONTROL!$J$2:$J$999,$B155,BASE_CONTROL!$B$2:$B$999,"TERMINADA"),COUNTIFS(BASE_CONTROL!$K$2:$K$999,$B155,BASE_CONTROL!$B$2:$B$999,"CERRADA"),COUNTIFS(BASE_CONTROL!$K$2:$K$999,$B155,BASE_CONTROL!$B$2:$B$999,"TERMINADA")))</f>
        <v/>
      </c>
      <c r="F155" s="432">
        <f>IF($B155="","",SUM(COUNTIFS(BASE_CONTROL!$D$2:$D$999,$B155,BASE_CONTROL!$B$2:$B$999,"PENDIENTE"),COUNTIFS(BASE_CONTROL!$E$2:$E$999,$B155,BASE_CONTROL!$B$2:$B$999,"PENDIENTE"),COUNTIFS(BASE_CONTROL!$F$2:$F$999,$B155,BASE_CONTROL!$B$2:$B$999,"PENDIENTE"),COUNTIFS(BASE_CONTROL!$G$2:$G$999,$B155,BASE_CONTROL!$B$2:$B$999,"PENDIENTE"),COUNTIFS(BASE_CONTROL!$H$2:$H$999,$B155,BASE_CONTROL!$B$2:$B$999,"PENDIENTE"),COUNTIFS(BASE_CONTROL!$I$2:$I$999,$B155,BASE_CONTROL!$B$2:$B$999,"PENDIENTE"),COUNTIFS(BASE_CONTROL!$J$2:$J$999,$B155,BASE_CONTROL!$B$2:$B$999,"PENDIENTE"),COUNTIFS(BASE_CONTROL!$K$2:$K$999,$B155,BASE_CONTROL!$B$2:$B$999,"PENDIENTE")))</f>
        <v/>
      </c>
      <c r="G155" s="472">
        <f>IF($B155="","",IF($D155=0,"",IFERROR(MAX(MAXIFS(BASE_CONTROL!$C$2:$C$999,BASE_CONTROL!$D$2:$D$999,$B155),MAXIFS(BASE_CONTROL!$C$2:$C$999,BASE_CONTROL!$E$2:$E$999,$B155),MAXIFS(BASE_CONTROL!$C$2:$C$999,BASE_CONTROL!$F$2:$F$999,$B155),MAXIFS(BASE_CONTROL!$C$2:$C$999,BASE_CONTROL!$G$2:$G$999,$B155),MAXIFS(BASE_CONTROL!$C$2:$C$999,BASE_CONTROL!$H$2:$H$999,$B155),MAXIFS(BASE_CONTROL!$C$2:$C$999,BASE_CONTROL!$I$2:$I$999,$B155),MAXIFS(BASE_CONTROL!$C$2:$C$999,BASE_CONTROL!$J$2:$J$999,$B155),MAXIFS(BASE_CONTROL!$C$2:$C$999,BASE_CONTROL!$K$2:$K$999,$B155)),"")))</f>
        <v/>
      </c>
      <c r="H155" s="432" t="n"/>
    </row>
    <row r="156" s="358">
      <c r="A156" s="432">
        <f>IF($B156="","",ROW()-4)</f>
        <v/>
      </c>
      <c r="B156" s="432" t="n"/>
      <c r="C156" s="432" t="n"/>
      <c r="D156" s="432">
        <f>IF($B156="","",SUM(COUNTIF(BASE_CONTROL!$D$2:$K$999,$B156)))</f>
        <v/>
      </c>
      <c r="E156" s="432">
        <f>IF($B156="","",SUM(COUNTIFS(BASE_CONTROL!$D$2:$D$999,$B156,BASE_CONTROL!$B$2:$B$999,"CERRADA"),COUNTIFS(BASE_CONTROL!$D$2:$D$999,$B156,BASE_CONTROL!$B$2:$B$999,"TERMINADA"),COUNTIFS(BASE_CONTROL!$E$2:$E$999,$B156,BASE_CONTROL!$B$2:$B$999,"CERRADA"),COUNTIFS(BASE_CONTROL!$E$2:$E$999,$B156,BASE_CONTROL!$B$2:$B$999,"TERMINADA"),COUNTIFS(BASE_CONTROL!$F$2:$F$999,$B156,BASE_CONTROL!$B$2:$B$999,"CERRADA"),COUNTIFS(BASE_CONTROL!$F$2:$F$999,$B156,BASE_CONTROL!$B$2:$B$999,"TERMINADA"),COUNTIFS(BASE_CONTROL!$G$2:$G$999,$B156,BASE_CONTROL!$B$2:$B$999,"CERRADA"),COUNTIFS(BASE_CONTROL!$G$2:$G$999,$B156,BASE_CONTROL!$B$2:$B$999,"TERMINADA"),COUNTIFS(BASE_CONTROL!$H$2:$H$999,$B156,BASE_CONTROL!$B$2:$B$999,"CERRADA"),COUNTIFS(BASE_CONTROL!$H$2:$H$999,$B156,BASE_CONTROL!$B$2:$B$999,"TERMINADA"),COUNTIFS(BASE_CONTROL!$I$2:$I$999,$B156,BASE_CONTROL!$B$2:$B$999,"CERRADA"),COUNTIFS(BASE_CONTROL!$I$2:$I$999,$B156,BASE_CONTROL!$B$2:$B$999,"TERMINADA"),COUNTIFS(BASE_CONTROL!$J$2:$J$999,$B156,BASE_CONTROL!$B$2:$B$999,"CERRADA"),COUNTIFS(BASE_CONTROL!$J$2:$J$999,$B156,BASE_CONTROL!$B$2:$B$999,"TERMINADA"),COUNTIFS(BASE_CONTROL!$K$2:$K$999,$B156,BASE_CONTROL!$B$2:$B$999,"CERRADA"),COUNTIFS(BASE_CONTROL!$K$2:$K$999,$B156,BASE_CONTROL!$B$2:$B$999,"TERMINADA")))</f>
        <v/>
      </c>
      <c r="F156" s="432">
        <f>IF($B156="","",SUM(COUNTIFS(BASE_CONTROL!$D$2:$D$999,$B156,BASE_CONTROL!$B$2:$B$999,"PENDIENTE"),COUNTIFS(BASE_CONTROL!$E$2:$E$999,$B156,BASE_CONTROL!$B$2:$B$999,"PENDIENTE"),COUNTIFS(BASE_CONTROL!$F$2:$F$999,$B156,BASE_CONTROL!$B$2:$B$999,"PENDIENTE"),COUNTIFS(BASE_CONTROL!$G$2:$G$999,$B156,BASE_CONTROL!$B$2:$B$999,"PENDIENTE"),COUNTIFS(BASE_CONTROL!$H$2:$H$999,$B156,BASE_CONTROL!$B$2:$B$999,"PENDIENTE"),COUNTIFS(BASE_CONTROL!$I$2:$I$999,$B156,BASE_CONTROL!$B$2:$B$999,"PENDIENTE"),COUNTIFS(BASE_CONTROL!$J$2:$J$999,$B156,BASE_CONTROL!$B$2:$B$999,"PENDIENTE"),COUNTIFS(BASE_CONTROL!$K$2:$K$999,$B156,BASE_CONTROL!$B$2:$B$999,"PENDIENTE")))</f>
        <v/>
      </c>
      <c r="G156" s="472">
        <f>IF($B156="","",IF($D156=0,"",IFERROR(MAX(MAXIFS(BASE_CONTROL!$C$2:$C$999,BASE_CONTROL!$D$2:$D$999,$B156),MAXIFS(BASE_CONTROL!$C$2:$C$999,BASE_CONTROL!$E$2:$E$999,$B156),MAXIFS(BASE_CONTROL!$C$2:$C$999,BASE_CONTROL!$F$2:$F$999,$B156),MAXIFS(BASE_CONTROL!$C$2:$C$999,BASE_CONTROL!$G$2:$G$999,$B156),MAXIFS(BASE_CONTROL!$C$2:$C$999,BASE_CONTROL!$H$2:$H$999,$B156),MAXIFS(BASE_CONTROL!$C$2:$C$999,BASE_CONTROL!$I$2:$I$999,$B156),MAXIFS(BASE_CONTROL!$C$2:$C$999,BASE_CONTROL!$J$2:$J$999,$B156),MAXIFS(BASE_CONTROL!$C$2:$C$999,BASE_CONTROL!$K$2:$K$999,$B156)),"")))</f>
        <v/>
      </c>
      <c r="H156" s="432" t="n"/>
    </row>
    <row r="157" s="358">
      <c r="A157" s="432">
        <f>IF($B157="","",ROW()-4)</f>
        <v/>
      </c>
      <c r="B157" s="432" t="n"/>
      <c r="C157" s="432" t="n"/>
      <c r="D157" s="432">
        <f>IF($B157="","",SUM(COUNTIF(BASE_CONTROL!$D$2:$K$999,$B157)))</f>
        <v/>
      </c>
      <c r="E157" s="432">
        <f>IF($B157="","",SUM(COUNTIFS(BASE_CONTROL!$D$2:$D$999,$B157,BASE_CONTROL!$B$2:$B$999,"CERRADA"),COUNTIFS(BASE_CONTROL!$D$2:$D$999,$B157,BASE_CONTROL!$B$2:$B$999,"TERMINADA"),COUNTIFS(BASE_CONTROL!$E$2:$E$999,$B157,BASE_CONTROL!$B$2:$B$999,"CERRADA"),COUNTIFS(BASE_CONTROL!$E$2:$E$999,$B157,BASE_CONTROL!$B$2:$B$999,"TERMINADA"),COUNTIFS(BASE_CONTROL!$F$2:$F$999,$B157,BASE_CONTROL!$B$2:$B$999,"CERRADA"),COUNTIFS(BASE_CONTROL!$F$2:$F$999,$B157,BASE_CONTROL!$B$2:$B$999,"TERMINADA"),COUNTIFS(BASE_CONTROL!$G$2:$G$999,$B157,BASE_CONTROL!$B$2:$B$999,"CERRADA"),COUNTIFS(BASE_CONTROL!$G$2:$G$999,$B157,BASE_CONTROL!$B$2:$B$999,"TERMINADA"),COUNTIFS(BASE_CONTROL!$H$2:$H$999,$B157,BASE_CONTROL!$B$2:$B$999,"CERRADA"),COUNTIFS(BASE_CONTROL!$H$2:$H$999,$B157,BASE_CONTROL!$B$2:$B$999,"TERMINADA"),COUNTIFS(BASE_CONTROL!$I$2:$I$999,$B157,BASE_CONTROL!$B$2:$B$999,"CERRADA"),COUNTIFS(BASE_CONTROL!$I$2:$I$999,$B157,BASE_CONTROL!$B$2:$B$999,"TERMINADA"),COUNTIFS(BASE_CONTROL!$J$2:$J$999,$B157,BASE_CONTROL!$B$2:$B$999,"CERRADA"),COUNTIFS(BASE_CONTROL!$J$2:$J$999,$B157,BASE_CONTROL!$B$2:$B$999,"TERMINADA"),COUNTIFS(BASE_CONTROL!$K$2:$K$999,$B157,BASE_CONTROL!$B$2:$B$999,"CERRADA"),COUNTIFS(BASE_CONTROL!$K$2:$K$999,$B157,BASE_CONTROL!$B$2:$B$999,"TERMINADA")))</f>
        <v/>
      </c>
      <c r="F157" s="432">
        <f>IF($B157="","",SUM(COUNTIFS(BASE_CONTROL!$D$2:$D$999,$B157,BASE_CONTROL!$B$2:$B$999,"PENDIENTE"),COUNTIFS(BASE_CONTROL!$E$2:$E$999,$B157,BASE_CONTROL!$B$2:$B$999,"PENDIENTE"),COUNTIFS(BASE_CONTROL!$F$2:$F$999,$B157,BASE_CONTROL!$B$2:$B$999,"PENDIENTE"),COUNTIFS(BASE_CONTROL!$G$2:$G$999,$B157,BASE_CONTROL!$B$2:$B$999,"PENDIENTE"),COUNTIFS(BASE_CONTROL!$H$2:$H$999,$B157,BASE_CONTROL!$B$2:$B$999,"PENDIENTE"),COUNTIFS(BASE_CONTROL!$I$2:$I$999,$B157,BASE_CONTROL!$B$2:$B$999,"PENDIENTE"),COUNTIFS(BASE_CONTROL!$J$2:$J$999,$B157,BASE_CONTROL!$B$2:$B$999,"PENDIENTE"),COUNTIFS(BASE_CONTROL!$K$2:$K$999,$B157,BASE_CONTROL!$B$2:$B$999,"PENDIENTE")))</f>
        <v/>
      </c>
      <c r="G157" s="472">
        <f>IF($B157="","",IF($D157=0,"",IFERROR(MAX(MAXIFS(BASE_CONTROL!$C$2:$C$999,BASE_CONTROL!$D$2:$D$999,$B157),MAXIFS(BASE_CONTROL!$C$2:$C$999,BASE_CONTROL!$E$2:$E$999,$B157),MAXIFS(BASE_CONTROL!$C$2:$C$999,BASE_CONTROL!$F$2:$F$999,$B157),MAXIFS(BASE_CONTROL!$C$2:$C$999,BASE_CONTROL!$G$2:$G$999,$B157),MAXIFS(BASE_CONTROL!$C$2:$C$999,BASE_CONTROL!$H$2:$H$999,$B157),MAXIFS(BASE_CONTROL!$C$2:$C$999,BASE_CONTROL!$I$2:$I$999,$B157),MAXIFS(BASE_CONTROL!$C$2:$C$999,BASE_CONTROL!$J$2:$J$999,$B157),MAXIFS(BASE_CONTROL!$C$2:$C$999,BASE_CONTROL!$K$2:$K$999,$B157)),"")))</f>
        <v/>
      </c>
      <c r="H157" s="432" t="n"/>
    </row>
    <row r="158" s="358">
      <c r="A158" s="432">
        <f>IF($B158="","",ROW()-4)</f>
        <v/>
      </c>
      <c r="B158" s="432" t="n"/>
      <c r="C158" s="432" t="n"/>
      <c r="D158" s="432">
        <f>IF($B158="","",SUM(COUNTIF(BASE_CONTROL!$D$2:$K$999,$B158)))</f>
        <v/>
      </c>
      <c r="E158" s="432">
        <f>IF($B158="","",SUM(COUNTIFS(BASE_CONTROL!$D$2:$D$999,$B158,BASE_CONTROL!$B$2:$B$999,"CERRADA"),COUNTIFS(BASE_CONTROL!$D$2:$D$999,$B158,BASE_CONTROL!$B$2:$B$999,"TERMINADA"),COUNTIFS(BASE_CONTROL!$E$2:$E$999,$B158,BASE_CONTROL!$B$2:$B$999,"CERRADA"),COUNTIFS(BASE_CONTROL!$E$2:$E$999,$B158,BASE_CONTROL!$B$2:$B$999,"TERMINADA"),COUNTIFS(BASE_CONTROL!$F$2:$F$999,$B158,BASE_CONTROL!$B$2:$B$999,"CERRADA"),COUNTIFS(BASE_CONTROL!$F$2:$F$999,$B158,BASE_CONTROL!$B$2:$B$999,"TERMINADA"),COUNTIFS(BASE_CONTROL!$G$2:$G$999,$B158,BASE_CONTROL!$B$2:$B$999,"CERRADA"),COUNTIFS(BASE_CONTROL!$G$2:$G$999,$B158,BASE_CONTROL!$B$2:$B$999,"TERMINADA"),COUNTIFS(BASE_CONTROL!$H$2:$H$999,$B158,BASE_CONTROL!$B$2:$B$999,"CERRADA"),COUNTIFS(BASE_CONTROL!$H$2:$H$999,$B158,BASE_CONTROL!$B$2:$B$999,"TERMINADA"),COUNTIFS(BASE_CONTROL!$I$2:$I$999,$B158,BASE_CONTROL!$B$2:$B$999,"CERRADA"),COUNTIFS(BASE_CONTROL!$I$2:$I$999,$B158,BASE_CONTROL!$B$2:$B$999,"TERMINADA"),COUNTIFS(BASE_CONTROL!$J$2:$J$999,$B158,BASE_CONTROL!$B$2:$B$999,"CERRADA"),COUNTIFS(BASE_CONTROL!$J$2:$J$999,$B158,BASE_CONTROL!$B$2:$B$999,"TERMINADA"),COUNTIFS(BASE_CONTROL!$K$2:$K$999,$B158,BASE_CONTROL!$B$2:$B$999,"CERRADA"),COUNTIFS(BASE_CONTROL!$K$2:$K$999,$B158,BASE_CONTROL!$B$2:$B$999,"TERMINADA")))</f>
        <v/>
      </c>
      <c r="F158" s="432">
        <f>IF($B158="","",SUM(COUNTIFS(BASE_CONTROL!$D$2:$D$999,$B158,BASE_CONTROL!$B$2:$B$999,"PENDIENTE"),COUNTIFS(BASE_CONTROL!$E$2:$E$999,$B158,BASE_CONTROL!$B$2:$B$999,"PENDIENTE"),COUNTIFS(BASE_CONTROL!$F$2:$F$999,$B158,BASE_CONTROL!$B$2:$B$999,"PENDIENTE"),COUNTIFS(BASE_CONTROL!$G$2:$G$999,$B158,BASE_CONTROL!$B$2:$B$999,"PENDIENTE"),COUNTIFS(BASE_CONTROL!$H$2:$H$999,$B158,BASE_CONTROL!$B$2:$B$999,"PENDIENTE"),COUNTIFS(BASE_CONTROL!$I$2:$I$999,$B158,BASE_CONTROL!$B$2:$B$999,"PENDIENTE"),COUNTIFS(BASE_CONTROL!$J$2:$J$999,$B158,BASE_CONTROL!$B$2:$B$999,"PENDIENTE"),COUNTIFS(BASE_CONTROL!$K$2:$K$999,$B158,BASE_CONTROL!$B$2:$B$999,"PENDIENTE")))</f>
        <v/>
      </c>
      <c r="G158" s="472">
        <f>IF($B158="","",IF($D158=0,"",IFERROR(MAX(MAXIFS(BASE_CONTROL!$C$2:$C$999,BASE_CONTROL!$D$2:$D$999,$B158),MAXIFS(BASE_CONTROL!$C$2:$C$999,BASE_CONTROL!$E$2:$E$999,$B158),MAXIFS(BASE_CONTROL!$C$2:$C$999,BASE_CONTROL!$F$2:$F$999,$B158),MAXIFS(BASE_CONTROL!$C$2:$C$999,BASE_CONTROL!$G$2:$G$999,$B158),MAXIFS(BASE_CONTROL!$C$2:$C$999,BASE_CONTROL!$H$2:$H$999,$B158),MAXIFS(BASE_CONTROL!$C$2:$C$999,BASE_CONTROL!$I$2:$I$999,$B158),MAXIFS(BASE_CONTROL!$C$2:$C$999,BASE_CONTROL!$J$2:$J$999,$B158),MAXIFS(BASE_CONTROL!$C$2:$C$999,BASE_CONTROL!$K$2:$K$999,$B158)),"")))</f>
        <v/>
      </c>
      <c r="H158" s="432" t="n"/>
    </row>
    <row r="159" s="358">
      <c r="A159" s="432">
        <f>IF($B159="","",ROW()-4)</f>
        <v/>
      </c>
      <c r="B159" s="432" t="n"/>
      <c r="C159" s="432" t="n"/>
      <c r="D159" s="432">
        <f>IF($B159="","",SUM(COUNTIF(BASE_CONTROL!$D$2:$K$999,$B159)))</f>
        <v/>
      </c>
      <c r="E159" s="432">
        <f>IF($B159="","",SUM(COUNTIFS(BASE_CONTROL!$D$2:$D$999,$B159,BASE_CONTROL!$B$2:$B$999,"CERRADA"),COUNTIFS(BASE_CONTROL!$D$2:$D$999,$B159,BASE_CONTROL!$B$2:$B$999,"TERMINADA"),COUNTIFS(BASE_CONTROL!$E$2:$E$999,$B159,BASE_CONTROL!$B$2:$B$999,"CERRADA"),COUNTIFS(BASE_CONTROL!$E$2:$E$999,$B159,BASE_CONTROL!$B$2:$B$999,"TERMINADA"),COUNTIFS(BASE_CONTROL!$F$2:$F$999,$B159,BASE_CONTROL!$B$2:$B$999,"CERRADA"),COUNTIFS(BASE_CONTROL!$F$2:$F$999,$B159,BASE_CONTROL!$B$2:$B$999,"TERMINADA"),COUNTIFS(BASE_CONTROL!$G$2:$G$999,$B159,BASE_CONTROL!$B$2:$B$999,"CERRADA"),COUNTIFS(BASE_CONTROL!$G$2:$G$999,$B159,BASE_CONTROL!$B$2:$B$999,"TERMINADA"),COUNTIFS(BASE_CONTROL!$H$2:$H$999,$B159,BASE_CONTROL!$B$2:$B$999,"CERRADA"),COUNTIFS(BASE_CONTROL!$H$2:$H$999,$B159,BASE_CONTROL!$B$2:$B$999,"TERMINADA"),COUNTIFS(BASE_CONTROL!$I$2:$I$999,$B159,BASE_CONTROL!$B$2:$B$999,"CERRADA"),COUNTIFS(BASE_CONTROL!$I$2:$I$999,$B159,BASE_CONTROL!$B$2:$B$999,"TERMINADA"),COUNTIFS(BASE_CONTROL!$J$2:$J$999,$B159,BASE_CONTROL!$B$2:$B$999,"CERRADA"),COUNTIFS(BASE_CONTROL!$J$2:$J$999,$B159,BASE_CONTROL!$B$2:$B$999,"TERMINADA"),COUNTIFS(BASE_CONTROL!$K$2:$K$999,$B159,BASE_CONTROL!$B$2:$B$999,"CERRADA"),COUNTIFS(BASE_CONTROL!$K$2:$K$999,$B159,BASE_CONTROL!$B$2:$B$999,"TERMINADA")))</f>
        <v/>
      </c>
      <c r="F159" s="432">
        <f>IF($B159="","",SUM(COUNTIFS(BASE_CONTROL!$D$2:$D$999,$B159,BASE_CONTROL!$B$2:$B$999,"PENDIENTE"),COUNTIFS(BASE_CONTROL!$E$2:$E$999,$B159,BASE_CONTROL!$B$2:$B$999,"PENDIENTE"),COUNTIFS(BASE_CONTROL!$F$2:$F$999,$B159,BASE_CONTROL!$B$2:$B$999,"PENDIENTE"),COUNTIFS(BASE_CONTROL!$G$2:$G$999,$B159,BASE_CONTROL!$B$2:$B$999,"PENDIENTE"),COUNTIFS(BASE_CONTROL!$H$2:$H$999,$B159,BASE_CONTROL!$B$2:$B$999,"PENDIENTE"),COUNTIFS(BASE_CONTROL!$I$2:$I$999,$B159,BASE_CONTROL!$B$2:$B$999,"PENDIENTE"),COUNTIFS(BASE_CONTROL!$J$2:$J$999,$B159,BASE_CONTROL!$B$2:$B$999,"PENDIENTE"),COUNTIFS(BASE_CONTROL!$K$2:$K$999,$B159,BASE_CONTROL!$B$2:$B$999,"PENDIENTE")))</f>
        <v/>
      </c>
      <c r="G159" s="472">
        <f>IF($B159="","",IF($D159=0,"",IFERROR(MAX(MAXIFS(BASE_CONTROL!$C$2:$C$999,BASE_CONTROL!$D$2:$D$999,$B159),MAXIFS(BASE_CONTROL!$C$2:$C$999,BASE_CONTROL!$E$2:$E$999,$B159),MAXIFS(BASE_CONTROL!$C$2:$C$999,BASE_CONTROL!$F$2:$F$999,$B159),MAXIFS(BASE_CONTROL!$C$2:$C$999,BASE_CONTROL!$G$2:$G$999,$B159),MAXIFS(BASE_CONTROL!$C$2:$C$999,BASE_CONTROL!$H$2:$H$999,$B159),MAXIFS(BASE_CONTROL!$C$2:$C$999,BASE_CONTROL!$I$2:$I$999,$B159),MAXIFS(BASE_CONTROL!$C$2:$C$999,BASE_CONTROL!$J$2:$J$999,$B159),MAXIFS(BASE_CONTROL!$C$2:$C$999,BASE_CONTROL!$K$2:$K$999,$B159)),"")))</f>
        <v/>
      </c>
      <c r="H159" s="432" t="n"/>
    </row>
    <row r="160" s="358">
      <c r="A160" s="432">
        <f>IF($B160="","",ROW()-4)</f>
        <v/>
      </c>
      <c r="B160" s="432" t="n"/>
      <c r="C160" s="432" t="n"/>
      <c r="D160" s="432">
        <f>IF($B160="","",SUM(COUNTIF(BASE_CONTROL!$D$2:$K$999,$B160)))</f>
        <v/>
      </c>
      <c r="E160" s="432">
        <f>IF($B160="","",SUM(COUNTIFS(BASE_CONTROL!$D$2:$D$999,$B160,BASE_CONTROL!$B$2:$B$999,"CERRADA"),COUNTIFS(BASE_CONTROL!$D$2:$D$999,$B160,BASE_CONTROL!$B$2:$B$999,"TERMINADA"),COUNTIFS(BASE_CONTROL!$E$2:$E$999,$B160,BASE_CONTROL!$B$2:$B$999,"CERRADA"),COUNTIFS(BASE_CONTROL!$E$2:$E$999,$B160,BASE_CONTROL!$B$2:$B$999,"TERMINADA"),COUNTIFS(BASE_CONTROL!$F$2:$F$999,$B160,BASE_CONTROL!$B$2:$B$999,"CERRADA"),COUNTIFS(BASE_CONTROL!$F$2:$F$999,$B160,BASE_CONTROL!$B$2:$B$999,"TERMINADA"),COUNTIFS(BASE_CONTROL!$G$2:$G$999,$B160,BASE_CONTROL!$B$2:$B$999,"CERRADA"),COUNTIFS(BASE_CONTROL!$G$2:$G$999,$B160,BASE_CONTROL!$B$2:$B$999,"TERMINADA"),COUNTIFS(BASE_CONTROL!$H$2:$H$999,$B160,BASE_CONTROL!$B$2:$B$999,"CERRADA"),COUNTIFS(BASE_CONTROL!$H$2:$H$999,$B160,BASE_CONTROL!$B$2:$B$999,"TERMINADA"),COUNTIFS(BASE_CONTROL!$I$2:$I$999,$B160,BASE_CONTROL!$B$2:$B$999,"CERRADA"),COUNTIFS(BASE_CONTROL!$I$2:$I$999,$B160,BASE_CONTROL!$B$2:$B$999,"TERMINADA"),COUNTIFS(BASE_CONTROL!$J$2:$J$999,$B160,BASE_CONTROL!$B$2:$B$999,"CERRADA"),COUNTIFS(BASE_CONTROL!$J$2:$J$999,$B160,BASE_CONTROL!$B$2:$B$999,"TERMINADA"),COUNTIFS(BASE_CONTROL!$K$2:$K$999,$B160,BASE_CONTROL!$B$2:$B$999,"CERRADA"),COUNTIFS(BASE_CONTROL!$K$2:$K$999,$B160,BASE_CONTROL!$B$2:$B$999,"TERMINADA")))</f>
        <v/>
      </c>
      <c r="F160" s="432">
        <f>IF($B160="","",SUM(COUNTIFS(BASE_CONTROL!$D$2:$D$999,$B160,BASE_CONTROL!$B$2:$B$999,"PENDIENTE"),COUNTIFS(BASE_CONTROL!$E$2:$E$999,$B160,BASE_CONTROL!$B$2:$B$999,"PENDIENTE"),COUNTIFS(BASE_CONTROL!$F$2:$F$999,$B160,BASE_CONTROL!$B$2:$B$999,"PENDIENTE"),COUNTIFS(BASE_CONTROL!$G$2:$G$999,$B160,BASE_CONTROL!$B$2:$B$999,"PENDIENTE"),COUNTIFS(BASE_CONTROL!$H$2:$H$999,$B160,BASE_CONTROL!$B$2:$B$999,"PENDIENTE"),COUNTIFS(BASE_CONTROL!$I$2:$I$999,$B160,BASE_CONTROL!$B$2:$B$999,"PENDIENTE"),COUNTIFS(BASE_CONTROL!$J$2:$J$999,$B160,BASE_CONTROL!$B$2:$B$999,"PENDIENTE"),COUNTIFS(BASE_CONTROL!$K$2:$K$999,$B160,BASE_CONTROL!$B$2:$B$999,"PENDIENTE")))</f>
        <v/>
      </c>
      <c r="G160" s="472">
        <f>IF($B160="","",IF($D160=0,"",IFERROR(MAX(MAXIFS(BASE_CONTROL!$C$2:$C$999,BASE_CONTROL!$D$2:$D$999,$B160),MAXIFS(BASE_CONTROL!$C$2:$C$999,BASE_CONTROL!$E$2:$E$999,$B160),MAXIFS(BASE_CONTROL!$C$2:$C$999,BASE_CONTROL!$F$2:$F$999,$B160),MAXIFS(BASE_CONTROL!$C$2:$C$999,BASE_CONTROL!$G$2:$G$999,$B160),MAXIFS(BASE_CONTROL!$C$2:$C$999,BASE_CONTROL!$H$2:$H$999,$B160),MAXIFS(BASE_CONTROL!$C$2:$C$999,BASE_CONTROL!$I$2:$I$999,$B160),MAXIFS(BASE_CONTROL!$C$2:$C$999,BASE_CONTROL!$J$2:$J$999,$B160),MAXIFS(BASE_CONTROL!$C$2:$C$999,BASE_CONTROL!$K$2:$K$999,$B160)),"")))</f>
        <v/>
      </c>
      <c r="H160" s="432" t="n"/>
    </row>
    <row r="161" s="358">
      <c r="A161" s="432">
        <f>IF($B161="","",ROW()-4)</f>
        <v/>
      </c>
      <c r="B161" s="432" t="n"/>
      <c r="C161" s="432" t="n"/>
      <c r="D161" s="432">
        <f>IF($B161="","",SUM(COUNTIF(BASE_CONTROL!$D$2:$K$999,$B161)))</f>
        <v/>
      </c>
      <c r="E161" s="432">
        <f>IF($B161="","",SUM(COUNTIFS(BASE_CONTROL!$D$2:$D$999,$B161,BASE_CONTROL!$B$2:$B$999,"CERRADA"),COUNTIFS(BASE_CONTROL!$D$2:$D$999,$B161,BASE_CONTROL!$B$2:$B$999,"TERMINADA"),COUNTIFS(BASE_CONTROL!$E$2:$E$999,$B161,BASE_CONTROL!$B$2:$B$999,"CERRADA"),COUNTIFS(BASE_CONTROL!$E$2:$E$999,$B161,BASE_CONTROL!$B$2:$B$999,"TERMINADA"),COUNTIFS(BASE_CONTROL!$F$2:$F$999,$B161,BASE_CONTROL!$B$2:$B$999,"CERRADA"),COUNTIFS(BASE_CONTROL!$F$2:$F$999,$B161,BASE_CONTROL!$B$2:$B$999,"TERMINADA"),COUNTIFS(BASE_CONTROL!$G$2:$G$999,$B161,BASE_CONTROL!$B$2:$B$999,"CERRADA"),COUNTIFS(BASE_CONTROL!$G$2:$G$999,$B161,BASE_CONTROL!$B$2:$B$999,"TERMINADA"),COUNTIFS(BASE_CONTROL!$H$2:$H$999,$B161,BASE_CONTROL!$B$2:$B$999,"CERRADA"),COUNTIFS(BASE_CONTROL!$H$2:$H$999,$B161,BASE_CONTROL!$B$2:$B$999,"TERMINADA"),COUNTIFS(BASE_CONTROL!$I$2:$I$999,$B161,BASE_CONTROL!$B$2:$B$999,"CERRADA"),COUNTIFS(BASE_CONTROL!$I$2:$I$999,$B161,BASE_CONTROL!$B$2:$B$999,"TERMINADA"),COUNTIFS(BASE_CONTROL!$J$2:$J$999,$B161,BASE_CONTROL!$B$2:$B$999,"CERRADA"),COUNTIFS(BASE_CONTROL!$J$2:$J$999,$B161,BASE_CONTROL!$B$2:$B$999,"TERMINADA"),COUNTIFS(BASE_CONTROL!$K$2:$K$999,$B161,BASE_CONTROL!$B$2:$B$999,"CERRADA"),COUNTIFS(BASE_CONTROL!$K$2:$K$999,$B161,BASE_CONTROL!$B$2:$B$999,"TERMINADA")))</f>
        <v/>
      </c>
      <c r="F161" s="432">
        <f>IF($B161="","",SUM(COUNTIFS(BASE_CONTROL!$D$2:$D$999,$B161,BASE_CONTROL!$B$2:$B$999,"PENDIENTE"),COUNTIFS(BASE_CONTROL!$E$2:$E$999,$B161,BASE_CONTROL!$B$2:$B$999,"PENDIENTE"),COUNTIFS(BASE_CONTROL!$F$2:$F$999,$B161,BASE_CONTROL!$B$2:$B$999,"PENDIENTE"),COUNTIFS(BASE_CONTROL!$G$2:$G$999,$B161,BASE_CONTROL!$B$2:$B$999,"PENDIENTE"),COUNTIFS(BASE_CONTROL!$H$2:$H$999,$B161,BASE_CONTROL!$B$2:$B$999,"PENDIENTE"),COUNTIFS(BASE_CONTROL!$I$2:$I$999,$B161,BASE_CONTROL!$B$2:$B$999,"PENDIENTE"),COUNTIFS(BASE_CONTROL!$J$2:$J$999,$B161,BASE_CONTROL!$B$2:$B$999,"PENDIENTE"),COUNTIFS(BASE_CONTROL!$K$2:$K$999,$B161,BASE_CONTROL!$B$2:$B$999,"PENDIENTE")))</f>
        <v/>
      </c>
      <c r="G161" s="472">
        <f>IF($B161="","",IF($D161=0,"",IFERROR(MAX(MAXIFS(BASE_CONTROL!$C$2:$C$999,BASE_CONTROL!$D$2:$D$999,$B161),MAXIFS(BASE_CONTROL!$C$2:$C$999,BASE_CONTROL!$E$2:$E$999,$B161),MAXIFS(BASE_CONTROL!$C$2:$C$999,BASE_CONTROL!$F$2:$F$999,$B161),MAXIFS(BASE_CONTROL!$C$2:$C$999,BASE_CONTROL!$G$2:$G$999,$B161),MAXIFS(BASE_CONTROL!$C$2:$C$999,BASE_CONTROL!$H$2:$H$999,$B161),MAXIFS(BASE_CONTROL!$C$2:$C$999,BASE_CONTROL!$I$2:$I$999,$B161),MAXIFS(BASE_CONTROL!$C$2:$C$999,BASE_CONTROL!$J$2:$J$999,$B161),MAXIFS(BASE_CONTROL!$C$2:$C$999,BASE_CONTROL!$K$2:$K$999,$B161)),"")))</f>
        <v/>
      </c>
      <c r="H161" s="432" t="n"/>
    </row>
    <row r="162" s="358">
      <c r="A162" s="432">
        <f>IF($B162="","",ROW()-4)</f>
        <v/>
      </c>
      <c r="B162" s="432" t="n"/>
      <c r="C162" s="432" t="n"/>
      <c r="D162" s="432">
        <f>IF($B162="","",SUM(COUNTIF(BASE_CONTROL!$D$2:$K$999,$B162)))</f>
        <v/>
      </c>
      <c r="E162" s="432">
        <f>IF($B162="","",SUM(COUNTIFS(BASE_CONTROL!$D$2:$D$999,$B162,BASE_CONTROL!$B$2:$B$999,"CERRADA"),COUNTIFS(BASE_CONTROL!$D$2:$D$999,$B162,BASE_CONTROL!$B$2:$B$999,"TERMINADA"),COUNTIFS(BASE_CONTROL!$E$2:$E$999,$B162,BASE_CONTROL!$B$2:$B$999,"CERRADA"),COUNTIFS(BASE_CONTROL!$E$2:$E$999,$B162,BASE_CONTROL!$B$2:$B$999,"TERMINADA"),COUNTIFS(BASE_CONTROL!$F$2:$F$999,$B162,BASE_CONTROL!$B$2:$B$999,"CERRADA"),COUNTIFS(BASE_CONTROL!$F$2:$F$999,$B162,BASE_CONTROL!$B$2:$B$999,"TERMINADA"),COUNTIFS(BASE_CONTROL!$G$2:$G$999,$B162,BASE_CONTROL!$B$2:$B$999,"CERRADA"),COUNTIFS(BASE_CONTROL!$G$2:$G$999,$B162,BASE_CONTROL!$B$2:$B$999,"TERMINADA"),COUNTIFS(BASE_CONTROL!$H$2:$H$999,$B162,BASE_CONTROL!$B$2:$B$999,"CERRADA"),COUNTIFS(BASE_CONTROL!$H$2:$H$999,$B162,BASE_CONTROL!$B$2:$B$999,"TERMINADA"),COUNTIFS(BASE_CONTROL!$I$2:$I$999,$B162,BASE_CONTROL!$B$2:$B$999,"CERRADA"),COUNTIFS(BASE_CONTROL!$I$2:$I$999,$B162,BASE_CONTROL!$B$2:$B$999,"TERMINADA"),COUNTIFS(BASE_CONTROL!$J$2:$J$999,$B162,BASE_CONTROL!$B$2:$B$999,"CERRADA"),COUNTIFS(BASE_CONTROL!$J$2:$J$999,$B162,BASE_CONTROL!$B$2:$B$999,"TERMINADA"),COUNTIFS(BASE_CONTROL!$K$2:$K$999,$B162,BASE_CONTROL!$B$2:$B$999,"CERRADA"),COUNTIFS(BASE_CONTROL!$K$2:$K$999,$B162,BASE_CONTROL!$B$2:$B$999,"TERMINADA")))</f>
        <v/>
      </c>
      <c r="F162" s="432">
        <f>IF($B162="","",SUM(COUNTIFS(BASE_CONTROL!$D$2:$D$999,$B162,BASE_CONTROL!$B$2:$B$999,"PENDIENTE"),COUNTIFS(BASE_CONTROL!$E$2:$E$999,$B162,BASE_CONTROL!$B$2:$B$999,"PENDIENTE"),COUNTIFS(BASE_CONTROL!$F$2:$F$999,$B162,BASE_CONTROL!$B$2:$B$999,"PENDIENTE"),COUNTIFS(BASE_CONTROL!$G$2:$G$999,$B162,BASE_CONTROL!$B$2:$B$999,"PENDIENTE"),COUNTIFS(BASE_CONTROL!$H$2:$H$999,$B162,BASE_CONTROL!$B$2:$B$999,"PENDIENTE"),COUNTIFS(BASE_CONTROL!$I$2:$I$999,$B162,BASE_CONTROL!$B$2:$B$999,"PENDIENTE"),COUNTIFS(BASE_CONTROL!$J$2:$J$999,$B162,BASE_CONTROL!$B$2:$B$999,"PENDIENTE"),COUNTIFS(BASE_CONTROL!$K$2:$K$999,$B162,BASE_CONTROL!$B$2:$B$999,"PENDIENTE")))</f>
        <v/>
      </c>
      <c r="G162" s="472">
        <f>IF($B162="","",IF($D162=0,"",IFERROR(MAX(MAXIFS(BASE_CONTROL!$C$2:$C$999,BASE_CONTROL!$D$2:$D$999,$B162),MAXIFS(BASE_CONTROL!$C$2:$C$999,BASE_CONTROL!$E$2:$E$999,$B162),MAXIFS(BASE_CONTROL!$C$2:$C$999,BASE_CONTROL!$F$2:$F$999,$B162),MAXIFS(BASE_CONTROL!$C$2:$C$999,BASE_CONTROL!$G$2:$G$999,$B162),MAXIFS(BASE_CONTROL!$C$2:$C$999,BASE_CONTROL!$H$2:$H$999,$B162),MAXIFS(BASE_CONTROL!$C$2:$C$999,BASE_CONTROL!$I$2:$I$999,$B162),MAXIFS(BASE_CONTROL!$C$2:$C$999,BASE_CONTROL!$J$2:$J$999,$B162),MAXIFS(BASE_CONTROL!$C$2:$C$999,BASE_CONTROL!$K$2:$K$999,$B162)),"")))</f>
        <v/>
      </c>
      <c r="H162" s="432" t="n"/>
    </row>
    <row r="163" s="358">
      <c r="A163" s="432">
        <f>IF($B163="","",ROW()-4)</f>
        <v/>
      </c>
      <c r="B163" s="432" t="n"/>
      <c r="C163" s="432" t="n"/>
      <c r="D163" s="432">
        <f>IF($B163="","",SUM(COUNTIF(BASE_CONTROL!$D$2:$K$999,$B163)))</f>
        <v/>
      </c>
      <c r="E163" s="432">
        <f>IF($B163="","",SUM(COUNTIFS(BASE_CONTROL!$D$2:$D$999,$B163,BASE_CONTROL!$B$2:$B$999,"CERRADA"),COUNTIFS(BASE_CONTROL!$D$2:$D$999,$B163,BASE_CONTROL!$B$2:$B$999,"TERMINADA"),COUNTIFS(BASE_CONTROL!$E$2:$E$999,$B163,BASE_CONTROL!$B$2:$B$999,"CERRADA"),COUNTIFS(BASE_CONTROL!$E$2:$E$999,$B163,BASE_CONTROL!$B$2:$B$999,"TERMINADA"),COUNTIFS(BASE_CONTROL!$F$2:$F$999,$B163,BASE_CONTROL!$B$2:$B$999,"CERRADA"),COUNTIFS(BASE_CONTROL!$F$2:$F$999,$B163,BASE_CONTROL!$B$2:$B$999,"TERMINADA"),COUNTIFS(BASE_CONTROL!$G$2:$G$999,$B163,BASE_CONTROL!$B$2:$B$999,"CERRADA"),COUNTIFS(BASE_CONTROL!$G$2:$G$999,$B163,BASE_CONTROL!$B$2:$B$999,"TERMINADA"),COUNTIFS(BASE_CONTROL!$H$2:$H$999,$B163,BASE_CONTROL!$B$2:$B$999,"CERRADA"),COUNTIFS(BASE_CONTROL!$H$2:$H$999,$B163,BASE_CONTROL!$B$2:$B$999,"TERMINADA"),COUNTIFS(BASE_CONTROL!$I$2:$I$999,$B163,BASE_CONTROL!$B$2:$B$999,"CERRADA"),COUNTIFS(BASE_CONTROL!$I$2:$I$999,$B163,BASE_CONTROL!$B$2:$B$999,"TERMINADA"),COUNTIFS(BASE_CONTROL!$J$2:$J$999,$B163,BASE_CONTROL!$B$2:$B$999,"CERRADA"),COUNTIFS(BASE_CONTROL!$J$2:$J$999,$B163,BASE_CONTROL!$B$2:$B$999,"TERMINADA"),COUNTIFS(BASE_CONTROL!$K$2:$K$999,$B163,BASE_CONTROL!$B$2:$B$999,"CERRADA"),COUNTIFS(BASE_CONTROL!$K$2:$K$999,$B163,BASE_CONTROL!$B$2:$B$999,"TERMINADA")))</f>
        <v/>
      </c>
      <c r="F163" s="432">
        <f>IF($B163="","",SUM(COUNTIFS(BASE_CONTROL!$D$2:$D$999,$B163,BASE_CONTROL!$B$2:$B$999,"PENDIENTE"),COUNTIFS(BASE_CONTROL!$E$2:$E$999,$B163,BASE_CONTROL!$B$2:$B$999,"PENDIENTE"),COUNTIFS(BASE_CONTROL!$F$2:$F$999,$B163,BASE_CONTROL!$B$2:$B$999,"PENDIENTE"),COUNTIFS(BASE_CONTROL!$G$2:$G$999,$B163,BASE_CONTROL!$B$2:$B$999,"PENDIENTE"),COUNTIFS(BASE_CONTROL!$H$2:$H$999,$B163,BASE_CONTROL!$B$2:$B$999,"PENDIENTE"),COUNTIFS(BASE_CONTROL!$I$2:$I$999,$B163,BASE_CONTROL!$B$2:$B$999,"PENDIENTE"),COUNTIFS(BASE_CONTROL!$J$2:$J$999,$B163,BASE_CONTROL!$B$2:$B$999,"PENDIENTE"),COUNTIFS(BASE_CONTROL!$K$2:$K$999,$B163,BASE_CONTROL!$B$2:$B$999,"PENDIENTE")))</f>
        <v/>
      </c>
      <c r="G163" s="472">
        <f>IF($B163="","",IF($D163=0,"",IFERROR(MAX(MAXIFS(BASE_CONTROL!$C$2:$C$999,BASE_CONTROL!$D$2:$D$999,$B163),MAXIFS(BASE_CONTROL!$C$2:$C$999,BASE_CONTROL!$E$2:$E$999,$B163),MAXIFS(BASE_CONTROL!$C$2:$C$999,BASE_CONTROL!$F$2:$F$999,$B163),MAXIFS(BASE_CONTROL!$C$2:$C$999,BASE_CONTROL!$G$2:$G$999,$B163),MAXIFS(BASE_CONTROL!$C$2:$C$999,BASE_CONTROL!$H$2:$H$999,$B163),MAXIFS(BASE_CONTROL!$C$2:$C$999,BASE_CONTROL!$I$2:$I$999,$B163),MAXIFS(BASE_CONTROL!$C$2:$C$999,BASE_CONTROL!$J$2:$J$999,$B163),MAXIFS(BASE_CONTROL!$C$2:$C$999,BASE_CONTROL!$K$2:$K$999,$B163)),"")))</f>
        <v/>
      </c>
      <c r="H163" s="432" t="n"/>
    </row>
    <row r="164" s="358">
      <c r="A164" s="432">
        <f>IF($B164="","",ROW()-4)</f>
        <v/>
      </c>
      <c r="B164" s="432" t="n"/>
      <c r="C164" s="432" t="n"/>
      <c r="D164" s="432">
        <f>IF($B164="","",SUM(COUNTIF(BASE_CONTROL!$D$2:$K$999,$B164)))</f>
        <v/>
      </c>
      <c r="E164" s="432">
        <f>IF($B164="","",SUM(COUNTIFS(BASE_CONTROL!$D$2:$D$999,$B164,BASE_CONTROL!$B$2:$B$999,"CERRADA"),COUNTIFS(BASE_CONTROL!$D$2:$D$999,$B164,BASE_CONTROL!$B$2:$B$999,"TERMINADA"),COUNTIFS(BASE_CONTROL!$E$2:$E$999,$B164,BASE_CONTROL!$B$2:$B$999,"CERRADA"),COUNTIFS(BASE_CONTROL!$E$2:$E$999,$B164,BASE_CONTROL!$B$2:$B$999,"TERMINADA"),COUNTIFS(BASE_CONTROL!$F$2:$F$999,$B164,BASE_CONTROL!$B$2:$B$999,"CERRADA"),COUNTIFS(BASE_CONTROL!$F$2:$F$999,$B164,BASE_CONTROL!$B$2:$B$999,"TERMINADA"),COUNTIFS(BASE_CONTROL!$G$2:$G$999,$B164,BASE_CONTROL!$B$2:$B$999,"CERRADA"),COUNTIFS(BASE_CONTROL!$G$2:$G$999,$B164,BASE_CONTROL!$B$2:$B$999,"TERMINADA"),COUNTIFS(BASE_CONTROL!$H$2:$H$999,$B164,BASE_CONTROL!$B$2:$B$999,"CERRADA"),COUNTIFS(BASE_CONTROL!$H$2:$H$999,$B164,BASE_CONTROL!$B$2:$B$999,"TERMINADA"),COUNTIFS(BASE_CONTROL!$I$2:$I$999,$B164,BASE_CONTROL!$B$2:$B$999,"CERRADA"),COUNTIFS(BASE_CONTROL!$I$2:$I$999,$B164,BASE_CONTROL!$B$2:$B$999,"TERMINADA"),COUNTIFS(BASE_CONTROL!$J$2:$J$999,$B164,BASE_CONTROL!$B$2:$B$999,"CERRADA"),COUNTIFS(BASE_CONTROL!$J$2:$J$999,$B164,BASE_CONTROL!$B$2:$B$999,"TERMINADA"),COUNTIFS(BASE_CONTROL!$K$2:$K$999,$B164,BASE_CONTROL!$B$2:$B$999,"CERRADA"),COUNTIFS(BASE_CONTROL!$K$2:$K$999,$B164,BASE_CONTROL!$B$2:$B$999,"TERMINADA")))</f>
        <v/>
      </c>
      <c r="F164" s="432">
        <f>IF($B164="","",SUM(COUNTIFS(BASE_CONTROL!$D$2:$D$999,$B164,BASE_CONTROL!$B$2:$B$999,"PENDIENTE"),COUNTIFS(BASE_CONTROL!$E$2:$E$999,$B164,BASE_CONTROL!$B$2:$B$999,"PENDIENTE"),COUNTIFS(BASE_CONTROL!$F$2:$F$999,$B164,BASE_CONTROL!$B$2:$B$999,"PENDIENTE"),COUNTIFS(BASE_CONTROL!$G$2:$G$999,$B164,BASE_CONTROL!$B$2:$B$999,"PENDIENTE"),COUNTIFS(BASE_CONTROL!$H$2:$H$999,$B164,BASE_CONTROL!$B$2:$B$999,"PENDIENTE"),COUNTIFS(BASE_CONTROL!$I$2:$I$999,$B164,BASE_CONTROL!$B$2:$B$999,"PENDIENTE"),COUNTIFS(BASE_CONTROL!$J$2:$J$999,$B164,BASE_CONTROL!$B$2:$B$999,"PENDIENTE"),COUNTIFS(BASE_CONTROL!$K$2:$K$999,$B164,BASE_CONTROL!$B$2:$B$999,"PENDIENTE")))</f>
        <v/>
      </c>
      <c r="G164" s="472">
        <f>IF($B164="","",IF($D164=0,"",IFERROR(MAX(MAXIFS(BASE_CONTROL!$C$2:$C$999,BASE_CONTROL!$D$2:$D$999,$B164),MAXIFS(BASE_CONTROL!$C$2:$C$999,BASE_CONTROL!$E$2:$E$999,$B164),MAXIFS(BASE_CONTROL!$C$2:$C$999,BASE_CONTROL!$F$2:$F$999,$B164),MAXIFS(BASE_CONTROL!$C$2:$C$999,BASE_CONTROL!$G$2:$G$999,$B164),MAXIFS(BASE_CONTROL!$C$2:$C$999,BASE_CONTROL!$H$2:$H$999,$B164),MAXIFS(BASE_CONTROL!$C$2:$C$999,BASE_CONTROL!$I$2:$I$999,$B164),MAXIFS(BASE_CONTROL!$C$2:$C$999,BASE_CONTROL!$J$2:$J$999,$B164),MAXIFS(BASE_CONTROL!$C$2:$C$999,BASE_CONTROL!$K$2:$K$999,$B164)),"")))</f>
        <v/>
      </c>
      <c r="H164" s="432" t="n"/>
    </row>
    <row r="165" s="358">
      <c r="A165" s="432">
        <f>IF($B165="","",ROW()-4)</f>
        <v/>
      </c>
      <c r="B165" s="432" t="n"/>
      <c r="C165" s="432" t="n"/>
      <c r="D165" s="432">
        <f>IF($B165="","",SUM(COUNTIF(BASE_CONTROL!$D$2:$K$999,$B165)))</f>
        <v/>
      </c>
      <c r="E165" s="432">
        <f>IF($B165="","",SUM(COUNTIFS(BASE_CONTROL!$D$2:$D$999,$B165,BASE_CONTROL!$B$2:$B$999,"CERRADA"),COUNTIFS(BASE_CONTROL!$D$2:$D$999,$B165,BASE_CONTROL!$B$2:$B$999,"TERMINADA"),COUNTIFS(BASE_CONTROL!$E$2:$E$999,$B165,BASE_CONTROL!$B$2:$B$999,"CERRADA"),COUNTIFS(BASE_CONTROL!$E$2:$E$999,$B165,BASE_CONTROL!$B$2:$B$999,"TERMINADA"),COUNTIFS(BASE_CONTROL!$F$2:$F$999,$B165,BASE_CONTROL!$B$2:$B$999,"CERRADA"),COUNTIFS(BASE_CONTROL!$F$2:$F$999,$B165,BASE_CONTROL!$B$2:$B$999,"TERMINADA"),COUNTIFS(BASE_CONTROL!$G$2:$G$999,$B165,BASE_CONTROL!$B$2:$B$999,"CERRADA"),COUNTIFS(BASE_CONTROL!$G$2:$G$999,$B165,BASE_CONTROL!$B$2:$B$999,"TERMINADA"),COUNTIFS(BASE_CONTROL!$H$2:$H$999,$B165,BASE_CONTROL!$B$2:$B$999,"CERRADA"),COUNTIFS(BASE_CONTROL!$H$2:$H$999,$B165,BASE_CONTROL!$B$2:$B$999,"TERMINADA"),COUNTIFS(BASE_CONTROL!$I$2:$I$999,$B165,BASE_CONTROL!$B$2:$B$999,"CERRADA"),COUNTIFS(BASE_CONTROL!$I$2:$I$999,$B165,BASE_CONTROL!$B$2:$B$999,"TERMINADA"),COUNTIFS(BASE_CONTROL!$J$2:$J$999,$B165,BASE_CONTROL!$B$2:$B$999,"CERRADA"),COUNTIFS(BASE_CONTROL!$J$2:$J$999,$B165,BASE_CONTROL!$B$2:$B$999,"TERMINADA"),COUNTIFS(BASE_CONTROL!$K$2:$K$999,$B165,BASE_CONTROL!$B$2:$B$999,"CERRADA"),COUNTIFS(BASE_CONTROL!$K$2:$K$999,$B165,BASE_CONTROL!$B$2:$B$999,"TERMINADA")))</f>
        <v/>
      </c>
      <c r="F165" s="432">
        <f>IF($B165="","",SUM(COUNTIFS(BASE_CONTROL!$D$2:$D$999,$B165,BASE_CONTROL!$B$2:$B$999,"PENDIENTE"),COUNTIFS(BASE_CONTROL!$E$2:$E$999,$B165,BASE_CONTROL!$B$2:$B$999,"PENDIENTE"),COUNTIFS(BASE_CONTROL!$F$2:$F$999,$B165,BASE_CONTROL!$B$2:$B$999,"PENDIENTE"),COUNTIFS(BASE_CONTROL!$G$2:$G$999,$B165,BASE_CONTROL!$B$2:$B$999,"PENDIENTE"),COUNTIFS(BASE_CONTROL!$H$2:$H$999,$B165,BASE_CONTROL!$B$2:$B$999,"PENDIENTE"),COUNTIFS(BASE_CONTROL!$I$2:$I$999,$B165,BASE_CONTROL!$B$2:$B$999,"PENDIENTE"),COUNTIFS(BASE_CONTROL!$J$2:$J$999,$B165,BASE_CONTROL!$B$2:$B$999,"PENDIENTE"),COUNTIFS(BASE_CONTROL!$K$2:$K$999,$B165,BASE_CONTROL!$B$2:$B$999,"PENDIENTE")))</f>
        <v/>
      </c>
      <c r="G165" s="472">
        <f>IF($B165="","",IF($D165=0,"",IFERROR(MAX(MAXIFS(BASE_CONTROL!$C$2:$C$999,BASE_CONTROL!$D$2:$D$999,$B165),MAXIFS(BASE_CONTROL!$C$2:$C$999,BASE_CONTROL!$E$2:$E$999,$B165),MAXIFS(BASE_CONTROL!$C$2:$C$999,BASE_CONTROL!$F$2:$F$999,$B165),MAXIFS(BASE_CONTROL!$C$2:$C$999,BASE_CONTROL!$G$2:$G$999,$B165),MAXIFS(BASE_CONTROL!$C$2:$C$999,BASE_CONTROL!$H$2:$H$999,$B165),MAXIFS(BASE_CONTROL!$C$2:$C$999,BASE_CONTROL!$I$2:$I$999,$B165),MAXIFS(BASE_CONTROL!$C$2:$C$999,BASE_CONTROL!$J$2:$J$999,$B165),MAXIFS(BASE_CONTROL!$C$2:$C$999,BASE_CONTROL!$K$2:$K$999,$B165)),"")))</f>
        <v/>
      </c>
      <c r="H165" s="432" t="n"/>
    </row>
    <row r="166" s="358">
      <c r="A166" s="432">
        <f>IF($B166="","",ROW()-4)</f>
        <v/>
      </c>
      <c r="B166" s="432" t="n"/>
      <c r="C166" s="432" t="n"/>
      <c r="D166" s="432">
        <f>IF($B166="","",SUM(COUNTIF(BASE_CONTROL!$D$2:$K$999,$B166)))</f>
        <v/>
      </c>
      <c r="E166" s="432">
        <f>IF($B166="","",SUM(COUNTIFS(BASE_CONTROL!$D$2:$D$999,$B166,BASE_CONTROL!$B$2:$B$999,"CERRADA"),COUNTIFS(BASE_CONTROL!$D$2:$D$999,$B166,BASE_CONTROL!$B$2:$B$999,"TERMINADA"),COUNTIFS(BASE_CONTROL!$E$2:$E$999,$B166,BASE_CONTROL!$B$2:$B$999,"CERRADA"),COUNTIFS(BASE_CONTROL!$E$2:$E$999,$B166,BASE_CONTROL!$B$2:$B$999,"TERMINADA"),COUNTIFS(BASE_CONTROL!$F$2:$F$999,$B166,BASE_CONTROL!$B$2:$B$999,"CERRADA"),COUNTIFS(BASE_CONTROL!$F$2:$F$999,$B166,BASE_CONTROL!$B$2:$B$999,"TERMINADA"),COUNTIFS(BASE_CONTROL!$G$2:$G$999,$B166,BASE_CONTROL!$B$2:$B$999,"CERRADA"),COUNTIFS(BASE_CONTROL!$G$2:$G$999,$B166,BASE_CONTROL!$B$2:$B$999,"TERMINADA"),COUNTIFS(BASE_CONTROL!$H$2:$H$999,$B166,BASE_CONTROL!$B$2:$B$999,"CERRADA"),COUNTIFS(BASE_CONTROL!$H$2:$H$999,$B166,BASE_CONTROL!$B$2:$B$999,"TERMINADA"),COUNTIFS(BASE_CONTROL!$I$2:$I$999,$B166,BASE_CONTROL!$B$2:$B$999,"CERRADA"),COUNTIFS(BASE_CONTROL!$I$2:$I$999,$B166,BASE_CONTROL!$B$2:$B$999,"TERMINADA"),COUNTIFS(BASE_CONTROL!$J$2:$J$999,$B166,BASE_CONTROL!$B$2:$B$999,"CERRADA"),COUNTIFS(BASE_CONTROL!$J$2:$J$999,$B166,BASE_CONTROL!$B$2:$B$999,"TERMINADA"),COUNTIFS(BASE_CONTROL!$K$2:$K$999,$B166,BASE_CONTROL!$B$2:$B$999,"CERRADA"),COUNTIFS(BASE_CONTROL!$K$2:$K$999,$B166,BASE_CONTROL!$B$2:$B$999,"TERMINADA")))</f>
        <v/>
      </c>
      <c r="F166" s="432">
        <f>IF($B166="","",SUM(COUNTIFS(BASE_CONTROL!$D$2:$D$999,$B166,BASE_CONTROL!$B$2:$B$999,"PENDIENTE"),COUNTIFS(BASE_CONTROL!$E$2:$E$999,$B166,BASE_CONTROL!$B$2:$B$999,"PENDIENTE"),COUNTIFS(BASE_CONTROL!$F$2:$F$999,$B166,BASE_CONTROL!$B$2:$B$999,"PENDIENTE"),COUNTIFS(BASE_CONTROL!$G$2:$G$999,$B166,BASE_CONTROL!$B$2:$B$999,"PENDIENTE"),COUNTIFS(BASE_CONTROL!$H$2:$H$999,$B166,BASE_CONTROL!$B$2:$B$999,"PENDIENTE"),COUNTIFS(BASE_CONTROL!$I$2:$I$999,$B166,BASE_CONTROL!$B$2:$B$999,"PENDIENTE"),COUNTIFS(BASE_CONTROL!$J$2:$J$999,$B166,BASE_CONTROL!$B$2:$B$999,"PENDIENTE"),COUNTIFS(BASE_CONTROL!$K$2:$K$999,$B166,BASE_CONTROL!$B$2:$B$999,"PENDIENTE")))</f>
        <v/>
      </c>
      <c r="G166" s="472">
        <f>IF($B166="","",IF($D166=0,"",IFERROR(MAX(MAXIFS(BASE_CONTROL!$C$2:$C$999,BASE_CONTROL!$D$2:$D$999,$B166),MAXIFS(BASE_CONTROL!$C$2:$C$999,BASE_CONTROL!$E$2:$E$999,$B166),MAXIFS(BASE_CONTROL!$C$2:$C$999,BASE_CONTROL!$F$2:$F$999,$B166),MAXIFS(BASE_CONTROL!$C$2:$C$999,BASE_CONTROL!$G$2:$G$999,$B166),MAXIFS(BASE_CONTROL!$C$2:$C$999,BASE_CONTROL!$H$2:$H$999,$B166),MAXIFS(BASE_CONTROL!$C$2:$C$999,BASE_CONTROL!$I$2:$I$999,$B166),MAXIFS(BASE_CONTROL!$C$2:$C$999,BASE_CONTROL!$J$2:$J$999,$B166),MAXIFS(BASE_CONTROL!$C$2:$C$999,BASE_CONTROL!$K$2:$K$999,$B166)),"")))</f>
        <v/>
      </c>
      <c r="H166" s="432" t="n"/>
    </row>
    <row r="167" s="358">
      <c r="A167" s="432">
        <f>IF($B167="","",ROW()-4)</f>
        <v/>
      </c>
      <c r="B167" s="432" t="n"/>
      <c r="C167" s="432" t="n"/>
      <c r="D167" s="432">
        <f>IF($B167="","",SUM(COUNTIF(BASE_CONTROL!$D$2:$K$999,$B167)))</f>
        <v/>
      </c>
      <c r="E167" s="432">
        <f>IF($B167="","",SUM(COUNTIFS(BASE_CONTROL!$D$2:$D$999,$B167,BASE_CONTROL!$B$2:$B$999,"CERRADA"),COUNTIFS(BASE_CONTROL!$D$2:$D$999,$B167,BASE_CONTROL!$B$2:$B$999,"TERMINADA"),COUNTIFS(BASE_CONTROL!$E$2:$E$999,$B167,BASE_CONTROL!$B$2:$B$999,"CERRADA"),COUNTIFS(BASE_CONTROL!$E$2:$E$999,$B167,BASE_CONTROL!$B$2:$B$999,"TERMINADA"),COUNTIFS(BASE_CONTROL!$F$2:$F$999,$B167,BASE_CONTROL!$B$2:$B$999,"CERRADA"),COUNTIFS(BASE_CONTROL!$F$2:$F$999,$B167,BASE_CONTROL!$B$2:$B$999,"TERMINADA"),COUNTIFS(BASE_CONTROL!$G$2:$G$999,$B167,BASE_CONTROL!$B$2:$B$999,"CERRADA"),COUNTIFS(BASE_CONTROL!$G$2:$G$999,$B167,BASE_CONTROL!$B$2:$B$999,"TERMINADA"),COUNTIFS(BASE_CONTROL!$H$2:$H$999,$B167,BASE_CONTROL!$B$2:$B$999,"CERRADA"),COUNTIFS(BASE_CONTROL!$H$2:$H$999,$B167,BASE_CONTROL!$B$2:$B$999,"TERMINADA"),COUNTIFS(BASE_CONTROL!$I$2:$I$999,$B167,BASE_CONTROL!$B$2:$B$999,"CERRADA"),COUNTIFS(BASE_CONTROL!$I$2:$I$999,$B167,BASE_CONTROL!$B$2:$B$999,"TERMINADA"),COUNTIFS(BASE_CONTROL!$J$2:$J$999,$B167,BASE_CONTROL!$B$2:$B$999,"CERRADA"),COUNTIFS(BASE_CONTROL!$J$2:$J$999,$B167,BASE_CONTROL!$B$2:$B$999,"TERMINADA"),COUNTIFS(BASE_CONTROL!$K$2:$K$999,$B167,BASE_CONTROL!$B$2:$B$999,"CERRADA"),COUNTIFS(BASE_CONTROL!$K$2:$K$999,$B167,BASE_CONTROL!$B$2:$B$999,"TERMINADA")))</f>
        <v/>
      </c>
      <c r="F167" s="432">
        <f>IF($B167="","",SUM(COUNTIFS(BASE_CONTROL!$D$2:$D$999,$B167,BASE_CONTROL!$B$2:$B$999,"PENDIENTE"),COUNTIFS(BASE_CONTROL!$E$2:$E$999,$B167,BASE_CONTROL!$B$2:$B$999,"PENDIENTE"),COUNTIFS(BASE_CONTROL!$F$2:$F$999,$B167,BASE_CONTROL!$B$2:$B$999,"PENDIENTE"),COUNTIFS(BASE_CONTROL!$G$2:$G$999,$B167,BASE_CONTROL!$B$2:$B$999,"PENDIENTE"),COUNTIFS(BASE_CONTROL!$H$2:$H$999,$B167,BASE_CONTROL!$B$2:$B$999,"PENDIENTE"),COUNTIFS(BASE_CONTROL!$I$2:$I$999,$B167,BASE_CONTROL!$B$2:$B$999,"PENDIENTE"),COUNTIFS(BASE_CONTROL!$J$2:$J$999,$B167,BASE_CONTROL!$B$2:$B$999,"PENDIENTE"),COUNTIFS(BASE_CONTROL!$K$2:$K$999,$B167,BASE_CONTROL!$B$2:$B$999,"PENDIENTE")))</f>
        <v/>
      </c>
      <c r="G167" s="472">
        <f>IF($B167="","",IF($D167=0,"",IFERROR(MAX(MAXIFS(BASE_CONTROL!$C$2:$C$999,BASE_CONTROL!$D$2:$D$999,$B167),MAXIFS(BASE_CONTROL!$C$2:$C$999,BASE_CONTROL!$E$2:$E$999,$B167),MAXIFS(BASE_CONTROL!$C$2:$C$999,BASE_CONTROL!$F$2:$F$999,$B167),MAXIFS(BASE_CONTROL!$C$2:$C$999,BASE_CONTROL!$G$2:$G$999,$B167),MAXIFS(BASE_CONTROL!$C$2:$C$999,BASE_CONTROL!$H$2:$H$999,$B167),MAXIFS(BASE_CONTROL!$C$2:$C$999,BASE_CONTROL!$I$2:$I$999,$B167),MAXIFS(BASE_CONTROL!$C$2:$C$999,BASE_CONTROL!$J$2:$J$999,$B167),MAXIFS(BASE_CONTROL!$C$2:$C$999,BASE_CONTROL!$K$2:$K$999,$B167)),"")))</f>
        <v/>
      </c>
      <c r="H167" s="432" t="n"/>
    </row>
    <row r="168" s="358">
      <c r="A168" s="432">
        <f>IF($B168="","",ROW()-4)</f>
        <v/>
      </c>
      <c r="B168" s="432" t="n"/>
      <c r="C168" s="432" t="n"/>
      <c r="D168" s="432">
        <f>IF($B168="","",SUM(COUNTIF(BASE_CONTROL!$D$2:$K$999,$B168)))</f>
        <v/>
      </c>
      <c r="E168" s="432">
        <f>IF($B168="","",SUM(COUNTIFS(BASE_CONTROL!$D$2:$D$999,$B168,BASE_CONTROL!$B$2:$B$999,"CERRADA"),COUNTIFS(BASE_CONTROL!$D$2:$D$999,$B168,BASE_CONTROL!$B$2:$B$999,"TERMINADA"),COUNTIFS(BASE_CONTROL!$E$2:$E$999,$B168,BASE_CONTROL!$B$2:$B$999,"CERRADA"),COUNTIFS(BASE_CONTROL!$E$2:$E$999,$B168,BASE_CONTROL!$B$2:$B$999,"TERMINADA"),COUNTIFS(BASE_CONTROL!$F$2:$F$999,$B168,BASE_CONTROL!$B$2:$B$999,"CERRADA"),COUNTIFS(BASE_CONTROL!$F$2:$F$999,$B168,BASE_CONTROL!$B$2:$B$999,"TERMINADA"),COUNTIFS(BASE_CONTROL!$G$2:$G$999,$B168,BASE_CONTROL!$B$2:$B$999,"CERRADA"),COUNTIFS(BASE_CONTROL!$G$2:$G$999,$B168,BASE_CONTROL!$B$2:$B$999,"TERMINADA"),COUNTIFS(BASE_CONTROL!$H$2:$H$999,$B168,BASE_CONTROL!$B$2:$B$999,"CERRADA"),COUNTIFS(BASE_CONTROL!$H$2:$H$999,$B168,BASE_CONTROL!$B$2:$B$999,"TERMINADA"),COUNTIFS(BASE_CONTROL!$I$2:$I$999,$B168,BASE_CONTROL!$B$2:$B$999,"CERRADA"),COUNTIFS(BASE_CONTROL!$I$2:$I$999,$B168,BASE_CONTROL!$B$2:$B$999,"TERMINADA"),COUNTIFS(BASE_CONTROL!$J$2:$J$999,$B168,BASE_CONTROL!$B$2:$B$999,"CERRADA"),COUNTIFS(BASE_CONTROL!$J$2:$J$999,$B168,BASE_CONTROL!$B$2:$B$999,"TERMINADA"),COUNTIFS(BASE_CONTROL!$K$2:$K$999,$B168,BASE_CONTROL!$B$2:$B$999,"CERRADA"),COUNTIFS(BASE_CONTROL!$K$2:$K$999,$B168,BASE_CONTROL!$B$2:$B$999,"TERMINADA")))</f>
        <v/>
      </c>
      <c r="F168" s="432">
        <f>IF($B168="","",SUM(COUNTIFS(BASE_CONTROL!$D$2:$D$999,$B168,BASE_CONTROL!$B$2:$B$999,"PENDIENTE"),COUNTIFS(BASE_CONTROL!$E$2:$E$999,$B168,BASE_CONTROL!$B$2:$B$999,"PENDIENTE"),COUNTIFS(BASE_CONTROL!$F$2:$F$999,$B168,BASE_CONTROL!$B$2:$B$999,"PENDIENTE"),COUNTIFS(BASE_CONTROL!$G$2:$G$999,$B168,BASE_CONTROL!$B$2:$B$999,"PENDIENTE"),COUNTIFS(BASE_CONTROL!$H$2:$H$999,$B168,BASE_CONTROL!$B$2:$B$999,"PENDIENTE"),COUNTIFS(BASE_CONTROL!$I$2:$I$999,$B168,BASE_CONTROL!$B$2:$B$999,"PENDIENTE"),COUNTIFS(BASE_CONTROL!$J$2:$J$999,$B168,BASE_CONTROL!$B$2:$B$999,"PENDIENTE"),COUNTIFS(BASE_CONTROL!$K$2:$K$999,$B168,BASE_CONTROL!$B$2:$B$999,"PENDIENTE")))</f>
        <v/>
      </c>
      <c r="G168" s="472">
        <f>IF($B168="","",IF($D168=0,"",IFERROR(MAX(MAXIFS(BASE_CONTROL!$C$2:$C$999,BASE_CONTROL!$D$2:$D$999,$B168),MAXIFS(BASE_CONTROL!$C$2:$C$999,BASE_CONTROL!$E$2:$E$999,$B168),MAXIFS(BASE_CONTROL!$C$2:$C$999,BASE_CONTROL!$F$2:$F$999,$B168),MAXIFS(BASE_CONTROL!$C$2:$C$999,BASE_CONTROL!$G$2:$G$999,$B168),MAXIFS(BASE_CONTROL!$C$2:$C$999,BASE_CONTROL!$H$2:$H$999,$B168),MAXIFS(BASE_CONTROL!$C$2:$C$999,BASE_CONTROL!$I$2:$I$999,$B168),MAXIFS(BASE_CONTROL!$C$2:$C$999,BASE_CONTROL!$J$2:$J$999,$B168),MAXIFS(BASE_CONTROL!$C$2:$C$999,BASE_CONTROL!$K$2:$K$999,$B168)),"")))</f>
        <v/>
      </c>
      <c r="H168" s="432" t="n"/>
    </row>
    <row r="169" s="358">
      <c r="A169" s="432">
        <f>IF($B169="","",ROW()-4)</f>
        <v/>
      </c>
      <c r="B169" s="432" t="n"/>
      <c r="C169" s="432" t="n"/>
      <c r="D169" s="432">
        <f>IF($B169="","",SUM(COUNTIF(BASE_CONTROL!$D$2:$K$999,$B169)))</f>
        <v/>
      </c>
      <c r="E169" s="432">
        <f>IF($B169="","",SUM(COUNTIFS(BASE_CONTROL!$D$2:$D$999,$B169,BASE_CONTROL!$B$2:$B$999,"CERRADA"),COUNTIFS(BASE_CONTROL!$D$2:$D$999,$B169,BASE_CONTROL!$B$2:$B$999,"TERMINADA"),COUNTIFS(BASE_CONTROL!$E$2:$E$999,$B169,BASE_CONTROL!$B$2:$B$999,"CERRADA"),COUNTIFS(BASE_CONTROL!$E$2:$E$999,$B169,BASE_CONTROL!$B$2:$B$999,"TERMINADA"),COUNTIFS(BASE_CONTROL!$F$2:$F$999,$B169,BASE_CONTROL!$B$2:$B$999,"CERRADA"),COUNTIFS(BASE_CONTROL!$F$2:$F$999,$B169,BASE_CONTROL!$B$2:$B$999,"TERMINADA"),COUNTIFS(BASE_CONTROL!$G$2:$G$999,$B169,BASE_CONTROL!$B$2:$B$999,"CERRADA"),COUNTIFS(BASE_CONTROL!$G$2:$G$999,$B169,BASE_CONTROL!$B$2:$B$999,"TERMINADA"),COUNTIFS(BASE_CONTROL!$H$2:$H$999,$B169,BASE_CONTROL!$B$2:$B$999,"CERRADA"),COUNTIFS(BASE_CONTROL!$H$2:$H$999,$B169,BASE_CONTROL!$B$2:$B$999,"TERMINADA"),COUNTIFS(BASE_CONTROL!$I$2:$I$999,$B169,BASE_CONTROL!$B$2:$B$999,"CERRADA"),COUNTIFS(BASE_CONTROL!$I$2:$I$999,$B169,BASE_CONTROL!$B$2:$B$999,"TERMINADA"),COUNTIFS(BASE_CONTROL!$J$2:$J$999,$B169,BASE_CONTROL!$B$2:$B$999,"CERRADA"),COUNTIFS(BASE_CONTROL!$J$2:$J$999,$B169,BASE_CONTROL!$B$2:$B$999,"TERMINADA"),COUNTIFS(BASE_CONTROL!$K$2:$K$999,$B169,BASE_CONTROL!$B$2:$B$999,"CERRADA"),COUNTIFS(BASE_CONTROL!$K$2:$K$999,$B169,BASE_CONTROL!$B$2:$B$999,"TERMINADA")))</f>
        <v/>
      </c>
      <c r="F169" s="432">
        <f>IF($B169="","",SUM(COUNTIFS(BASE_CONTROL!$D$2:$D$999,$B169,BASE_CONTROL!$B$2:$B$999,"PENDIENTE"),COUNTIFS(BASE_CONTROL!$E$2:$E$999,$B169,BASE_CONTROL!$B$2:$B$999,"PENDIENTE"),COUNTIFS(BASE_CONTROL!$F$2:$F$999,$B169,BASE_CONTROL!$B$2:$B$999,"PENDIENTE"),COUNTIFS(BASE_CONTROL!$G$2:$G$999,$B169,BASE_CONTROL!$B$2:$B$999,"PENDIENTE"),COUNTIFS(BASE_CONTROL!$H$2:$H$999,$B169,BASE_CONTROL!$B$2:$B$999,"PENDIENTE"),COUNTIFS(BASE_CONTROL!$I$2:$I$999,$B169,BASE_CONTROL!$B$2:$B$999,"PENDIENTE"),COUNTIFS(BASE_CONTROL!$J$2:$J$999,$B169,BASE_CONTROL!$B$2:$B$999,"PENDIENTE"),COUNTIFS(BASE_CONTROL!$K$2:$K$999,$B169,BASE_CONTROL!$B$2:$B$999,"PENDIENTE")))</f>
        <v/>
      </c>
      <c r="G169" s="472">
        <f>IF($B169="","",IF($D169=0,"",IFERROR(MAX(MAXIFS(BASE_CONTROL!$C$2:$C$999,BASE_CONTROL!$D$2:$D$999,$B169),MAXIFS(BASE_CONTROL!$C$2:$C$999,BASE_CONTROL!$E$2:$E$999,$B169),MAXIFS(BASE_CONTROL!$C$2:$C$999,BASE_CONTROL!$F$2:$F$999,$B169),MAXIFS(BASE_CONTROL!$C$2:$C$999,BASE_CONTROL!$G$2:$G$999,$B169),MAXIFS(BASE_CONTROL!$C$2:$C$999,BASE_CONTROL!$H$2:$H$999,$B169),MAXIFS(BASE_CONTROL!$C$2:$C$999,BASE_CONTROL!$I$2:$I$999,$B169),MAXIFS(BASE_CONTROL!$C$2:$C$999,BASE_CONTROL!$J$2:$J$999,$B169),MAXIFS(BASE_CONTROL!$C$2:$C$999,BASE_CONTROL!$K$2:$K$999,$B169)),"")))</f>
        <v/>
      </c>
      <c r="H169" s="432" t="n"/>
    </row>
    <row r="170" s="358">
      <c r="A170" s="432">
        <f>IF($B170="","",ROW()-4)</f>
        <v/>
      </c>
      <c r="B170" s="432" t="n"/>
      <c r="C170" s="432" t="n"/>
      <c r="D170" s="432">
        <f>IF($B170="","",SUM(COUNTIF(BASE_CONTROL!$D$2:$K$999,$B170)))</f>
        <v/>
      </c>
      <c r="E170" s="432">
        <f>IF($B170="","",SUM(COUNTIFS(BASE_CONTROL!$D$2:$D$999,$B170,BASE_CONTROL!$B$2:$B$999,"CERRADA"),COUNTIFS(BASE_CONTROL!$D$2:$D$999,$B170,BASE_CONTROL!$B$2:$B$999,"TERMINADA"),COUNTIFS(BASE_CONTROL!$E$2:$E$999,$B170,BASE_CONTROL!$B$2:$B$999,"CERRADA"),COUNTIFS(BASE_CONTROL!$E$2:$E$999,$B170,BASE_CONTROL!$B$2:$B$999,"TERMINADA"),COUNTIFS(BASE_CONTROL!$F$2:$F$999,$B170,BASE_CONTROL!$B$2:$B$999,"CERRADA"),COUNTIFS(BASE_CONTROL!$F$2:$F$999,$B170,BASE_CONTROL!$B$2:$B$999,"TERMINADA"),COUNTIFS(BASE_CONTROL!$G$2:$G$999,$B170,BASE_CONTROL!$B$2:$B$999,"CERRADA"),COUNTIFS(BASE_CONTROL!$G$2:$G$999,$B170,BASE_CONTROL!$B$2:$B$999,"TERMINADA"),COUNTIFS(BASE_CONTROL!$H$2:$H$999,$B170,BASE_CONTROL!$B$2:$B$999,"CERRADA"),COUNTIFS(BASE_CONTROL!$H$2:$H$999,$B170,BASE_CONTROL!$B$2:$B$999,"TERMINADA"),COUNTIFS(BASE_CONTROL!$I$2:$I$999,$B170,BASE_CONTROL!$B$2:$B$999,"CERRADA"),COUNTIFS(BASE_CONTROL!$I$2:$I$999,$B170,BASE_CONTROL!$B$2:$B$999,"TERMINADA"),COUNTIFS(BASE_CONTROL!$J$2:$J$999,$B170,BASE_CONTROL!$B$2:$B$999,"CERRADA"),COUNTIFS(BASE_CONTROL!$J$2:$J$999,$B170,BASE_CONTROL!$B$2:$B$999,"TERMINADA"),COUNTIFS(BASE_CONTROL!$K$2:$K$999,$B170,BASE_CONTROL!$B$2:$B$999,"CERRADA"),COUNTIFS(BASE_CONTROL!$K$2:$K$999,$B170,BASE_CONTROL!$B$2:$B$999,"TERMINADA")))</f>
        <v/>
      </c>
      <c r="F170" s="432">
        <f>IF($B170="","",SUM(COUNTIFS(BASE_CONTROL!$D$2:$D$999,$B170,BASE_CONTROL!$B$2:$B$999,"PENDIENTE"),COUNTIFS(BASE_CONTROL!$E$2:$E$999,$B170,BASE_CONTROL!$B$2:$B$999,"PENDIENTE"),COUNTIFS(BASE_CONTROL!$F$2:$F$999,$B170,BASE_CONTROL!$B$2:$B$999,"PENDIENTE"),COUNTIFS(BASE_CONTROL!$G$2:$G$999,$B170,BASE_CONTROL!$B$2:$B$999,"PENDIENTE"),COUNTIFS(BASE_CONTROL!$H$2:$H$999,$B170,BASE_CONTROL!$B$2:$B$999,"PENDIENTE"),COUNTIFS(BASE_CONTROL!$I$2:$I$999,$B170,BASE_CONTROL!$B$2:$B$999,"PENDIENTE"),COUNTIFS(BASE_CONTROL!$J$2:$J$999,$B170,BASE_CONTROL!$B$2:$B$999,"PENDIENTE"),COUNTIFS(BASE_CONTROL!$K$2:$K$999,$B170,BASE_CONTROL!$B$2:$B$999,"PENDIENTE")))</f>
        <v/>
      </c>
      <c r="G170" s="472">
        <f>IF($B170="","",IF($D170=0,"",IFERROR(MAX(MAXIFS(BASE_CONTROL!$C$2:$C$999,BASE_CONTROL!$D$2:$D$999,$B170),MAXIFS(BASE_CONTROL!$C$2:$C$999,BASE_CONTROL!$E$2:$E$999,$B170),MAXIFS(BASE_CONTROL!$C$2:$C$999,BASE_CONTROL!$F$2:$F$999,$B170),MAXIFS(BASE_CONTROL!$C$2:$C$999,BASE_CONTROL!$G$2:$G$999,$B170),MAXIFS(BASE_CONTROL!$C$2:$C$999,BASE_CONTROL!$H$2:$H$999,$B170),MAXIFS(BASE_CONTROL!$C$2:$C$999,BASE_CONTROL!$I$2:$I$999,$B170),MAXIFS(BASE_CONTROL!$C$2:$C$999,BASE_CONTROL!$J$2:$J$999,$B170),MAXIFS(BASE_CONTROL!$C$2:$C$999,BASE_CONTROL!$K$2:$K$999,$B170)),"")))</f>
        <v/>
      </c>
      <c r="H170" s="432" t="n"/>
    </row>
    <row r="171" s="358">
      <c r="A171" s="432">
        <f>IF($B171="","",ROW()-4)</f>
        <v/>
      </c>
      <c r="B171" s="432" t="n"/>
      <c r="C171" s="432" t="n"/>
      <c r="D171" s="432">
        <f>IF($B171="","",SUM(COUNTIF(BASE_CONTROL!$D$2:$K$999,$B171)))</f>
        <v/>
      </c>
      <c r="E171" s="432">
        <f>IF($B171="","",SUM(COUNTIFS(BASE_CONTROL!$D$2:$D$999,$B171,BASE_CONTROL!$B$2:$B$999,"CERRADA"),COUNTIFS(BASE_CONTROL!$D$2:$D$999,$B171,BASE_CONTROL!$B$2:$B$999,"TERMINADA"),COUNTIFS(BASE_CONTROL!$E$2:$E$999,$B171,BASE_CONTROL!$B$2:$B$999,"CERRADA"),COUNTIFS(BASE_CONTROL!$E$2:$E$999,$B171,BASE_CONTROL!$B$2:$B$999,"TERMINADA"),COUNTIFS(BASE_CONTROL!$F$2:$F$999,$B171,BASE_CONTROL!$B$2:$B$999,"CERRADA"),COUNTIFS(BASE_CONTROL!$F$2:$F$999,$B171,BASE_CONTROL!$B$2:$B$999,"TERMINADA"),COUNTIFS(BASE_CONTROL!$G$2:$G$999,$B171,BASE_CONTROL!$B$2:$B$999,"CERRADA"),COUNTIFS(BASE_CONTROL!$G$2:$G$999,$B171,BASE_CONTROL!$B$2:$B$999,"TERMINADA"),COUNTIFS(BASE_CONTROL!$H$2:$H$999,$B171,BASE_CONTROL!$B$2:$B$999,"CERRADA"),COUNTIFS(BASE_CONTROL!$H$2:$H$999,$B171,BASE_CONTROL!$B$2:$B$999,"TERMINADA"),COUNTIFS(BASE_CONTROL!$I$2:$I$999,$B171,BASE_CONTROL!$B$2:$B$999,"CERRADA"),COUNTIFS(BASE_CONTROL!$I$2:$I$999,$B171,BASE_CONTROL!$B$2:$B$999,"TERMINADA"),COUNTIFS(BASE_CONTROL!$J$2:$J$999,$B171,BASE_CONTROL!$B$2:$B$999,"CERRADA"),COUNTIFS(BASE_CONTROL!$J$2:$J$999,$B171,BASE_CONTROL!$B$2:$B$999,"TERMINADA"),COUNTIFS(BASE_CONTROL!$K$2:$K$999,$B171,BASE_CONTROL!$B$2:$B$999,"CERRADA"),COUNTIFS(BASE_CONTROL!$K$2:$K$999,$B171,BASE_CONTROL!$B$2:$B$999,"TERMINADA")))</f>
        <v/>
      </c>
      <c r="F171" s="432">
        <f>IF($B171="","",SUM(COUNTIFS(BASE_CONTROL!$D$2:$D$999,$B171,BASE_CONTROL!$B$2:$B$999,"PENDIENTE"),COUNTIFS(BASE_CONTROL!$E$2:$E$999,$B171,BASE_CONTROL!$B$2:$B$999,"PENDIENTE"),COUNTIFS(BASE_CONTROL!$F$2:$F$999,$B171,BASE_CONTROL!$B$2:$B$999,"PENDIENTE"),COUNTIFS(BASE_CONTROL!$G$2:$G$999,$B171,BASE_CONTROL!$B$2:$B$999,"PENDIENTE"),COUNTIFS(BASE_CONTROL!$H$2:$H$999,$B171,BASE_CONTROL!$B$2:$B$999,"PENDIENTE"),COUNTIFS(BASE_CONTROL!$I$2:$I$999,$B171,BASE_CONTROL!$B$2:$B$999,"PENDIENTE"),COUNTIFS(BASE_CONTROL!$J$2:$J$999,$B171,BASE_CONTROL!$B$2:$B$999,"PENDIENTE"),COUNTIFS(BASE_CONTROL!$K$2:$K$999,$B171,BASE_CONTROL!$B$2:$B$999,"PENDIENTE")))</f>
        <v/>
      </c>
      <c r="G171" s="472">
        <f>IF($B171="","",IF($D171=0,"",IFERROR(MAX(MAXIFS(BASE_CONTROL!$C$2:$C$999,BASE_CONTROL!$D$2:$D$999,$B171),MAXIFS(BASE_CONTROL!$C$2:$C$999,BASE_CONTROL!$E$2:$E$999,$B171),MAXIFS(BASE_CONTROL!$C$2:$C$999,BASE_CONTROL!$F$2:$F$999,$B171),MAXIFS(BASE_CONTROL!$C$2:$C$999,BASE_CONTROL!$G$2:$G$999,$B171),MAXIFS(BASE_CONTROL!$C$2:$C$999,BASE_CONTROL!$H$2:$H$999,$B171),MAXIFS(BASE_CONTROL!$C$2:$C$999,BASE_CONTROL!$I$2:$I$999,$B171),MAXIFS(BASE_CONTROL!$C$2:$C$999,BASE_CONTROL!$J$2:$J$999,$B171),MAXIFS(BASE_CONTROL!$C$2:$C$999,BASE_CONTROL!$K$2:$K$999,$B171)),"")))</f>
        <v/>
      </c>
      <c r="H171" s="432" t="n"/>
    </row>
    <row r="172" s="358">
      <c r="A172" s="432">
        <f>IF($B172="","",ROW()-4)</f>
        <v/>
      </c>
      <c r="B172" s="432" t="n"/>
      <c r="C172" s="432" t="n"/>
      <c r="D172" s="432">
        <f>IF($B172="","",SUM(COUNTIF(BASE_CONTROL!$D$2:$K$999,$B172)))</f>
        <v/>
      </c>
      <c r="E172" s="432">
        <f>IF($B172="","",SUM(COUNTIFS(BASE_CONTROL!$D$2:$D$999,$B172,BASE_CONTROL!$B$2:$B$999,"CERRADA"),COUNTIFS(BASE_CONTROL!$D$2:$D$999,$B172,BASE_CONTROL!$B$2:$B$999,"TERMINADA"),COUNTIFS(BASE_CONTROL!$E$2:$E$999,$B172,BASE_CONTROL!$B$2:$B$999,"CERRADA"),COUNTIFS(BASE_CONTROL!$E$2:$E$999,$B172,BASE_CONTROL!$B$2:$B$999,"TERMINADA"),COUNTIFS(BASE_CONTROL!$F$2:$F$999,$B172,BASE_CONTROL!$B$2:$B$999,"CERRADA"),COUNTIFS(BASE_CONTROL!$F$2:$F$999,$B172,BASE_CONTROL!$B$2:$B$999,"TERMINADA"),COUNTIFS(BASE_CONTROL!$G$2:$G$999,$B172,BASE_CONTROL!$B$2:$B$999,"CERRADA"),COUNTIFS(BASE_CONTROL!$G$2:$G$999,$B172,BASE_CONTROL!$B$2:$B$999,"TERMINADA"),COUNTIFS(BASE_CONTROL!$H$2:$H$999,$B172,BASE_CONTROL!$B$2:$B$999,"CERRADA"),COUNTIFS(BASE_CONTROL!$H$2:$H$999,$B172,BASE_CONTROL!$B$2:$B$999,"TERMINADA"),COUNTIFS(BASE_CONTROL!$I$2:$I$999,$B172,BASE_CONTROL!$B$2:$B$999,"CERRADA"),COUNTIFS(BASE_CONTROL!$I$2:$I$999,$B172,BASE_CONTROL!$B$2:$B$999,"TERMINADA"),COUNTIFS(BASE_CONTROL!$J$2:$J$999,$B172,BASE_CONTROL!$B$2:$B$999,"CERRADA"),COUNTIFS(BASE_CONTROL!$J$2:$J$999,$B172,BASE_CONTROL!$B$2:$B$999,"TERMINADA"),COUNTIFS(BASE_CONTROL!$K$2:$K$999,$B172,BASE_CONTROL!$B$2:$B$999,"CERRADA"),COUNTIFS(BASE_CONTROL!$K$2:$K$999,$B172,BASE_CONTROL!$B$2:$B$999,"TERMINADA")))</f>
        <v/>
      </c>
      <c r="F172" s="432">
        <f>IF($B172="","",SUM(COUNTIFS(BASE_CONTROL!$D$2:$D$999,$B172,BASE_CONTROL!$B$2:$B$999,"PENDIENTE"),COUNTIFS(BASE_CONTROL!$E$2:$E$999,$B172,BASE_CONTROL!$B$2:$B$999,"PENDIENTE"),COUNTIFS(BASE_CONTROL!$F$2:$F$999,$B172,BASE_CONTROL!$B$2:$B$999,"PENDIENTE"),COUNTIFS(BASE_CONTROL!$G$2:$G$999,$B172,BASE_CONTROL!$B$2:$B$999,"PENDIENTE"),COUNTIFS(BASE_CONTROL!$H$2:$H$999,$B172,BASE_CONTROL!$B$2:$B$999,"PENDIENTE"),COUNTIFS(BASE_CONTROL!$I$2:$I$999,$B172,BASE_CONTROL!$B$2:$B$999,"PENDIENTE"),COUNTIFS(BASE_CONTROL!$J$2:$J$999,$B172,BASE_CONTROL!$B$2:$B$999,"PENDIENTE"),COUNTIFS(BASE_CONTROL!$K$2:$K$999,$B172,BASE_CONTROL!$B$2:$B$999,"PENDIENTE")))</f>
        <v/>
      </c>
      <c r="G172" s="472">
        <f>IF($B172="","",IF($D172=0,"",IFERROR(MAX(MAXIFS(BASE_CONTROL!$C$2:$C$999,BASE_CONTROL!$D$2:$D$999,$B172),MAXIFS(BASE_CONTROL!$C$2:$C$999,BASE_CONTROL!$E$2:$E$999,$B172),MAXIFS(BASE_CONTROL!$C$2:$C$999,BASE_CONTROL!$F$2:$F$999,$B172),MAXIFS(BASE_CONTROL!$C$2:$C$999,BASE_CONTROL!$G$2:$G$999,$B172),MAXIFS(BASE_CONTROL!$C$2:$C$999,BASE_CONTROL!$H$2:$H$999,$B172),MAXIFS(BASE_CONTROL!$C$2:$C$999,BASE_CONTROL!$I$2:$I$999,$B172),MAXIFS(BASE_CONTROL!$C$2:$C$999,BASE_CONTROL!$J$2:$J$999,$B172),MAXIFS(BASE_CONTROL!$C$2:$C$999,BASE_CONTROL!$K$2:$K$999,$B172)),"")))</f>
        <v/>
      </c>
      <c r="H172" s="432" t="n"/>
    </row>
    <row r="173" s="358">
      <c r="A173" s="432">
        <f>IF($B173="","",ROW()-4)</f>
        <v/>
      </c>
      <c r="B173" s="432" t="n"/>
      <c r="C173" s="432" t="n"/>
      <c r="D173" s="432">
        <f>IF($B173="","",SUM(COUNTIF(BASE_CONTROL!$D$2:$K$999,$B173)))</f>
        <v/>
      </c>
      <c r="E173" s="432">
        <f>IF($B173="","",SUM(COUNTIFS(BASE_CONTROL!$D$2:$D$999,$B173,BASE_CONTROL!$B$2:$B$999,"CERRADA"),COUNTIFS(BASE_CONTROL!$D$2:$D$999,$B173,BASE_CONTROL!$B$2:$B$999,"TERMINADA"),COUNTIFS(BASE_CONTROL!$E$2:$E$999,$B173,BASE_CONTROL!$B$2:$B$999,"CERRADA"),COUNTIFS(BASE_CONTROL!$E$2:$E$999,$B173,BASE_CONTROL!$B$2:$B$999,"TERMINADA"),COUNTIFS(BASE_CONTROL!$F$2:$F$999,$B173,BASE_CONTROL!$B$2:$B$999,"CERRADA"),COUNTIFS(BASE_CONTROL!$F$2:$F$999,$B173,BASE_CONTROL!$B$2:$B$999,"TERMINADA"),COUNTIFS(BASE_CONTROL!$G$2:$G$999,$B173,BASE_CONTROL!$B$2:$B$999,"CERRADA"),COUNTIFS(BASE_CONTROL!$G$2:$G$999,$B173,BASE_CONTROL!$B$2:$B$999,"TERMINADA"),COUNTIFS(BASE_CONTROL!$H$2:$H$999,$B173,BASE_CONTROL!$B$2:$B$999,"CERRADA"),COUNTIFS(BASE_CONTROL!$H$2:$H$999,$B173,BASE_CONTROL!$B$2:$B$999,"TERMINADA"),COUNTIFS(BASE_CONTROL!$I$2:$I$999,$B173,BASE_CONTROL!$B$2:$B$999,"CERRADA"),COUNTIFS(BASE_CONTROL!$I$2:$I$999,$B173,BASE_CONTROL!$B$2:$B$999,"TERMINADA"),COUNTIFS(BASE_CONTROL!$J$2:$J$999,$B173,BASE_CONTROL!$B$2:$B$999,"CERRADA"),COUNTIFS(BASE_CONTROL!$J$2:$J$999,$B173,BASE_CONTROL!$B$2:$B$999,"TERMINADA"),COUNTIFS(BASE_CONTROL!$K$2:$K$999,$B173,BASE_CONTROL!$B$2:$B$999,"CERRADA"),COUNTIFS(BASE_CONTROL!$K$2:$K$999,$B173,BASE_CONTROL!$B$2:$B$999,"TERMINADA")))</f>
        <v/>
      </c>
      <c r="F173" s="432">
        <f>IF($B173="","",SUM(COUNTIFS(BASE_CONTROL!$D$2:$D$999,$B173,BASE_CONTROL!$B$2:$B$999,"PENDIENTE"),COUNTIFS(BASE_CONTROL!$E$2:$E$999,$B173,BASE_CONTROL!$B$2:$B$999,"PENDIENTE"),COUNTIFS(BASE_CONTROL!$F$2:$F$999,$B173,BASE_CONTROL!$B$2:$B$999,"PENDIENTE"),COUNTIFS(BASE_CONTROL!$G$2:$G$999,$B173,BASE_CONTROL!$B$2:$B$999,"PENDIENTE"),COUNTIFS(BASE_CONTROL!$H$2:$H$999,$B173,BASE_CONTROL!$B$2:$B$999,"PENDIENTE"),COUNTIFS(BASE_CONTROL!$I$2:$I$999,$B173,BASE_CONTROL!$B$2:$B$999,"PENDIENTE"),COUNTIFS(BASE_CONTROL!$J$2:$J$999,$B173,BASE_CONTROL!$B$2:$B$999,"PENDIENTE"),COUNTIFS(BASE_CONTROL!$K$2:$K$999,$B173,BASE_CONTROL!$B$2:$B$999,"PENDIENTE")))</f>
        <v/>
      </c>
      <c r="G173" s="472">
        <f>IF($B173="","",IF($D173=0,"",IFERROR(MAX(MAXIFS(BASE_CONTROL!$C$2:$C$999,BASE_CONTROL!$D$2:$D$999,$B173),MAXIFS(BASE_CONTROL!$C$2:$C$999,BASE_CONTROL!$E$2:$E$999,$B173),MAXIFS(BASE_CONTROL!$C$2:$C$999,BASE_CONTROL!$F$2:$F$999,$B173),MAXIFS(BASE_CONTROL!$C$2:$C$999,BASE_CONTROL!$G$2:$G$999,$B173),MAXIFS(BASE_CONTROL!$C$2:$C$999,BASE_CONTROL!$H$2:$H$999,$B173),MAXIFS(BASE_CONTROL!$C$2:$C$999,BASE_CONTROL!$I$2:$I$999,$B173),MAXIFS(BASE_CONTROL!$C$2:$C$999,BASE_CONTROL!$J$2:$J$999,$B173),MAXIFS(BASE_CONTROL!$C$2:$C$999,BASE_CONTROL!$K$2:$K$999,$B173)),"")))</f>
        <v/>
      </c>
      <c r="H173" s="432" t="n"/>
    </row>
    <row r="174" s="358">
      <c r="A174" s="432">
        <f>IF($B174="","",ROW()-4)</f>
        <v/>
      </c>
      <c r="B174" s="432" t="n"/>
      <c r="C174" s="432" t="n"/>
      <c r="D174" s="432">
        <f>IF($B174="","",SUM(COUNTIF(BASE_CONTROL!$D$2:$K$999,$B174)))</f>
        <v/>
      </c>
      <c r="E174" s="432">
        <f>IF($B174="","",SUM(COUNTIFS(BASE_CONTROL!$D$2:$D$999,$B174,BASE_CONTROL!$B$2:$B$999,"CERRADA"),COUNTIFS(BASE_CONTROL!$D$2:$D$999,$B174,BASE_CONTROL!$B$2:$B$999,"TERMINADA"),COUNTIFS(BASE_CONTROL!$E$2:$E$999,$B174,BASE_CONTROL!$B$2:$B$999,"CERRADA"),COUNTIFS(BASE_CONTROL!$E$2:$E$999,$B174,BASE_CONTROL!$B$2:$B$999,"TERMINADA"),COUNTIFS(BASE_CONTROL!$F$2:$F$999,$B174,BASE_CONTROL!$B$2:$B$999,"CERRADA"),COUNTIFS(BASE_CONTROL!$F$2:$F$999,$B174,BASE_CONTROL!$B$2:$B$999,"TERMINADA"),COUNTIFS(BASE_CONTROL!$G$2:$G$999,$B174,BASE_CONTROL!$B$2:$B$999,"CERRADA"),COUNTIFS(BASE_CONTROL!$G$2:$G$999,$B174,BASE_CONTROL!$B$2:$B$999,"TERMINADA"),COUNTIFS(BASE_CONTROL!$H$2:$H$999,$B174,BASE_CONTROL!$B$2:$B$999,"CERRADA"),COUNTIFS(BASE_CONTROL!$H$2:$H$999,$B174,BASE_CONTROL!$B$2:$B$999,"TERMINADA"),COUNTIFS(BASE_CONTROL!$I$2:$I$999,$B174,BASE_CONTROL!$B$2:$B$999,"CERRADA"),COUNTIFS(BASE_CONTROL!$I$2:$I$999,$B174,BASE_CONTROL!$B$2:$B$999,"TERMINADA"),COUNTIFS(BASE_CONTROL!$J$2:$J$999,$B174,BASE_CONTROL!$B$2:$B$999,"CERRADA"),COUNTIFS(BASE_CONTROL!$J$2:$J$999,$B174,BASE_CONTROL!$B$2:$B$999,"TERMINADA"),COUNTIFS(BASE_CONTROL!$K$2:$K$999,$B174,BASE_CONTROL!$B$2:$B$999,"CERRADA"),COUNTIFS(BASE_CONTROL!$K$2:$K$999,$B174,BASE_CONTROL!$B$2:$B$999,"TERMINADA")))</f>
        <v/>
      </c>
      <c r="F174" s="432">
        <f>IF($B174="","",SUM(COUNTIFS(BASE_CONTROL!$D$2:$D$999,$B174,BASE_CONTROL!$B$2:$B$999,"PENDIENTE"),COUNTIFS(BASE_CONTROL!$E$2:$E$999,$B174,BASE_CONTROL!$B$2:$B$999,"PENDIENTE"),COUNTIFS(BASE_CONTROL!$F$2:$F$999,$B174,BASE_CONTROL!$B$2:$B$999,"PENDIENTE"),COUNTIFS(BASE_CONTROL!$G$2:$G$999,$B174,BASE_CONTROL!$B$2:$B$999,"PENDIENTE"),COUNTIFS(BASE_CONTROL!$H$2:$H$999,$B174,BASE_CONTROL!$B$2:$B$999,"PENDIENTE"),COUNTIFS(BASE_CONTROL!$I$2:$I$999,$B174,BASE_CONTROL!$B$2:$B$999,"PENDIENTE"),COUNTIFS(BASE_CONTROL!$J$2:$J$999,$B174,BASE_CONTROL!$B$2:$B$999,"PENDIENTE"),COUNTIFS(BASE_CONTROL!$K$2:$K$999,$B174,BASE_CONTROL!$B$2:$B$999,"PENDIENTE")))</f>
        <v/>
      </c>
      <c r="G174" s="472">
        <f>IF($B174="","",IF($D174=0,"",IFERROR(MAX(MAXIFS(BASE_CONTROL!$C$2:$C$999,BASE_CONTROL!$D$2:$D$999,$B174),MAXIFS(BASE_CONTROL!$C$2:$C$999,BASE_CONTROL!$E$2:$E$999,$B174),MAXIFS(BASE_CONTROL!$C$2:$C$999,BASE_CONTROL!$F$2:$F$999,$B174),MAXIFS(BASE_CONTROL!$C$2:$C$999,BASE_CONTROL!$G$2:$G$999,$B174),MAXIFS(BASE_CONTROL!$C$2:$C$999,BASE_CONTROL!$H$2:$H$999,$B174),MAXIFS(BASE_CONTROL!$C$2:$C$999,BASE_CONTROL!$I$2:$I$999,$B174),MAXIFS(BASE_CONTROL!$C$2:$C$999,BASE_CONTROL!$J$2:$J$999,$B174),MAXIFS(BASE_CONTROL!$C$2:$C$999,BASE_CONTROL!$K$2:$K$999,$B174)),"")))</f>
        <v/>
      </c>
      <c r="H174" s="432" t="n"/>
    </row>
    <row r="175" s="358">
      <c r="A175" s="432">
        <f>IF($B175="","",ROW()-4)</f>
        <v/>
      </c>
      <c r="B175" s="432" t="n"/>
      <c r="C175" s="432" t="n"/>
      <c r="D175" s="432">
        <f>IF($B175="","",SUM(COUNTIF(BASE_CONTROL!$D$2:$K$999,$B175)))</f>
        <v/>
      </c>
      <c r="E175" s="432">
        <f>IF($B175="","",SUM(COUNTIFS(BASE_CONTROL!$D$2:$D$999,$B175,BASE_CONTROL!$B$2:$B$999,"CERRADA"),COUNTIFS(BASE_CONTROL!$D$2:$D$999,$B175,BASE_CONTROL!$B$2:$B$999,"TERMINADA"),COUNTIFS(BASE_CONTROL!$E$2:$E$999,$B175,BASE_CONTROL!$B$2:$B$999,"CERRADA"),COUNTIFS(BASE_CONTROL!$E$2:$E$999,$B175,BASE_CONTROL!$B$2:$B$999,"TERMINADA"),COUNTIFS(BASE_CONTROL!$F$2:$F$999,$B175,BASE_CONTROL!$B$2:$B$999,"CERRADA"),COUNTIFS(BASE_CONTROL!$F$2:$F$999,$B175,BASE_CONTROL!$B$2:$B$999,"TERMINADA"),COUNTIFS(BASE_CONTROL!$G$2:$G$999,$B175,BASE_CONTROL!$B$2:$B$999,"CERRADA"),COUNTIFS(BASE_CONTROL!$G$2:$G$999,$B175,BASE_CONTROL!$B$2:$B$999,"TERMINADA"),COUNTIFS(BASE_CONTROL!$H$2:$H$999,$B175,BASE_CONTROL!$B$2:$B$999,"CERRADA"),COUNTIFS(BASE_CONTROL!$H$2:$H$999,$B175,BASE_CONTROL!$B$2:$B$999,"TERMINADA"),COUNTIFS(BASE_CONTROL!$I$2:$I$999,$B175,BASE_CONTROL!$B$2:$B$999,"CERRADA"),COUNTIFS(BASE_CONTROL!$I$2:$I$999,$B175,BASE_CONTROL!$B$2:$B$999,"TERMINADA"),COUNTIFS(BASE_CONTROL!$J$2:$J$999,$B175,BASE_CONTROL!$B$2:$B$999,"CERRADA"),COUNTIFS(BASE_CONTROL!$J$2:$J$999,$B175,BASE_CONTROL!$B$2:$B$999,"TERMINADA"),COUNTIFS(BASE_CONTROL!$K$2:$K$999,$B175,BASE_CONTROL!$B$2:$B$999,"CERRADA"),COUNTIFS(BASE_CONTROL!$K$2:$K$999,$B175,BASE_CONTROL!$B$2:$B$999,"TERMINADA")))</f>
        <v/>
      </c>
      <c r="F175" s="432">
        <f>IF($B175="","",SUM(COUNTIFS(BASE_CONTROL!$D$2:$D$999,$B175,BASE_CONTROL!$B$2:$B$999,"PENDIENTE"),COUNTIFS(BASE_CONTROL!$E$2:$E$999,$B175,BASE_CONTROL!$B$2:$B$999,"PENDIENTE"),COUNTIFS(BASE_CONTROL!$F$2:$F$999,$B175,BASE_CONTROL!$B$2:$B$999,"PENDIENTE"),COUNTIFS(BASE_CONTROL!$G$2:$G$999,$B175,BASE_CONTROL!$B$2:$B$999,"PENDIENTE"),COUNTIFS(BASE_CONTROL!$H$2:$H$999,$B175,BASE_CONTROL!$B$2:$B$999,"PENDIENTE"),COUNTIFS(BASE_CONTROL!$I$2:$I$999,$B175,BASE_CONTROL!$B$2:$B$999,"PENDIENTE"),COUNTIFS(BASE_CONTROL!$J$2:$J$999,$B175,BASE_CONTROL!$B$2:$B$999,"PENDIENTE"),COUNTIFS(BASE_CONTROL!$K$2:$K$999,$B175,BASE_CONTROL!$B$2:$B$999,"PENDIENTE")))</f>
        <v/>
      </c>
      <c r="G175" s="472">
        <f>IF($B175="","",IF($D175=0,"",IFERROR(MAX(MAXIFS(BASE_CONTROL!$C$2:$C$999,BASE_CONTROL!$D$2:$D$999,$B175),MAXIFS(BASE_CONTROL!$C$2:$C$999,BASE_CONTROL!$E$2:$E$999,$B175),MAXIFS(BASE_CONTROL!$C$2:$C$999,BASE_CONTROL!$F$2:$F$999,$B175),MAXIFS(BASE_CONTROL!$C$2:$C$999,BASE_CONTROL!$G$2:$G$999,$B175),MAXIFS(BASE_CONTROL!$C$2:$C$999,BASE_CONTROL!$H$2:$H$999,$B175),MAXIFS(BASE_CONTROL!$C$2:$C$999,BASE_CONTROL!$I$2:$I$999,$B175),MAXIFS(BASE_CONTROL!$C$2:$C$999,BASE_CONTROL!$J$2:$J$999,$B175),MAXIFS(BASE_CONTROL!$C$2:$C$999,BASE_CONTROL!$K$2:$K$999,$B175)),"")))</f>
        <v/>
      </c>
      <c r="H175" s="432" t="n"/>
    </row>
    <row r="176" s="358">
      <c r="A176" s="432">
        <f>IF($B176="","",ROW()-4)</f>
        <v/>
      </c>
      <c r="B176" s="432" t="n"/>
      <c r="C176" s="432" t="n"/>
      <c r="D176" s="432">
        <f>IF($B176="","",SUM(COUNTIF(BASE_CONTROL!$D$2:$K$999,$B176)))</f>
        <v/>
      </c>
      <c r="E176" s="432">
        <f>IF($B176="","",SUM(COUNTIFS(BASE_CONTROL!$D$2:$D$999,$B176,BASE_CONTROL!$B$2:$B$999,"CERRADA"),COUNTIFS(BASE_CONTROL!$D$2:$D$999,$B176,BASE_CONTROL!$B$2:$B$999,"TERMINADA"),COUNTIFS(BASE_CONTROL!$E$2:$E$999,$B176,BASE_CONTROL!$B$2:$B$999,"CERRADA"),COUNTIFS(BASE_CONTROL!$E$2:$E$999,$B176,BASE_CONTROL!$B$2:$B$999,"TERMINADA"),COUNTIFS(BASE_CONTROL!$F$2:$F$999,$B176,BASE_CONTROL!$B$2:$B$999,"CERRADA"),COUNTIFS(BASE_CONTROL!$F$2:$F$999,$B176,BASE_CONTROL!$B$2:$B$999,"TERMINADA"),COUNTIFS(BASE_CONTROL!$G$2:$G$999,$B176,BASE_CONTROL!$B$2:$B$999,"CERRADA"),COUNTIFS(BASE_CONTROL!$G$2:$G$999,$B176,BASE_CONTROL!$B$2:$B$999,"TERMINADA"),COUNTIFS(BASE_CONTROL!$H$2:$H$999,$B176,BASE_CONTROL!$B$2:$B$999,"CERRADA"),COUNTIFS(BASE_CONTROL!$H$2:$H$999,$B176,BASE_CONTROL!$B$2:$B$999,"TERMINADA"),COUNTIFS(BASE_CONTROL!$I$2:$I$999,$B176,BASE_CONTROL!$B$2:$B$999,"CERRADA"),COUNTIFS(BASE_CONTROL!$I$2:$I$999,$B176,BASE_CONTROL!$B$2:$B$999,"TERMINADA"),COUNTIFS(BASE_CONTROL!$J$2:$J$999,$B176,BASE_CONTROL!$B$2:$B$999,"CERRADA"),COUNTIFS(BASE_CONTROL!$J$2:$J$999,$B176,BASE_CONTROL!$B$2:$B$999,"TERMINADA"),COUNTIFS(BASE_CONTROL!$K$2:$K$999,$B176,BASE_CONTROL!$B$2:$B$999,"CERRADA"),COUNTIFS(BASE_CONTROL!$K$2:$K$999,$B176,BASE_CONTROL!$B$2:$B$999,"TERMINADA")))</f>
        <v/>
      </c>
      <c r="F176" s="432">
        <f>IF($B176="","",SUM(COUNTIFS(BASE_CONTROL!$D$2:$D$999,$B176,BASE_CONTROL!$B$2:$B$999,"PENDIENTE"),COUNTIFS(BASE_CONTROL!$E$2:$E$999,$B176,BASE_CONTROL!$B$2:$B$999,"PENDIENTE"),COUNTIFS(BASE_CONTROL!$F$2:$F$999,$B176,BASE_CONTROL!$B$2:$B$999,"PENDIENTE"),COUNTIFS(BASE_CONTROL!$G$2:$G$999,$B176,BASE_CONTROL!$B$2:$B$999,"PENDIENTE"),COUNTIFS(BASE_CONTROL!$H$2:$H$999,$B176,BASE_CONTROL!$B$2:$B$999,"PENDIENTE"),COUNTIFS(BASE_CONTROL!$I$2:$I$999,$B176,BASE_CONTROL!$B$2:$B$999,"PENDIENTE"),COUNTIFS(BASE_CONTROL!$J$2:$J$999,$B176,BASE_CONTROL!$B$2:$B$999,"PENDIENTE"),COUNTIFS(BASE_CONTROL!$K$2:$K$999,$B176,BASE_CONTROL!$B$2:$B$999,"PENDIENTE")))</f>
        <v/>
      </c>
      <c r="G176" s="472">
        <f>IF($B176="","",IF($D176=0,"",IFERROR(MAX(MAXIFS(BASE_CONTROL!$C$2:$C$999,BASE_CONTROL!$D$2:$D$999,$B176),MAXIFS(BASE_CONTROL!$C$2:$C$999,BASE_CONTROL!$E$2:$E$999,$B176),MAXIFS(BASE_CONTROL!$C$2:$C$999,BASE_CONTROL!$F$2:$F$999,$B176),MAXIFS(BASE_CONTROL!$C$2:$C$999,BASE_CONTROL!$G$2:$G$999,$B176),MAXIFS(BASE_CONTROL!$C$2:$C$999,BASE_CONTROL!$H$2:$H$999,$B176),MAXIFS(BASE_CONTROL!$C$2:$C$999,BASE_CONTROL!$I$2:$I$999,$B176),MAXIFS(BASE_CONTROL!$C$2:$C$999,BASE_CONTROL!$J$2:$J$999,$B176),MAXIFS(BASE_CONTROL!$C$2:$C$999,BASE_CONTROL!$K$2:$K$999,$B176)),"")))</f>
        <v/>
      </c>
      <c r="H176" s="432" t="n"/>
    </row>
    <row r="177" s="358">
      <c r="A177" s="432">
        <f>IF($B177="","",ROW()-4)</f>
        <v/>
      </c>
      <c r="B177" s="432" t="n"/>
      <c r="C177" s="432" t="n"/>
      <c r="D177" s="432">
        <f>IF($B177="","",SUM(COUNTIF(BASE_CONTROL!$D$2:$K$999,$B177)))</f>
        <v/>
      </c>
      <c r="E177" s="432">
        <f>IF($B177="","",SUM(COUNTIFS(BASE_CONTROL!$D$2:$D$999,$B177,BASE_CONTROL!$B$2:$B$999,"CERRADA"),COUNTIFS(BASE_CONTROL!$D$2:$D$999,$B177,BASE_CONTROL!$B$2:$B$999,"TERMINADA"),COUNTIFS(BASE_CONTROL!$E$2:$E$999,$B177,BASE_CONTROL!$B$2:$B$999,"CERRADA"),COUNTIFS(BASE_CONTROL!$E$2:$E$999,$B177,BASE_CONTROL!$B$2:$B$999,"TERMINADA"),COUNTIFS(BASE_CONTROL!$F$2:$F$999,$B177,BASE_CONTROL!$B$2:$B$999,"CERRADA"),COUNTIFS(BASE_CONTROL!$F$2:$F$999,$B177,BASE_CONTROL!$B$2:$B$999,"TERMINADA"),COUNTIFS(BASE_CONTROL!$G$2:$G$999,$B177,BASE_CONTROL!$B$2:$B$999,"CERRADA"),COUNTIFS(BASE_CONTROL!$G$2:$G$999,$B177,BASE_CONTROL!$B$2:$B$999,"TERMINADA"),COUNTIFS(BASE_CONTROL!$H$2:$H$999,$B177,BASE_CONTROL!$B$2:$B$999,"CERRADA"),COUNTIFS(BASE_CONTROL!$H$2:$H$999,$B177,BASE_CONTROL!$B$2:$B$999,"TERMINADA"),COUNTIFS(BASE_CONTROL!$I$2:$I$999,$B177,BASE_CONTROL!$B$2:$B$999,"CERRADA"),COUNTIFS(BASE_CONTROL!$I$2:$I$999,$B177,BASE_CONTROL!$B$2:$B$999,"TERMINADA"),COUNTIFS(BASE_CONTROL!$J$2:$J$999,$B177,BASE_CONTROL!$B$2:$B$999,"CERRADA"),COUNTIFS(BASE_CONTROL!$J$2:$J$999,$B177,BASE_CONTROL!$B$2:$B$999,"TERMINADA"),COUNTIFS(BASE_CONTROL!$K$2:$K$999,$B177,BASE_CONTROL!$B$2:$B$999,"CERRADA"),COUNTIFS(BASE_CONTROL!$K$2:$K$999,$B177,BASE_CONTROL!$B$2:$B$999,"TERMINADA")))</f>
        <v/>
      </c>
      <c r="F177" s="432">
        <f>IF($B177="","",SUM(COUNTIFS(BASE_CONTROL!$D$2:$D$999,$B177,BASE_CONTROL!$B$2:$B$999,"PENDIENTE"),COUNTIFS(BASE_CONTROL!$E$2:$E$999,$B177,BASE_CONTROL!$B$2:$B$999,"PENDIENTE"),COUNTIFS(BASE_CONTROL!$F$2:$F$999,$B177,BASE_CONTROL!$B$2:$B$999,"PENDIENTE"),COUNTIFS(BASE_CONTROL!$G$2:$G$999,$B177,BASE_CONTROL!$B$2:$B$999,"PENDIENTE"),COUNTIFS(BASE_CONTROL!$H$2:$H$999,$B177,BASE_CONTROL!$B$2:$B$999,"PENDIENTE"),COUNTIFS(BASE_CONTROL!$I$2:$I$999,$B177,BASE_CONTROL!$B$2:$B$999,"PENDIENTE"),COUNTIFS(BASE_CONTROL!$J$2:$J$999,$B177,BASE_CONTROL!$B$2:$B$999,"PENDIENTE"),COUNTIFS(BASE_CONTROL!$K$2:$K$999,$B177,BASE_CONTROL!$B$2:$B$999,"PENDIENTE")))</f>
        <v/>
      </c>
      <c r="G177" s="472">
        <f>IF($B177="","",IF($D177=0,"",IFERROR(MAX(MAXIFS(BASE_CONTROL!$C$2:$C$999,BASE_CONTROL!$D$2:$D$999,$B177),MAXIFS(BASE_CONTROL!$C$2:$C$999,BASE_CONTROL!$E$2:$E$999,$B177),MAXIFS(BASE_CONTROL!$C$2:$C$999,BASE_CONTROL!$F$2:$F$999,$B177),MAXIFS(BASE_CONTROL!$C$2:$C$999,BASE_CONTROL!$G$2:$G$999,$B177),MAXIFS(BASE_CONTROL!$C$2:$C$999,BASE_CONTROL!$H$2:$H$999,$B177),MAXIFS(BASE_CONTROL!$C$2:$C$999,BASE_CONTROL!$I$2:$I$999,$B177),MAXIFS(BASE_CONTROL!$C$2:$C$999,BASE_CONTROL!$J$2:$J$999,$B177),MAXIFS(BASE_CONTROL!$C$2:$C$999,BASE_CONTROL!$K$2:$K$999,$B177)),"")))</f>
        <v/>
      </c>
      <c r="H177" s="432" t="n"/>
    </row>
    <row r="178" s="358">
      <c r="A178" s="432">
        <f>IF($B178="","",ROW()-4)</f>
        <v/>
      </c>
      <c r="B178" s="432" t="n"/>
      <c r="C178" s="432" t="n"/>
      <c r="D178" s="432">
        <f>IF($B178="","",SUM(COUNTIF(BASE_CONTROL!$D$2:$K$999,$B178)))</f>
        <v/>
      </c>
      <c r="E178" s="432">
        <f>IF($B178="","",SUM(COUNTIFS(BASE_CONTROL!$D$2:$D$999,$B178,BASE_CONTROL!$B$2:$B$999,"CERRADA"),COUNTIFS(BASE_CONTROL!$D$2:$D$999,$B178,BASE_CONTROL!$B$2:$B$999,"TERMINADA"),COUNTIFS(BASE_CONTROL!$E$2:$E$999,$B178,BASE_CONTROL!$B$2:$B$999,"CERRADA"),COUNTIFS(BASE_CONTROL!$E$2:$E$999,$B178,BASE_CONTROL!$B$2:$B$999,"TERMINADA"),COUNTIFS(BASE_CONTROL!$F$2:$F$999,$B178,BASE_CONTROL!$B$2:$B$999,"CERRADA"),COUNTIFS(BASE_CONTROL!$F$2:$F$999,$B178,BASE_CONTROL!$B$2:$B$999,"TERMINADA"),COUNTIFS(BASE_CONTROL!$G$2:$G$999,$B178,BASE_CONTROL!$B$2:$B$999,"CERRADA"),COUNTIFS(BASE_CONTROL!$G$2:$G$999,$B178,BASE_CONTROL!$B$2:$B$999,"TERMINADA"),COUNTIFS(BASE_CONTROL!$H$2:$H$999,$B178,BASE_CONTROL!$B$2:$B$999,"CERRADA"),COUNTIFS(BASE_CONTROL!$H$2:$H$999,$B178,BASE_CONTROL!$B$2:$B$999,"TERMINADA"),COUNTIFS(BASE_CONTROL!$I$2:$I$999,$B178,BASE_CONTROL!$B$2:$B$999,"CERRADA"),COUNTIFS(BASE_CONTROL!$I$2:$I$999,$B178,BASE_CONTROL!$B$2:$B$999,"TERMINADA"),COUNTIFS(BASE_CONTROL!$J$2:$J$999,$B178,BASE_CONTROL!$B$2:$B$999,"CERRADA"),COUNTIFS(BASE_CONTROL!$J$2:$J$999,$B178,BASE_CONTROL!$B$2:$B$999,"TERMINADA"),COUNTIFS(BASE_CONTROL!$K$2:$K$999,$B178,BASE_CONTROL!$B$2:$B$999,"CERRADA"),COUNTIFS(BASE_CONTROL!$K$2:$K$999,$B178,BASE_CONTROL!$B$2:$B$999,"TERMINADA")))</f>
        <v/>
      </c>
      <c r="F178" s="432">
        <f>IF($B178="","",SUM(COUNTIFS(BASE_CONTROL!$D$2:$D$999,$B178,BASE_CONTROL!$B$2:$B$999,"PENDIENTE"),COUNTIFS(BASE_CONTROL!$E$2:$E$999,$B178,BASE_CONTROL!$B$2:$B$999,"PENDIENTE"),COUNTIFS(BASE_CONTROL!$F$2:$F$999,$B178,BASE_CONTROL!$B$2:$B$999,"PENDIENTE"),COUNTIFS(BASE_CONTROL!$G$2:$G$999,$B178,BASE_CONTROL!$B$2:$B$999,"PENDIENTE"),COUNTIFS(BASE_CONTROL!$H$2:$H$999,$B178,BASE_CONTROL!$B$2:$B$999,"PENDIENTE"),COUNTIFS(BASE_CONTROL!$I$2:$I$999,$B178,BASE_CONTROL!$B$2:$B$999,"PENDIENTE"),COUNTIFS(BASE_CONTROL!$J$2:$J$999,$B178,BASE_CONTROL!$B$2:$B$999,"PENDIENTE"),COUNTIFS(BASE_CONTROL!$K$2:$K$999,$B178,BASE_CONTROL!$B$2:$B$999,"PENDIENTE")))</f>
        <v/>
      </c>
      <c r="G178" s="472">
        <f>IF($B178="","",IF($D178=0,"",IFERROR(MAX(MAXIFS(BASE_CONTROL!$C$2:$C$999,BASE_CONTROL!$D$2:$D$999,$B178),MAXIFS(BASE_CONTROL!$C$2:$C$999,BASE_CONTROL!$E$2:$E$999,$B178),MAXIFS(BASE_CONTROL!$C$2:$C$999,BASE_CONTROL!$F$2:$F$999,$B178),MAXIFS(BASE_CONTROL!$C$2:$C$999,BASE_CONTROL!$G$2:$G$999,$B178),MAXIFS(BASE_CONTROL!$C$2:$C$999,BASE_CONTROL!$H$2:$H$999,$B178),MAXIFS(BASE_CONTROL!$C$2:$C$999,BASE_CONTROL!$I$2:$I$999,$B178),MAXIFS(BASE_CONTROL!$C$2:$C$999,BASE_CONTROL!$J$2:$J$999,$B178),MAXIFS(BASE_CONTROL!$C$2:$C$999,BASE_CONTROL!$K$2:$K$999,$B178)),"")))</f>
        <v/>
      </c>
      <c r="H178" s="432" t="n"/>
    </row>
    <row r="179" s="358">
      <c r="A179" s="432">
        <f>IF($B179="","",ROW()-4)</f>
        <v/>
      </c>
      <c r="B179" s="432" t="n"/>
      <c r="C179" s="432" t="n"/>
      <c r="D179" s="432">
        <f>IF($B179="","",SUM(COUNTIF(BASE_CONTROL!$D$2:$K$999,$B179)))</f>
        <v/>
      </c>
      <c r="E179" s="432">
        <f>IF($B179="","",SUM(COUNTIFS(BASE_CONTROL!$D$2:$D$999,$B179,BASE_CONTROL!$B$2:$B$999,"CERRADA"),COUNTIFS(BASE_CONTROL!$D$2:$D$999,$B179,BASE_CONTROL!$B$2:$B$999,"TERMINADA"),COUNTIFS(BASE_CONTROL!$E$2:$E$999,$B179,BASE_CONTROL!$B$2:$B$999,"CERRADA"),COUNTIFS(BASE_CONTROL!$E$2:$E$999,$B179,BASE_CONTROL!$B$2:$B$999,"TERMINADA"),COUNTIFS(BASE_CONTROL!$F$2:$F$999,$B179,BASE_CONTROL!$B$2:$B$999,"CERRADA"),COUNTIFS(BASE_CONTROL!$F$2:$F$999,$B179,BASE_CONTROL!$B$2:$B$999,"TERMINADA"),COUNTIFS(BASE_CONTROL!$G$2:$G$999,$B179,BASE_CONTROL!$B$2:$B$999,"CERRADA"),COUNTIFS(BASE_CONTROL!$G$2:$G$999,$B179,BASE_CONTROL!$B$2:$B$999,"TERMINADA"),COUNTIFS(BASE_CONTROL!$H$2:$H$999,$B179,BASE_CONTROL!$B$2:$B$999,"CERRADA"),COUNTIFS(BASE_CONTROL!$H$2:$H$999,$B179,BASE_CONTROL!$B$2:$B$999,"TERMINADA"),COUNTIFS(BASE_CONTROL!$I$2:$I$999,$B179,BASE_CONTROL!$B$2:$B$999,"CERRADA"),COUNTIFS(BASE_CONTROL!$I$2:$I$999,$B179,BASE_CONTROL!$B$2:$B$999,"TERMINADA"),COUNTIFS(BASE_CONTROL!$J$2:$J$999,$B179,BASE_CONTROL!$B$2:$B$999,"CERRADA"),COUNTIFS(BASE_CONTROL!$J$2:$J$999,$B179,BASE_CONTROL!$B$2:$B$999,"TERMINADA"),COUNTIFS(BASE_CONTROL!$K$2:$K$999,$B179,BASE_CONTROL!$B$2:$B$999,"CERRADA"),COUNTIFS(BASE_CONTROL!$K$2:$K$999,$B179,BASE_CONTROL!$B$2:$B$999,"TERMINADA")))</f>
        <v/>
      </c>
      <c r="F179" s="432">
        <f>IF($B179="","",SUM(COUNTIFS(BASE_CONTROL!$D$2:$D$999,$B179,BASE_CONTROL!$B$2:$B$999,"PENDIENTE"),COUNTIFS(BASE_CONTROL!$E$2:$E$999,$B179,BASE_CONTROL!$B$2:$B$999,"PENDIENTE"),COUNTIFS(BASE_CONTROL!$F$2:$F$999,$B179,BASE_CONTROL!$B$2:$B$999,"PENDIENTE"),COUNTIFS(BASE_CONTROL!$G$2:$G$999,$B179,BASE_CONTROL!$B$2:$B$999,"PENDIENTE"),COUNTIFS(BASE_CONTROL!$H$2:$H$999,$B179,BASE_CONTROL!$B$2:$B$999,"PENDIENTE"),COUNTIFS(BASE_CONTROL!$I$2:$I$999,$B179,BASE_CONTROL!$B$2:$B$999,"PENDIENTE"),COUNTIFS(BASE_CONTROL!$J$2:$J$999,$B179,BASE_CONTROL!$B$2:$B$999,"PENDIENTE"),COUNTIFS(BASE_CONTROL!$K$2:$K$999,$B179,BASE_CONTROL!$B$2:$B$999,"PENDIENTE")))</f>
        <v/>
      </c>
      <c r="G179" s="472">
        <f>IF($B179="","",IF($D179=0,"",IFERROR(MAX(MAXIFS(BASE_CONTROL!$C$2:$C$999,BASE_CONTROL!$D$2:$D$999,$B179),MAXIFS(BASE_CONTROL!$C$2:$C$999,BASE_CONTROL!$E$2:$E$999,$B179),MAXIFS(BASE_CONTROL!$C$2:$C$999,BASE_CONTROL!$F$2:$F$999,$B179),MAXIFS(BASE_CONTROL!$C$2:$C$999,BASE_CONTROL!$G$2:$G$999,$B179),MAXIFS(BASE_CONTROL!$C$2:$C$999,BASE_CONTROL!$H$2:$H$999,$B179),MAXIFS(BASE_CONTROL!$C$2:$C$999,BASE_CONTROL!$I$2:$I$999,$B179),MAXIFS(BASE_CONTROL!$C$2:$C$999,BASE_CONTROL!$J$2:$J$999,$B179),MAXIFS(BASE_CONTROL!$C$2:$C$999,BASE_CONTROL!$K$2:$K$999,$B179)),"")))</f>
        <v/>
      </c>
      <c r="H179" s="432" t="n"/>
    </row>
    <row r="180" s="358">
      <c r="A180" s="432">
        <f>IF($B180="","",ROW()-4)</f>
        <v/>
      </c>
      <c r="B180" s="432" t="n"/>
      <c r="C180" s="432" t="n"/>
      <c r="D180" s="432">
        <f>IF($B180="","",SUM(COUNTIF(BASE_CONTROL!$D$2:$K$999,$B180)))</f>
        <v/>
      </c>
      <c r="E180" s="432">
        <f>IF($B180="","",SUM(COUNTIFS(BASE_CONTROL!$D$2:$D$999,$B180,BASE_CONTROL!$B$2:$B$999,"CERRADA"),COUNTIFS(BASE_CONTROL!$D$2:$D$999,$B180,BASE_CONTROL!$B$2:$B$999,"TERMINADA"),COUNTIFS(BASE_CONTROL!$E$2:$E$999,$B180,BASE_CONTROL!$B$2:$B$999,"CERRADA"),COUNTIFS(BASE_CONTROL!$E$2:$E$999,$B180,BASE_CONTROL!$B$2:$B$999,"TERMINADA"),COUNTIFS(BASE_CONTROL!$F$2:$F$999,$B180,BASE_CONTROL!$B$2:$B$999,"CERRADA"),COUNTIFS(BASE_CONTROL!$F$2:$F$999,$B180,BASE_CONTROL!$B$2:$B$999,"TERMINADA"),COUNTIFS(BASE_CONTROL!$G$2:$G$999,$B180,BASE_CONTROL!$B$2:$B$999,"CERRADA"),COUNTIFS(BASE_CONTROL!$G$2:$G$999,$B180,BASE_CONTROL!$B$2:$B$999,"TERMINADA"),COUNTIFS(BASE_CONTROL!$H$2:$H$999,$B180,BASE_CONTROL!$B$2:$B$999,"CERRADA"),COUNTIFS(BASE_CONTROL!$H$2:$H$999,$B180,BASE_CONTROL!$B$2:$B$999,"TERMINADA"),COUNTIFS(BASE_CONTROL!$I$2:$I$999,$B180,BASE_CONTROL!$B$2:$B$999,"CERRADA"),COUNTIFS(BASE_CONTROL!$I$2:$I$999,$B180,BASE_CONTROL!$B$2:$B$999,"TERMINADA"),COUNTIFS(BASE_CONTROL!$J$2:$J$999,$B180,BASE_CONTROL!$B$2:$B$999,"CERRADA"),COUNTIFS(BASE_CONTROL!$J$2:$J$999,$B180,BASE_CONTROL!$B$2:$B$999,"TERMINADA"),COUNTIFS(BASE_CONTROL!$K$2:$K$999,$B180,BASE_CONTROL!$B$2:$B$999,"CERRADA"),COUNTIFS(BASE_CONTROL!$K$2:$K$999,$B180,BASE_CONTROL!$B$2:$B$999,"TERMINADA")))</f>
        <v/>
      </c>
      <c r="F180" s="432">
        <f>IF($B180="","",SUM(COUNTIFS(BASE_CONTROL!$D$2:$D$999,$B180,BASE_CONTROL!$B$2:$B$999,"PENDIENTE"),COUNTIFS(BASE_CONTROL!$E$2:$E$999,$B180,BASE_CONTROL!$B$2:$B$999,"PENDIENTE"),COUNTIFS(BASE_CONTROL!$F$2:$F$999,$B180,BASE_CONTROL!$B$2:$B$999,"PENDIENTE"),COUNTIFS(BASE_CONTROL!$G$2:$G$999,$B180,BASE_CONTROL!$B$2:$B$999,"PENDIENTE"),COUNTIFS(BASE_CONTROL!$H$2:$H$999,$B180,BASE_CONTROL!$B$2:$B$999,"PENDIENTE"),COUNTIFS(BASE_CONTROL!$I$2:$I$999,$B180,BASE_CONTROL!$B$2:$B$999,"PENDIENTE"),COUNTIFS(BASE_CONTROL!$J$2:$J$999,$B180,BASE_CONTROL!$B$2:$B$999,"PENDIENTE"),COUNTIFS(BASE_CONTROL!$K$2:$K$999,$B180,BASE_CONTROL!$B$2:$B$999,"PENDIENTE")))</f>
        <v/>
      </c>
      <c r="G180" s="472">
        <f>IF($B180="","",IF($D180=0,"",IFERROR(MAX(MAXIFS(BASE_CONTROL!$C$2:$C$999,BASE_CONTROL!$D$2:$D$999,$B180),MAXIFS(BASE_CONTROL!$C$2:$C$999,BASE_CONTROL!$E$2:$E$999,$B180),MAXIFS(BASE_CONTROL!$C$2:$C$999,BASE_CONTROL!$F$2:$F$999,$B180),MAXIFS(BASE_CONTROL!$C$2:$C$999,BASE_CONTROL!$G$2:$G$999,$B180),MAXIFS(BASE_CONTROL!$C$2:$C$999,BASE_CONTROL!$H$2:$H$999,$B180),MAXIFS(BASE_CONTROL!$C$2:$C$999,BASE_CONTROL!$I$2:$I$999,$B180),MAXIFS(BASE_CONTROL!$C$2:$C$999,BASE_CONTROL!$J$2:$J$999,$B180),MAXIFS(BASE_CONTROL!$C$2:$C$999,BASE_CONTROL!$K$2:$K$999,$B180)),"")))</f>
        <v/>
      </c>
      <c r="H180" s="432" t="n"/>
    </row>
    <row r="181" s="358">
      <c r="A181" s="432">
        <f>IF($B181="","",ROW()-4)</f>
        <v/>
      </c>
      <c r="B181" s="432" t="n"/>
      <c r="C181" s="432" t="n"/>
      <c r="D181" s="432">
        <f>IF($B181="","",SUM(COUNTIF(BASE_CONTROL!$D$2:$K$999,$B181)))</f>
        <v/>
      </c>
      <c r="E181" s="432">
        <f>IF($B181="","",SUM(COUNTIFS(BASE_CONTROL!$D$2:$D$999,$B181,BASE_CONTROL!$B$2:$B$999,"CERRADA"),COUNTIFS(BASE_CONTROL!$D$2:$D$999,$B181,BASE_CONTROL!$B$2:$B$999,"TERMINADA"),COUNTIFS(BASE_CONTROL!$E$2:$E$999,$B181,BASE_CONTROL!$B$2:$B$999,"CERRADA"),COUNTIFS(BASE_CONTROL!$E$2:$E$999,$B181,BASE_CONTROL!$B$2:$B$999,"TERMINADA"),COUNTIFS(BASE_CONTROL!$F$2:$F$999,$B181,BASE_CONTROL!$B$2:$B$999,"CERRADA"),COUNTIFS(BASE_CONTROL!$F$2:$F$999,$B181,BASE_CONTROL!$B$2:$B$999,"TERMINADA"),COUNTIFS(BASE_CONTROL!$G$2:$G$999,$B181,BASE_CONTROL!$B$2:$B$999,"CERRADA"),COUNTIFS(BASE_CONTROL!$G$2:$G$999,$B181,BASE_CONTROL!$B$2:$B$999,"TERMINADA"),COUNTIFS(BASE_CONTROL!$H$2:$H$999,$B181,BASE_CONTROL!$B$2:$B$999,"CERRADA"),COUNTIFS(BASE_CONTROL!$H$2:$H$999,$B181,BASE_CONTROL!$B$2:$B$999,"TERMINADA"),COUNTIFS(BASE_CONTROL!$I$2:$I$999,$B181,BASE_CONTROL!$B$2:$B$999,"CERRADA"),COUNTIFS(BASE_CONTROL!$I$2:$I$999,$B181,BASE_CONTROL!$B$2:$B$999,"TERMINADA"),COUNTIFS(BASE_CONTROL!$J$2:$J$999,$B181,BASE_CONTROL!$B$2:$B$999,"CERRADA"),COUNTIFS(BASE_CONTROL!$J$2:$J$999,$B181,BASE_CONTROL!$B$2:$B$999,"TERMINADA"),COUNTIFS(BASE_CONTROL!$K$2:$K$999,$B181,BASE_CONTROL!$B$2:$B$999,"CERRADA"),COUNTIFS(BASE_CONTROL!$K$2:$K$999,$B181,BASE_CONTROL!$B$2:$B$999,"TERMINADA")))</f>
        <v/>
      </c>
      <c r="F181" s="432">
        <f>IF($B181="","",SUM(COUNTIFS(BASE_CONTROL!$D$2:$D$999,$B181,BASE_CONTROL!$B$2:$B$999,"PENDIENTE"),COUNTIFS(BASE_CONTROL!$E$2:$E$999,$B181,BASE_CONTROL!$B$2:$B$999,"PENDIENTE"),COUNTIFS(BASE_CONTROL!$F$2:$F$999,$B181,BASE_CONTROL!$B$2:$B$999,"PENDIENTE"),COUNTIFS(BASE_CONTROL!$G$2:$G$999,$B181,BASE_CONTROL!$B$2:$B$999,"PENDIENTE"),COUNTIFS(BASE_CONTROL!$H$2:$H$999,$B181,BASE_CONTROL!$B$2:$B$999,"PENDIENTE"),COUNTIFS(BASE_CONTROL!$I$2:$I$999,$B181,BASE_CONTROL!$B$2:$B$999,"PENDIENTE"),COUNTIFS(BASE_CONTROL!$J$2:$J$999,$B181,BASE_CONTROL!$B$2:$B$999,"PENDIENTE"),COUNTIFS(BASE_CONTROL!$K$2:$K$999,$B181,BASE_CONTROL!$B$2:$B$999,"PENDIENTE")))</f>
        <v/>
      </c>
      <c r="G181" s="472">
        <f>IF($B181="","",IF($D181=0,"",IFERROR(MAX(MAXIFS(BASE_CONTROL!$C$2:$C$999,BASE_CONTROL!$D$2:$D$999,$B181),MAXIFS(BASE_CONTROL!$C$2:$C$999,BASE_CONTROL!$E$2:$E$999,$B181),MAXIFS(BASE_CONTROL!$C$2:$C$999,BASE_CONTROL!$F$2:$F$999,$B181),MAXIFS(BASE_CONTROL!$C$2:$C$999,BASE_CONTROL!$G$2:$G$999,$B181),MAXIFS(BASE_CONTROL!$C$2:$C$999,BASE_CONTROL!$H$2:$H$999,$B181),MAXIFS(BASE_CONTROL!$C$2:$C$999,BASE_CONTROL!$I$2:$I$999,$B181),MAXIFS(BASE_CONTROL!$C$2:$C$999,BASE_CONTROL!$J$2:$J$999,$B181),MAXIFS(BASE_CONTROL!$C$2:$C$999,BASE_CONTROL!$K$2:$K$999,$B181)),"")))</f>
        <v/>
      </c>
      <c r="H181" s="432" t="n"/>
    </row>
    <row r="182" s="358">
      <c r="A182" s="432">
        <f>IF($B182="","",ROW()-4)</f>
        <v/>
      </c>
      <c r="B182" s="432" t="n"/>
      <c r="C182" s="432" t="n"/>
      <c r="D182" s="432">
        <f>IF($B182="","",SUM(COUNTIF(BASE_CONTROL!$D$2:$K$999,$B182)))</f>
        <v/>
      </c>
      <c r="E182" s="432">
        <f>IF($B182="","",SUM(COUNTIFS(BASE_CONTROL!$D$2:$D$999,$B182,BASE_CONTROL!$B$2:$B$999,"CERRADA"),COUNTIFS(BASE_CONTROL!$D$2:$D$999,$B182,BASE_CONTROL!$B$2:$B$999,"TERMINADA"),COUNTIFS(BASE_CONTROL!$E$2:$E$999,$B182,BASE_CONTROL!$B$2:$B$999,"CERRADA"),COUNTIFS(BASE_CONTROL!$E$2:$E$999,$B182,BASE_CONTROL!$B$2:$B$999,"TERMINADA"),COUNTIFS(BASE_CONTROL!$F$2:$F$999,$B182,BASE_CONTROL!$B$2:$B$999,"CERRADA"),COUNTIFS(BASE_CONTROL!$F$2:$F$999,$B182,BASE_CONTROL!$B$2:$B$999,"TERMINADA"),COUNTIFS(BASE_CONTROL!$G$2:$G$999,$B182,BASE_CONTROL!$B$2:$B$999,"CERRADA"),COUNTIFS(BASE_CONTROL!$G$2:$G$999,$B182,BASE_CONTROL!$B$2:$B$999,"TERMINADA"),COUNTIFS(BASE_CONTROL!$H$2:$H$999,$B182,BASE_CONTROL!$B$2:$B$999,"CERRADA"),COUNTIFS(BASE_CONTROL!$H$2:$H$999,$B182,BASE_CONTROL!$B$2:$B$999,"TERMINADA"),COUNTIFS(BASE_CONTROL!$I$2:$I$999,$B182,BASE_CONTROL!$B$2:$B$999,"CERRADA"),COUNTIFS(BASE_CONTROL!$I$2:$I$999,$B182,BASE_CONTROL!$B$2:$B$999,"TERMINADA"),COUNTIFS(BASE_CONTROL!$J$2:$J$999,$B182,BASE_CONTROL!$B$2:$B$999,"CERRADA"),COUNTIFS(BASE_CONTROL!$J$2:$J$999,$B182,BASE_CONTROL!$B$2:$B$999,"TERMINADA"),COUNTIFS(BASE_CONTROL!$K$2:$K$999,$B182,BASE_CONTROL!$B$2:$B$999,"CERRADA"),COUNTIFS(BASE_CONTROL!$K$2:$K$999,$B182,BASE_CONTROL!$B$2:$B$999,"TERMINADA")))</f>
        <v/>
      </c>
      <c r="F182" s="432">
        <f>IF($B182="","",SUM(COUNTIFS(BASE_CONTROL!$D$2:$D$999,$B182,BASE_CONTROL!$B$2:$B$999,"PENDIENTE"),COUNTIFS(BASE_CONTROL!$E$2:$E$999,$B182,BASE_CONTROL!$B$2:$B$999,"PENDIENTE"),COUNTIFS(BASE_CONTROL!$F$2:$F$999,$B182,BASE_CONTROL!$B$2:$B$999,"PENDIENTE"),COUNTIFS(BASE_CONTROL!$G$2:$G$999,$B182,BASE_CONTROL!$B$2:$B$999,"PENDIENTE"),COUNTIFS(BASE_CONTROL!$H$2:$H$999,$B182,BASE_CONTROL!$B$2:$B$999,"PENDIENTE"),COUNTIFS(BASE_CONTROL!$I$2:$I$999,$B182,BASE_CONTROL!$B$2:$B$999,"PENDIENTE"),COUNTIFS(BASE_CONTROL!$J$2:$J$999,$B182,BASE_CONTROL!$B$2:$B$999,"PENDIENTE"),COUNTIFS(BASE_CONTROL!$K$2:$K$999,$B182,BASE_CONTROL!$B$2:$B$999,"PENDIENTE")))</f>
        <v/>
      </c>
      <c r="G182" s="472">
        <f>IF($B182="","",IF($D182=0,"",IFERROR(MAX(MAXIFS(BASE_CONTROL!$C$2:$C$999,BASE_CONTROL!$D$2:$D$999,$B182),MAXIFS(BASE_CONTROL!$C$2:$C$999,BASE_CONTROL!$E$2:$E$999,$B182),MAXIFS(BASE_CONTROL!$C$2:$C$999,BASE_CONTROL!$F$2:$F$999,$B182),MAXIFS(BASE_CONTROL!$C$2:$C$999,BASE_CONTROL!$G$2:$G$999,$B182),MAXIFS(BASE_CONTROL!$C$2:$C$999,BASE_CONTROL!$H$2:$H$999,$B182),MAXIFS(BASE_CONTROL!$C$2:$C$999,BASE_CONTROL!$I$2:$I$999,$B182),MAXIFS(BASE_CONTROL!$C$2:$C$999,BASE_CONTROL!$J$2:$J$999,$B182),MAXIFS(BASE_CONTROL!$C$2:$C$999,BASE_CONTROL!$K$2:$K$999,$B182)),"")))</f>
        <v/>
      </c>
      <c r="H182" s="432" t="n"/>
    </row>
    <row r="183" s="358">
      <c r="A183" s="432">
        <f>IF($B183="","",ROW()-4)</f>
        <v/>
      </c>
      <c r="B183" s="432" t="n"/>
      <c r="C183" s="432" t="n"/>
      <c r="D183" s="432">
        <f>IF($B183="","",SUM(COUNTIF(BASE_CONTROL!$D$2:$K$999,$B183)))</f>
        <v/>
      </c>
      <c r="E183" s="432">
        <f>IF($B183="","",SUM(COUNTIFS(BASE_CONTROL!$D$2:$D$999,$B183,BASE_CONTROL!$B$2:$B$999,"CERRADA"),COUNTIFS(BASE_CONTROL!$D$2:$D$999,$B183,BASE_CONTROL!$B$2:$B$999,"TERMINADA"),COUNTIFS(BASE_CONTROL!$E$2:$E$999,$B183,BASE_CONTROL!$B$2:$B$999,"CERRADA"),COUNTIFS(BASE_CONTROL!$E$2:$E$999,$B183,BASE_CONTROL!$B$2:$B$999,"TERMINADA"),COUNTIFS(BASE_CONTROL!$F$2:$F$999,$B183,BASE_CONTROL!$B$2:$B$999,"CERRADA"),COUNTIFS(BASE_CONTROL!$F$2:$F$999,$B183,BASE_CONTROL!$B$2:$B$999,"TERMINADA"),COUNTIFS(BASE_CONTROL!$G$2:$G$999,$B183,BASE_CONTROL!$B$2:$B$999,"CERRADA"),COUNTIFS(BASE_CONTROL!$G$2:$G$999,$B183,BASE_CONTROL!$B$2:$B$999,"TERMINADA"),COUNTIFS(BASE_CONTROL!$H$2:$H$999,$B183,BASE_CONTROL!$B$2:$B$999,"CERRADA"),COUNTIFS(BASE_CONTROL!$H$2:$H$999,$B183,BASE_CONTROL!$B$2:$B$999,"TERMINADA"),COUNTIFS(BASE_CONTROL!$I$2:$I$999,$B183,BASE_CONTROL!$B$2:$B$999,"CERRADA"),COUNTIFS(BASE_CONTROL!$I$2:$I$999,$B183,BASE_CONTROL!$B$2:$B$999,"TERMINADA"),COUNTIFS(BASE_CONTROL!$J$2:$J$999,$B183,BASE_CONTROL!$B$2:$B$999,"CERRADA"),COUNTIFS(BASE_CONTROL!$J$2:$J$999,$B183,BASE_CONTROL!$B$2:$B$999,"TERMINADA"),COUNTIFS(BASE_CONTROL!$K$2:$K$999,$B183,BASE_CONTROL!$B$2:$B$999,"CERRADA"),COUNTIFS(BASE_CONTROL!$K$2:$K$999,$B183,BASE_CONTROL!$B$2:$B$999,"TERMINADA")))</f>
        <v/>
      </c>
      <c r="F183" s="432">
        <f>IF($B183="","",SUM(COUNTIFS(BASE_CONTROL!$D$2:$D$999,$B183,BASE_CONTROL!$B$2:$B$999,"PENDIENTE"),COUNTIFS(BASE_CONTROL!$E$2:$E$999,$B183,BASE_CONTROL!$B$2:$B$999,"PENDIENTE"),COUNTIFS(BASE_CONTROL!$F$2:$F$999,$B183,BASE_CONTROL!$B$2:$B$999,"PENDIENTE"),COUNTIFS(BASE_CONTROL!$G$2:$G$999,$B183,BASE_CONTROL!$B$2:$B$999,"PENDIENTE"),COUNTIFS(BASE_CONTROL!$H$2:$H$999,$B183,BASE_CONTROL!$B$2:$B$999,"PENDIENTE"),COUNTIFS(BASE_CONTROL!$I$2:$I$999,$B183,BASE_CONTROL!$B$2:$B$999,"PENDIENTE"),COUNTIFS(BASE_CONTROL!$J$2:$J$999,$B183,BASE_CONTROL!$B$2:$B$999,"PENDIENTE"),COUNTIFS(BASE_CONTROL!$K$2:$K$999,$B183,BASE_CONTROL!$B$2:$B$999,"PENDIENTE")))</f>
        <v/>
      </c>
      <c r="G183" s="472">
        <f>IF($B183="","",IF($D183=0,"",IFERROR(MAX(MAXIFS(BASE_CONTROL!$C$2:$C$999,BASE_CONTROL!$D$2:$D$999,$B183),MAXIFS(BASE_CONTROL!$C$2:$C$999,BASE_CONTROL!$E$2:$E$999,$B183),MAXIFS(BASE_CONTROL!$C$2:$C$999,BASE_CONTROL!$F$2:$F$999,$B183),MAXIFS(BASE_CONTROL!$C$2:$C$999,BASE_CONTROL!$G$2:$G$999,$B183),MAXIFS(BASE_CONTROL!$C$2:$C$999,BASE_CONTROL!$H$2:$H$999,$B183),MAXIFS(BASE_CONTROL!$C$2:$C$999,BASE_CONTROL!$I$2:$I$999,$B183),MAXIFS(BASE_CONTROL!$C$2:$C$999,BASE_CONTROL!$J$2:$J$999,$B183),MAXIFS(BASE_CONTROL!$C$2:$C$999,BASE_CONTROL!$K$2:$K$999,$B183)),"")))</f>
        <v/>
      </c>
      <c r="H183" s="432" t="n"/>
    </row>
    <row r="184" s="358">
      <c r="A184" s="432">
        <f>IF($B184="","",ROW()-4)</f>
        <v/>
      </c>
      <c r="B184" s="432" t="n"/>
      <c r="C184" s="432" t="n"/>
      <c r="D184" s="432">
        <f>IF($B184="","",SUM(COUNTIF(BASE_CONTROL!$D$2:$K$999,$B184)))</f>
        <v/>
      </c>
      <c r="E184" s="432">
        <f>IF($B184="","",SUM(COUNTIFS(BASE_CONTROL!$D$2:$D$999,$B184,BASE_CONTROL!$B$2:$B$999,"CERRADA"),COUNTIFS(BASE_CONTROL!$D$2:$D$999,$B184,BASE_CONTROL!$B$2:$B$999,"TERMINADA"),COUNTIFS(BASE_CONTROL!$E$2:$E$999,$B184,BASE_CONTROL!$B$2:$B$999,"CERRADA"),COUNTIFS(BASE_CONTROL!$E$2:$E$999,$B184,BASE_CONTROL!$B$2:$B$999,"TERMINADA"),COUNTIFS(BASE_CONTROL!$F$2:$F$999,$B184,BASE_CONTROL!$B$2:$B$999,"CERRADA"),COUNTIFS(BASE_CONTROL!$F$2:$F$999,$B184,BASE_CONTROL!$B$2:$B$999,"TERMINADA"),COUNTIFS(BASE_CONTROL!$G$2:$G$999,$B184,BASE_CONTROL!$B$2:$B$999,"CERRADA"),COUNTIFS(BASE_CONTROL!$G$2:$G$999,$B184,BASE_CONTROL!$B$2:$B$999,"TERMINADA"),COUNTIFS(BASE_CONTROL!$H$2:$H$999,$B184,BASE_CONTROL!$B$2:$B$999,"CERRADA"),COUNTIFS(BASE_CONTROL!$H$2:$H$999,$B184,BASE_CONTROL!$B$2:$B$999,"TERMINADA"),COUNTIFS(BASE_CONTROL!$I$2:$I$999,$B184,BASE_CONTROL!$B$2:$B$999,"CERRADA"),COUNTIFS(BASE_CONTROL!$I$2:$I$999,$B184,BASE_CONTROL!$B$2:$B$999,"TERMINADA"),COUNTIFS(BASE_CONTROL!$J$2:$J$999,$B184,BASE_CONTROL!$B$2:$B$999,"CERRADA"),COUNTIFS(BASE_CONTROL!$J$2:$J$999,$B184,BASE_CONTROL!$B$2:$B$999,"TERMINADA"),COUNTIFS(BASE_CONTROL!$K$2:$K$999,$B184,BASE_CONTROL!$B$2:$B$999,"CERRADA"),COUNTIFS(BASE_CONTROL!$K$2:$K$999,$B184,BASE_CONTROL!$B$2:$B$999,"TERMINADA")))</f>
        <v/>
      </c>
      <c r="F184" s="432">
        <f>IF($B184="","",SUM(COUNTIFS(BASE_CONTROL!$D$2:$D$999,$B184,BASE_CONTROL!$B$2:$B$999,"PENDIENTE"),COUNTIFS(BASE_CONTROL!$E$2:$E$999,$B184,BASE_CONTROL!$B$2:$B$999,"PENDIENTE"),COUNTIFS(BASE_CONTROL!$F$2:$F$999,$B184,BASE_CONTROL!$B$2:$B$999,"PENDIENTE"),COUNTIFS(BASE_CONTROL!$G$2:$G$999,$B184,BASE_CONTROL!$B$2:$B$999,"PENDIENTE"),COUNTIFS(BASE_CONTROL!$H$2:$H$999,$B184,BASE_CONTROL!$B$2:$B$999,"PENDIENTE"),COUNTIFS(BASE_CONTROL!$I$2:$I$999,$B184,BASE_CONTROL!$B$2:$B$999,"PENDIENTE"),COUNTIFS(BASE_CONTROL!$J$2:$J$999,$B184,BASE_CONTROL!$B$2:$B$999,"PENDIENTE"),COUNTIFS(BASE_CONTROL!$K$2:$K$999,$B184,BASE_CONTROL!$B$2:$B$999,"PENDIENTE")))</f>
        <v/>
      </c>
      <c r="G184" s="472">
        <f>IF($B184="","",IF($D184=0,"",IFERROR(MAX(MAXIFS(BASE_CONTROL!$C$2:$C$999,BASE_CONTROL!$D$2:$D$999,$B184),MAXIFS(BASE_CONTROL!$C$2:$C$999,BASE_CONTROL!$E$2:$E$999,$B184),MAXIFS(BASE_CONTROL!$C$2:$C$999,BASE_CONTROL!$F$2:$F$999,$B184),MAXIFS(BASE_CONTROL!$C$2:$C$999,BASE_CONTROL!$G$2:$G$999,$B184),MAXIFS(BASE_CONTROL!$C$2:$C$999,BASE_CONTROL!$H$2:$H$999,$B184),MAXIFS(BASE_CONTROL!$C$2:$C$999,BASE_CONTROL!$I$2:$I$999,$B184),MAXIFS(BASE_CONTROL!$C$2:$C$999,BASE_CONTROL!$J$2:$J$999,$B184),MAXIFS(BASE_CONTROL!$C$2:$C$999,BASE_CONTROL!$K$2:$K$999,$B184)),"")))</f>
        <v/>
      </c>
      <c r="H184" s="432" t="n"/>
    </row>
    <row r="185" s="358">
      <c r="A185" s="432">
        <f>IF($B185="","",ROW()-4)</f>
        <v/>
      </c>
      <c r="B185" s="432" t="n"/>
      <c r="C185" s="432" t="n"/>
      <c r="D185" s="432">
        <f>IF($B185="","",SUM(COUNTIF(BASE_CONTROL!$D$2:$K$999,$B185)))</f>
        <v/>
      </c>
      <c r="E185" s="432">
        <f>IF($B185="","",SUM(COUNTIFS(BASE_CONTROL!$D$2:$D$999,$B185,BASE_CONTROL!$B$2:$B$999,"CERRADA"),COUNTIFS(BASE_CONTROL!$D$2:$D$999,$B185,BASE_CONTROL!$B$2:$B$999,"TERMINADA"),COUNTIFS(BASE_CONTROL!$E$2:$E$999,$B185,BASE_CONTROL!$B$2:$B$999,"CERRADA"),COUNTIFS(BASE_CONTROL!$E$2:$E$999,$B185,BASE_CONTROL!$B$2:$B$999,"TERMINADA"),COUNTIFS(BASE_CONTROL!$F$2:$F$999,$B185,BASE_CONTROL!$B$2:$B$999,"CERRADA"),COUNTIFS(BASE_CONTROL!$F$2:$F$999,$B185,BASE_CONTROL!$B$2:$B$999,"TERMINADA"),COUNTIFS(BASE_CONTROL!$G$2:$G$999,$B185,BASE_CONTROL!$B$2:$B$999,"CERRADA"),COUNTIFS(BASE_CONTROL!$G$2:$G$999,$B185,BASE_CONTROL!$B$2:$B$999,"TERMINADA"),COUNTIFS(BASE_CONTROL!$H$2:$H$999,$B185,BASE_CONTROL!$B$2:$B$999,"CERRADA"),COUNTIFS(BASE_CONTROL!$H$2:$H$999,$B185,BASE_CONTROL!$B$2:$B$999,"TERMINADA"),COUNTIFS(BASE_CONTROL!$I$2:$I$999,$B185,BASE_CONTROL!$B$2:$B$999,"CERRADA"),COUNTIFS(BASE_CONTROL!$I$2:$I$999,$B185,BASE_CONTROL!$B$2:$B$999,"TERMINADA"),COUNTIFS(BASE_CONTROL!$J$2:$J$999,$B185,BASE_CONTROL!$B$2:$B$999,"CERRADA"),COUNTIFS(BASE_CONTROL!$J$2:$J$999,$B185,BASE_CONTROL!$B$2:$B$999,"TERMINADA"),COUNTIFS(BASE_CONTROL!$K$2:$K$999,$B185,BASE_CONTROL!$B$2:$B$999,"CERRADA"),COUNTIFS(BASE_CONTROL!$K$2:$K$999,$B185,BASE_CONTROL!$B$2:$B$999,"TERMINADA")))</f>
        <v/>
      </c>
      <c r="F185" s="432">
        <f>IF($B185="","",SUM(COUNTIFS(BASE_CONTROL!$D$2:$D$999,$B185,BASE_CONTROL!$B$2:$B$999,"PENDIENTE"),COUNTIFS(BASE_CONTROL!$E$2:$E$999,$B185,BASE_CONTROL!$B$2:$B$999,"PENDIENTE"),COUNTIFS(BASE_CONTROL!$F$2:$F$999,$B185,BASE_CONTROL!$B$2:$B$999,"PENDIENTE"),COUNTIFS(BASE_CONTROL!$G$2:$G$999,$B185,BASE_CONTROL!$B$2:$B$999,"PENDIENTE"),COUNTIFS(BASE_CONTROL!$H$2:$H$999,$B185,BASE_CONTROL!$B$2:$B$999,"PENDIENTE"),COUNTIFS(BASE_CONTROL!$I$2:$I$999,$B185,BASE_CONTROL!$B$2:$B$999,"PENDIENTE"),COUNTIFS(BASE_CONTROL!$J$2:$J$999,$B185,BASE_CONTROL!$B$2:$B$999,"PENDIENTE"),COUNTIFS(BASE_CONTROL!$K$2:$K$999,$B185,BASE_CONTROL!$B$2:$B$999,"PENDIENTE")))</f>
        <v/>
      </c>
      <c r="G185" s="472">
        <f>IF($B185="","",IF($D185=0,"",IFERROR(MAX(MAXIFS(BASE_CONTROL!$C$2:$C$999,BASE_CONTROL!$D$2:$D$999,$B185),MAXIFS(BASE_CONTROL!$C$2:$C$999,BASE_CONTROL!$E$2:$E$999,$B185),MAXIFS(BASE_CONTROL!$C$2:$C$999,BASE_CONTROL!$F$2:$F$999,$B185),MAXIFS(BASE_CONTROL!$C$2:$C$999,BASE_CONTROL!$G$2:$G$999,$B185),MAXIFS(BASE_CONTROL!$C$2:$C$999,BASE_CONTROL!$H$2:$H$999,$B185),MAXIFS(BASE_CONTROL!$C$2:$C$999,BASE_CONTROL!$I$2:$I$999,$B185),MAXIFS(BASE_CONTROL!$C$2:$C$999,BASE_CONTROL!$J$2:$J$999,$B185),MAXIFS(BASE_CONTROL!$C$2:$C$999,BASE_CONTROL!$K$2:$K$999,$B185)),"")))</f>
        <v/>
      </c>
      <c r="H185" s="432" t="n"/>
    </row>
    <row r="186" s="358">
      <c r="A186" s="432">
        <f>IF($B186="","",ROW()-4)</f>
        <v/>
      </c>
      <c r="B186" s="432" t="n"/>
      <c r="C186" s="432" t="n"/>
      <c r="D186" s="432">
        <f>IF($B186="","",SUM(COUNTIF(BASE_CONTROL!$D$2:$K$999,$B186)))</f>
        <v/>
      </c>
      <c r="E186" s="432">
        <f>IF($B186="","",SUM(COUNTIFS(BASE_CONTROL!$D$2:$D$999,$B186,BASE_CONTROL!$B$2:$B$999,"CERRADA"),COUNTIFS(BASE_CONTROL!$D$2:$D$999,$B186,BASE_CONTROL!$B$2:$B$999,"TERMINADA"),COUNTIFS(BASE_CONTROL!$E$2:$E$999,$B186,BASE_CONTROL!$B$2:$B$999,"CERRADA"),COUNTIFS(BASE_CONTROL!$E$2:$E$999,$B186,BASE_CONTROL!$B$2:$B$999,"TERMINADA"),COUNTIFS(BASE_CONTROL!$F$2:$F$999,$B186,BASE_CONTROL!$B$2:$B$999,"CERRADA"),COUNTIFS(BASE_CONTROL!$F$2:$F$999,$B186,BASE_CONTROL!$B$2:$B$999,"TERMINADA"),COUNTIFS(BASE_CONTROL!$G$2:$G$999,$B186,BASE_CONTROL!$B$2:$B$999,"CERRADA"),COUNTIFS(BASE_CONTROL!$G$2:$G$999,$B186,BASE_CONTROL!$B$2:$B$999,"TERMINADA"),COUNTIFS(BASE_CONTROL!$H$2:$H$999,$B186,BASE_CONTROL!$B$2:$B$999,"CERRADA"),COUNTIFS(BASE_CONTROL!$H$2:$H$999,$B186,BASE_CONTROL!$B$2:$B$999,"TERMINADA"),COUNTIFS(BASE_CONTROL!$I$2:$I$999,$B186,BASE_CONTROL!$B$2:$B$999,"CERRADA"),COUNTIFS(BASE_CONTROL!$I$2:$I$999,$B186,BASE_CONTROL!$B$2:$B$999,"TERMINADA"),COUNTIFS(BASE_CONTROL!$J$2:$J$999,$B186,BASE_CONTROL!$B$2:$B$999,"CERRADA"),COUNTIFS(BASE_CONTROL!$J$2:$J$999,$B186,BASE_CONTROL!$B$2:$B$999,"TERMINADA"),COUNTIFS(BASE_CONTROL!$K$2:$K$999,$B186,BASE_CONTROL!$B$2:$B$999,"CERRADA"),COUNTIFS(BASE_CONTROL!$K$2:$K$999,$B186,BASE_CONTROL!$B$2:$B$999,"TERMINADA")))</f>
        <v/>
      </c>
      <c r="F186" s="432">
        <f>IF($B186="","",SUM(COUNTIFS(BASE_CONTROL!$D$2:$D$999,$B186,BASE_CONTROL!$B$2:$B$999,"PENDIENTE"),COUNTIFS(BASE_CONTROL!$E$2:$E$999,$B186,BASE_CONTROL!$B$2:$B$999,"PENDIENTE"),COUNTIFS(BASE_CONTROL!$F$2:$F$999,$B186,BASE_CONTROL!$B$2:$B$999,"PENDIENTE"),COUNTIFS(BASE_CONTROL!$G$2:$G$999,$B186,BASE_CONTROL!$B$2:$B$999,"PENDIENTE"),COUNTIFS(BASE_CONTROL!$H$2:$H$999,$B186,BASE_CONTROL!$B$2:$B$999,"PENDIENTE"),COUNTIFS(BASE_CONTROL!$I$2:$I$999,$B186,BASE_CONTROL!$B$2:$B$999,"PENDIENTE"),COUNTIFS(BASE_CONTROL!$J$2:$J$999,$B186,BASE_CONTROL!$B$2:$B$999,"PENDIENTE"),COUNTIFS(BASE_CONTROL!$K$2:$K$999,$B186,BASE_CONTROL!$B$2:$B$999,"PENDIENTE")))</f>
        <v/>
      </c>
      <c r="G186" s="472">
        <f>IF($B186="","",IF($D186=0,"",IFERROR(MAX(MAXIFS(BASE_CONTROL!$C$2:$C$999,BASE_CONTROL!$D$2:$D$999,$B186),MAXIFS(BASE_CONTROL!$C$2:$C$999,BASE_CONTROL!$E$2:$E$999,$B186),MAXIFS(BASE_CONTROL!$C$2:$C$999,BASE_CONTROL!$F$2:$F$999,$B186),MAXIFS(BASE_CONTROL!$C$2:$C$999,BASE_CONTROL!$G$2:$G$999,$B186),MAXIFS(BASE_CONTROL!$C$2:$C$999,BASE_CONTROL!$H$2:$H$999,$B186),MAXIFS(BASE_CONTROL!$C$2:$C$999,BASE_CONTROL!$I$2:$I$999,$B186),MAXIFS(BASE_CONTROL!$C$2:$C$999,BASE_CONTROL!$J$2:$J$999,$B186),MAXIFS(BASE_CONTROL!$C$2:$C$999,BASE_CONTROL!$K$2:$K$999,$B186)),"")))</f>
        <v/>
      </c>
      <c r="H186" s="432" t="n"/>
    </row>
    <row r="187" s="358">
      <c r="A187" s="432">
        <f>IF($B187="","",ROW()-4)</f>
        <v/>
      </c>
      <c r="B187" s="432" t="n"/>
      <c r="C187" s="432" t="n"/>
      <c r="D187" s="432">
        <f>IF($B187="","",SUM(COUNTIF(BASE_CONTROL!$D$2:$K$999,$B187)))</f>
        <v/>
      </c>
      <c r="E187" s="432">
        <f>IF($B187="","",SUM(COUNTIFS(BASE_CONTROL!$D$2:$D$999,$B187,BASE_CONTROL!$B$2:$B$999,"CERRADA"),COUNTIFS(BASE_CONTROL!$D$2:$D$999,$B187,BASE_CONTROL!$B$2:$B$999,"TERMINADA"),COUNTIFS(BASE_CONTROL!$E$2:$E$999,$B187,BASE_CONTROL!$B$2:$B$999,"CERRADA"),COUNTIFS(BASE_CONTROL!$E$2:$E$999,$B187,BASE_CONTROL!$B$2:$B$999,"TERMINADA"),COUNTIFS(BASE_CONTROL!$F$2:$F$999,$B187,BASE_CONTROL!$B$2:$B$999,"CERRADA"),COUNTIFS(BASE_CONTROL!$F$2:$F$999,$B187,BASE_CONTROL!$B$2:$B$999,"TERMINADA"),COUNTIFS(BASE_CONTROL!$G$2:$G$999,$B187,BASE_CONTROL!$B$2:$B$999,"CERRADA"),COUNTIFS(BASE_CONTROL!$G$2:$G$999,$B187,BASE_CONTROL!$B$2:$B$999,"TERMINADA"),COUNTIFS(BASE_CONTROL!$H$2:$H$999,$B187,BASE_CONTROL!$B$2:$B$999,"CERRADA"),COUNTIFS(BASE_CONTROL!$H$2:$H$999,$B187,BASE_CONTROL!$B$2:$B$999,"TERMINADA"),COUNTIFS(BASE_CONTROL!$I$2:$I$999,$B187,BASE_CONTROL!$B$2:$B$999,"CERRADA"),COUNTIFS(BASE_CONTROL!$I$2:$I$999,$B187,BASE_CONTROL!$B$2:$B$999,"TERMINADA"),COUNTIFS(BASE_CONTROL!$J$2:$J$999,$B187,BASE_CONTROL!$B$2:$B$999,"CERRADA"),COUNTIFS(BASE_CONTROL!$J$2:$J$999,$B187,BASE_CONTROL!$B$2:$B$999,"TERMINADA"),COUNTIFS(BASE_CONTROL!$K$2:$K$999,$B187,BASE_CONTROL!$B$2:$B$999,"CERRADA"),COUNTIFS(BASE_CONTROL!$K$2:$K$999,$B187,BASE_CONTROL!$B$2:$B$999,"TERMINADA")))</f>
        <v/>
      </c>
      <c r="F187" s="432">
        <f>IF($B187="","",SUM(COUNTIFS(BASE_CONTROL!$D$2:$D$999,$B187,BASE_CONTROL!$B$2:$B$999,"PENDIENTE"),COUNTIFS(BASE_CONTROL!$E$2:$E$999,$B187,BASE_CONTROL!$B$2:$B$999,"PENDIENTE"),COUNTIFS(BASE_CONTROL!$F$2:$F$999,$B187,BASE_CONTROL!$B$2:$B$999,"PENDIENTE"),COUNTIFS(BASE_CONTROL!$G$2:$G$999,$B187,BASE_CONTROL!$B$2:$B$999,"PENDIENTE"),COUNTIFS(BASE_CONTROL!$H$2:$H$999,$B187,BASE_CONTROL!$B$2:$B$999,"PENDIENTE"),COUNTIFS(BASE_CONTROL!$I$2:$I$999,$B187,BASE_CONTROL!$B$2:$B$999,"PENDIENTE"),COUNTIFS(BASE_CONTROL!$J$2:$J$999,$B187,BASE_CONTROL!$B$2:$B$999,"PENDIENTE"),COUNTIFS(BASE_CONTROL!$K$2:$K$999,$B187,BASE_CONTROL!$B$2:$B$999,"PENDIENTE")))</f>
        <v/>
      </c>
      <c r="G187" s="472">
        <f>IF($B187="","",IF($D187=0,"",IFERROR(MAX(MAXIFS(BASE_CONTROL!$C$2:$C$999,BASE_CONTROL!$D$2:$D$999,$B187),MAXIFS(BASE_CONTROL!$C$2:$C$999,BASE_CONTROL!$E$2:$E$999,$B187),MAXIFS(BASE_CONTROL!$C$2:$C$999,BASE_CONTROL!$F$2:$F$999,$B187),MAXIFS(BASE_CONTROL!$C$2:$C$999,BASE_CONTROL!$G$2:$G$999,$B187),MAXIFS(BASE_CONTROL!$C$2:$C$999,BASE_CONTROL!$H$2:$H$999,$B187),MAXIFS(BASE_CONTROL!$C$2:$C$999,BASE_CONTROL!$I$2:$I$999,$B187),MAXIFS(BASE_CONTROL!$C$2:$C$999,BASE_CONTROL!$J$2:$J$999,$B187),MAXIFS(BASE_CONTROL!$C$2:$C$999,BASE_CONTROL!$K$2:$K$999,$B187)),"")))</f>
        <v/>
      </c>
      <c r="H187" s="432" t="n"/>
    </row>
    <row r="188" s="358">
      <c r="A188" s="432">
        <f>IF($B188="","",ROW()-4)</f>
        <v/>
      </c>
      <c r="B188" s="432" t="n"/>
      <c r="C188" s="432" t="n"/>
      <c r="D188" s="432">
        <f>IF($B188="","",SUM(COUNTIF(BASE_CONTROL!$D$2:$K$999,$B188)))</f>
        <v/>
      </c>
      <c r="E188" s="432">
        <f>IF($B188="","",SUM(COUNTIFS(BASE_CONTROL!$D$2:$D$999,$B188,BASE_CONTROL!$B$2:$B$999,"CERRADA"),COUNTIFS(BASE_CONTROL!$D$2:$D$999,$B188,BASE_CONTROL!$B$2:$B$999,"TERMINADA"),COUNTIFS(BASE_CONTROL!$E$2:$E$999,$B188,BASE_CONTROL!$B$2:$B$999,"CERRADA"),COUNTIFS(BASE_CONTROL!$E$2:$E$999,$B188,BASE_CONTROL!$B$2:$B$999,"TERMINADA"),COUNTIFS(BASE_CONTROL!$F$2:$F$999,$B188,BASE_CONTROL!$B$2:$B$999,"CERRADA"),COUNTIFS(BASE_CONTROL!$F$2:$F$999,$B188,BASE_CONTROL!$B$2:$B$999,"TERMINADA"),COUNTIFS(BASE_CONTROL!$G$2:$G$999,$B188,BASE_CONTROL!$B$2:$B$999,"CERRADA"),COUNTIFS(BASE_CONTROL!$G$2:$G$999,$B188,BASE_CONTROL!$B$2:$B$999,"TERMINADA"),COUNTIFS(BASE_CONTROL!$H$2:$H$999,$B188,BASE_CONTROL!$B$2:$B$999,"CERRADA"),COUNTIFS(BASE_CONTROL!$H$2:$H$999,$B188,BASE_CONTROL!$B$2:$B$999,"TERMINADA"),COUNTIFS(BASE_CONTROL!$I$2:$I$999,$B188,BASE_CONTROL!$B$2:$B$999,"CERRADA"),COUNTIFS(BASE_CONTROL!$I$2:$I$999,$B188,BASE_CONTROL!$B$2:$B$999,"TERMINADA"),COUNTIFS(BASE_CONTROL!$J$2:$J$999,$B188,BASE_CONTROL!$B$2:$B$999,"CERRADA"),COUNTIFS(BASE_CONTROL!$J$2:$J$999,$B188,BASE_CONTROL!$B$2:$B$999,"TERMINADA"),COUNTIFS(BASE_CONTROL!$K$2:$K$999,$B188,BASE_CONTROL!$B$2:$B$999,"CERRADA"),COUNTIFS(BASE_CONTROL!$K$2:$K$999,$B188,BASE_CONTROL!$B$2:$B$999,"TERMINADA")))</f>
        <v/>
      </c>
      <c r="F188" s="432">
        <f>IF($B188="","",SUM(COUNTIFS(BASE_CONTROL!$D$2:$D$999,$B188,BASE_CONTROL!$B$2:$B$999,"PENDIENTE"),COUNTIFS(BASE_CONTROL!$E$2:$E$999,$B188,BASE_CONTROL!$B$2:$B$999,"PENDIENTE"),COUNTIFS(BASE_CONTROL!$F$2:$F$999,$B188,BASE_CONTROL!$B$2:$B$999,"PENDIENTE"),COUNTIFS(BASE_CONTROL!$G$2:$G$999,$B188,BASE_CONTROL!$B$2:$B$999,"PENDIENTE"),COUNTIFS(BASE_CONTROL!$H$2:$H$999,$B188,BASE_CONTROL!$B$2:$B$999,"PENDIENTE"),COUNTIFS(BASE_CONTROL!$I$2:$I$999,$B188,BASE_CONTROL!$B$2:$B$999,"PENDIENTE"),COUNTIFS(BASE_CONTROL!$J$2:$J$999,$B188,BASE_CONTROL!$B$2:$B$999,"PENDIENTE"),COUNTIFS(BASE_CONTROL!$K$2:$K$999,$B188,BASE_CONTROL!$B$2:$B$999,"PENDIENTE")))</f>
        <v/>
      </c>
      <c r="G188" s="472">
        <f>IF($B188="","",IF($D188=0,"",IFERROR(MAX(MAXIFS(BASE_CONTROL!$C$2:$C$999,BASE_CONTROL!$D$2:$D$999,$B188),MAXIFS(BASE_CONTROL!$C$2:$C$999,BASE_CONTROL!$E$2:$E$999,$B188),MAXIFS(BASE_CONTROL!$C$2:$C$999,BASE_CONTROL!$F$2:$F$999,$B188),MAXIFS(BASE_CONTROL!$C$2:$C$999,BASE_CONTROL!$G$2:$G$999,$B188),MAXIFS(BASE_CONTROL!$C$2:$C$999,BASE_CONTROL!$H$2:$H$999,$B188),MAXIFS(BASE_CONTROL!$C$2:$C$999,BASE_CONTROL!$I$2:$I$999,$B188),MAXIFS(BASE_CONTROL!$C$2:$C$999,BASE_CONTROL!$J$2:$J$999,$B188),MAXIFS(BASE_CONTROL!$C$2:$C$999,BASE_CONTROL!$K$2:$K$999,$B188)),"")))</f>
        <v/>
      </c>
      <c r="H188" s="432" t="n"/>
    </row>
    <row r="189" s="358">
      <c r="A189" s="432">
        <f>IF($B189="","",ROW()-4)</f>
        <v/>
      </c>
      <c r="B189" s="432" t="n"/>
      <c r="C189" s="432" t="n"/>
      <c r="D189" s="432">
        <f>IF($B189="","",SUM(COUNTIF(BASE_CONTROL!$D$2:$K$999,$B189)))</f>
        <v/>
      </c>
      <c r="E189" s="432">
        <f>IF($B189="","",SUM(COUNTIFS(BASE_CONTROL!$D$2:$D$999,$B189,BASE_CONTROL!$B$2:$B$999,"CERRADA"),COUNTIFS(BASE_CONTROL!$D$2:$D$999,$B189,BASE_CONTROL!$B$2:$B$999,"TERMINADA"),COUNTIFS(BASE_CONTROL!$E$2:$E$999,$B189,BASE_CONTROL!$B$2:$B$999,"CERRADA"),COUNTIFS(BASE_CONTROL!$E$2:$E$999,$B189,BASE_CONTROL!$B$2:$B$999,"TERMINADA"),COUNTIFS(BASE_CONTROL!$F$2:$F$999,$B189,BASE_CONTROL!$B$2:$B$999,"CERRADA"),COUNTIFS(BASE_CONTROL!$F$2:$F$999,$B189,BASE_CONTROL!$B$2:$B$999,"TERMINADA"),COUNTIFS(BASE_CONTROL!$G$2:$G$999,$B189,BASE_CONTROL!$B$2:$B$999,"CERRADA"),COUNTIFS(BASE_CONTROL!$G$2:$G$999,$B189,BASE_CONTROL!$B$2:$B$999,"TERMINADA"),COUNTIFS(BASE_CONTROL!$H$2:$H$999,$B189,BASE_CONTROL!$B$2:$B$999,"CERRADA"),COUNTIFS(BASE_CONTROL!$H$2:$H$999,$B189,BASE_CONTROL!$B$2:$B$999,"TERMINADA"),COUNTIFS(BASE_CONTROL!$I$2:$I$999,$B189,BASE_CONTROL!$B$2:$B$999,"CERRADA"),COUNTIFS(BASE_CONTROL!$I$2:$I$999,$B189,BASE_CONTROL!$B$2:$B$999,"TERMINADA"),COUNTIFS(BASE_CONTROL!$J$2:$J$999,$B189,BASE_CONTROL!$B$2:$B$999,"CERRADA"),COUNTIFS(BASE_CONTROL!$J$2:$J$999,$B189,BASE_CONTROL!$B$2:$B$999,"TERMINADA"),COUNTIFS(BASE_CONTROL!$K$2:$K$999,$B189,BASE_CONTROL!$B$2:$B$999,"CERRADA"),COUNTIFS(BASE_CONTROL!$K$2:$K$999,$B189,BASE_CONTROL!$B$2:$B$999,"TERMINADA")))</f>
        <v/>
      </c>
      <c r="F189" s="432">
        <f>IF($B189="","",SUM(COUNTIFS(BASE_CONTROL!$D$2:$D$999,$B189,BASE_CONTROL!$B$2:$B$999,"PENDIENTE"),COUNTIFS(BASE_CONTROL!$E$2:$E$999,$B189,BASE_CONTROL!$B$2:$B$999,"PENDIENTE"),COUNTIFS(BASE_CONTROL!$F$2:$F$999,$B189,BASE_CONTROL!$B$2:$B$999,"PENDIENTE"),COUNTIFS(BASE_CONTROL!$G$2:$G$999,$B189,BASE_CONTROL!$B$2:$B$999,"PENDIENTE"),COUNTIFS(BASE_CONTROL!$H$2:$H$999,$B189,BASE_CONTROL!$B$2:$B$999,"PENDIENTE"),COUNTIFS(BASE_CONTROL!$I$2:$I$999,$B189,BASE_CONTROL!$B$2:$B$999,"PENDIENTE"),COUNTIFS(BASE_CONTROL!$J$2:$J$999,$B189,BASE_CONTROL!$B$2:$B$999,"PENDIENTE"),COUNTIFS(BASE_CONTROL!$K$2:$K$999,$B189,BASE_CONTROL!$B$2:$B$999,"PENDIENTE")))</f>
        <v/>
      </c>
      <c r="G189" s="472">
        <f>IF($B189="","",IF($D189=0,"",IFERROR(MAX(MAXIFS(BASE_CONTROL!$C$2:$C$999,BASE_CONTROL!$D$2:$D$999,$B189),MAXIFS(BASE_CONTROL!$C$2:$C$999,BASE_CONTROL!$E$2:$E$999,$B189),MAXIFS(BASE_CONTROL!$C$2:$C$999,BASE_CONTROL!$F$2:$F$999,$B189),MAXIFS(BASE_CONTROL!$C$2:$C$999,BASE_CONTROL!$G$2:$G$999,$B189),MAXIFS(BASE_CONTROL!$C$2:$C$999,BASE_CONTROL!$H$2:$H$999,$B189),MAXIFS(BASE_CONTROL!$C$2:$C$999,BASE_CONTROL!$I$2:$I$999,$B189),MAXIFS(BASE_CONTROL!$C$2:$C$999,BASE_CONTROL!$J$2:$J$999,$B189),MAXIFS(BASE_CONTROL!$C$2:$C$999,BASE_CONTROL!$K$2:$K$999,$B189)),"")))</f>
        <v/>
      </c>
      <c r="H189" s="432" t="n"/>
    </row>
    <row r="190" s="358">
      <c r="A190" s="432">
        <f>IF($B190="","",ROW()-4)</f>
        <v/>
      </c>
      <c r="B190" s="432" t="n"/>
      <c r="C190" s="432" t="n"/>
      <c r="D190" s="432">
        <f>IF($B190="","",SUM(COUNTIF(BASE_CONTROL!$D$2:$K$999,$B190)))</f>
        <v/>
      </c>
      <c r="E190" s="432">
        <f>IF($B190="","",SUM(COUNTIFS(BASE_CONTROL!$D$2:$D$999,$B190,BASE_CONTROL!$B$2:$B$999,"CERRADA"),COUNTIFS(BASE_CONTROL!$D$2:$D$999,$B190,BASE_CONTROL!$B$2:$B$999,"TERMINADA"),COUNTIFS(BASE_CONTROL!$E$2:$E$999,$B190,BASE_CONTROL!$B$2:$B$999,"CERRADA"),COUNTIFS(BASE_CONTROL!$E$2:$E$999,$B190,BASE_CONTROL!$B$2:$B$999,"TERMINADA"),COUNTIFS(BASE_CONTROL!$F$2:$F$999,$B190,BASE_CONTROL!$B$2:$B$999,"CERRADA"),COUNTIFS(BASE_CONTROL!$F$2:$F$999,$B190,BASE_CONTROL!$B$2:$B$999,"TERMINADA"),COUNTIFS(BASE_CONTROL!$G$2:$G$999,$B190,BASE_CONTROL!$B$2:$B$999,"CERRADA"),COUNTIFS(BASE_CONTROL!$G$2:$G$999,$B190,BASE_CONTROL!$B$2:$B$999,"TERMINADA"),COUNTIFS(BASE_CONTROL!$H$2:$H$999,$B190,BASE_CONTROL!$B$2:$B$999,"CERRADA"),COUNTIFS(BASE_CONTROL!$H$2:$H$999,$B190,BASE_CONTROL!$B$2:$B$999,"TERMINADA"),COUNTIFS(BASE_CONTROL!$I$2:$I$999,$B190,BASE_CONTROL!$B$2:$B$999,"CERRADA"),COUNTIFS(BASE_CONTROL!$I$2:$I$999,$B190,BASE_CONTROL!$B$2:$B$999,"TERMINADA"),COUNTIFS(BASE_CONTROL!$J$2:$J$999,$B190,BASE_CONTROL!$B$2:$B$999,"CERRADA"),COUNTIFS(BASE_CONTROL!$J$2:$J$999,$B190,BASE_CONTROL!$B$2:$B$999,"TERMINADA"),COUNTIFS(BASE_CONTROL!$K$2:$K$999,$B190,BASE_CONTROL!$B$2:$B$999,"CERRADA"),COUNTIFS(BASE_CONTROL!$K$2:$K$999,$B190,BASE_CONTROL!$B$2:$B$999,"TERMINADA")))</f>
        <v/>
      </c>
      <c r="F190" s="432">
        <f>IF($B190="","",SUM(COUNTIFS(BASE_CONTROL!$D$2:$D$999,$B190,BASE_CONTROL!$B$2:$B$999,"PENDIENTE"),COUNTIFS(BASE_CONTROL!$E$2:$E$999,$B190,BASE_CONTROL!$B$2:$B$999,"PENDIENTE"),COUNTIFS(BASE_CONTROL!$F$2:$F$999,$B190,BASE_CONTROL!$B$2:$B$999,"PENDIENTE"),COUNTIFS(BASE_CONTROL!$G$2:$G$999,$B190,BASE_CONTROL!$B$2:$B$999,"PENDIENTE"),COUNTIFS(BASE_CONTROL!$H$2:$H$999,$B190,BASE_CONTROL!$B$2:$B$999,"PENDIENTE"),COUNTIFS(BASE_CONTROL!$I$2:$I$999,$B190,BASE_CONTROL!$B$2:$B$999,"PENDIENTE"),COUNTIFS(BASE_CONTROL!$J$2:$J$999,$B190,BASE_CONTROL!$B$2:$B$999,"PENDIENTE"),COUNTIFS(BASE_CONTROL!$K$2:$K$999,$B190,BASE_CONTROL!$B$2:$B$999,"PENDIENTE")))</f>
        <v/>
      </c>
      <c r="G190" s="472">
        <f>IF($B190="","",IF($D190=0,"",IFERROR(MAX(MAXIFS(BASE_CONTROL!$C$2:$C$999,BASE_CONTROL!$D$2:$D$999,$B190),MAXIFS(BASE_CONTROL!$C$2:$C$999,BASE_CONTROL!$E$2:$E$999,$B190),MAXIFS(BASE_CONTROL!$C$2:$C$999,BASE_CONTROL!$F$2:$F$999,$B190),MAXIFS(BASE_CONTROL!$C$2:$C$999,BASE_CONTROL!$G$2:$G$999,$B190),MAXIFS(BASE_CONTROL!$C$2:$C$999,BASE_CONTROL!$H$2:$H$999,$B190),MAXIFS(BASE_CONTROL!$C$2:$C$999,BASE_CONTROL!$I$2:$I$999,$B190),MAXIFS(BASE_CONTROL!$C$2:$C$999,BASE_CONTROL!$J$2:$J$999,$B190),MAXIFS(BASE_CONTROL!$C$2:$C$999,BASE_CONTROL!$K$2:$K$999,$B190)),"")))</f>
        <v/>
      </c>
      <c r="H190" s="432" t="n"/>
    </row>
    <row r="191" s="358">
      <c r="A191" s="432">
        <f>IF($B191="","",ROW()-4)</f>
        <v/>
      </c>
      <c r="B191" s="432" t="n"/>
      <c r="C191" s="432" t="n"/>
      <c r="D191" s="432">
        <f>IF($B191="","",SUM(COUNTIF(BASE_CONTROL!$D$2:$K$999,$B191)))</f>
        <v/>
      </c>
      <c r="E191" s="432">
        <f>IF($B191="","",SUM(COUNTIFS(BASE_CONTROL!$D$2:$D$999,$B191,BASE_CONTROL!$B$2:$B$999,"CERRADA"),COUNTIFS(BASE_CONTROL!$D$2:$D$999,$B191,BASE_CONTROL!$B$2:$B$999,"TERMINADA"),COUNTIFS(BASE_CONTROL!$E$2:$E$999,$B191,BASE_CONTROL!$B$2:$B$999,"CERRADA"),COUNTIFS(BASE_CONTROL!$E$2:$E$999,$B191,BASE_CONTROL!$B$2:$B$999,"TERMINADA"),COUNTIFS(BASE_CONTROL!$F$2:$F$999,$B191,BASE_CONTROL!$B$2:$B$999,"CERRADA"),COUNTIFS(BASE_CONTROL!$F$2:$F$999,$B191,BASE_CONTROL!$B$2:$B$999,"TERMINADA"),COUNTIFS(BASE_CONTROL!$G$2:$G$999,$B191,BASE_CONTROL!$B$2:$B$999,"CERRADA"),COUNTIFS(BASE_CONTROL!$G$2:$G$999,$B191,BASE_CONTROL!$B$2:$B$999,"TERMINADA"),COUNTIFS(BASE_CONTROL!$H$2:$H$999,$B191,BASE_CONTROL!$B$2:$B$999,"CERRADA"),COUNTIFS(BASE_CONTROL!$H$2:$H$999,$B191,BASE_CONTROL!$B$2:$B$999,"TERMINADA"),COUNTIFS(BASE_CONTROL!$I$2:$I$999,$B191,BASE_CONTROL!$B$2:$B$999,"CERRADA"),COUNTIFS(BASE_CONTROL!$I$2:$I$999,$B191,BASE_CONTROL!$B$2:$B$999,"TERMINADA"),COUNTIFS(BASE_CONTROL!$J$2:$J$999,$B191,BASE_CONTROL!$B$2:$B$999,"CERRADA"),COUNTIFS(BASE_CONTROL!$J$2:$J$999,$B191,BASE_CONTROL!$B$2:$B$999,"TERMINADA"),COUNTIFS(BASE_CONTROL!$K$2:$K$999,$B191,BASE_CONTROL!$B$2:$B$999,"CERRADA"),COUNTIFS(BASE_CONTROL!$K$2:$K$999,$B191,BASE_CONTROL!$B$2:$B$999,"TERMINADA")))</f>
        <v/>
      </c>
      <c r="F191" s="432">
        <f>IF($B191="","",SUM(COUNTIFS(BASE_CONTROL!$D$2:$D$999,$B191,BASE_CONTROL!$B$2:$B$999,"PENDIENTE"),COUNTIFS(BASE_CONTROL!$E$2:$E$999,$B191,BASE_CONTROL!$B$2:$B$999,"PENDIENTE"),COUNTIFS(BASE_CONTROL!$F$2:$F$999,$B191,BASE_CONTROL!$B$2:$B$999,"PENDIENTE"),COUNTIFS(BASE_CONTROL!$G$2:$G$999,$B191,BASE_CONTROL!$B$2:$B$999,"PENDIENTE"),COUNTIFS(BASE_CONTROL!$H$2:$H$999,$B191,BASE_CONTROL!$B$2:$B$999,"PENDIENTE"),COUNTIFS(BASE_CONTROL!$I$2:$I$999,$B191,BASE_CONTROL!$B$2:$B$999,"PENDIENTE"),COUNTIFS(BASE_CONTROL!$J$2:$J$999,$B191,BASE_CONTROL!$B$2:$B$999,"PENDIENTE"),COUNTIFS(BASE_CONTROL!$K$2:$K$999,$B191,BASE_CONTROL!$B$2:$B$999,"PENDIENTE")))</f>
        <v/>
      </c>
      <c r="G191" s="472">
        <f>IF($B191="","",IF($D191=0,"",IFERROR(MAX(MAXIFS(BASE_CONTROL!$C$2:$C$999,BASE_CONTROL!$D$2:$D$999,$B191),MAXIFS(BASE_CONTROL!$C$2:$C$999,BASE_CONTROL!$E$2:$E$999,$B191),MAXIFS(BASE_CONTROL!$C$2:$C$999,BASE_CONTROL!$F$2:$F$999,$B191),MAXIFS(BASE_CONTROL!$C$2:$C$999,BASE_CONTROL!$G$2:$G$999,$B191),MAXIFS(BASE_CONTROL!$C$2:$C$999,BASE_CONTROL!$H$2:$H$999,$B191),MAXIFS(BASE_CONTROL!$C$2:$C$999,BASE_CONTROL!$I$2:$I$999,$B191),MAXIFS(BASE_CONTROL!$C$2:$C$999,BASE_CONTROL!$J$2:$J$999,$B191),MAXIFS(BASE_CONTROL!$C$2:$C$999,BASE_CONTROL!$K$2:$K$999,$B191)),"")))</f>
        <v/>
      </c>
      <c r="H191" s="432" t="n"/>
    </row>
    <row r="192" s="358">
      <c r="A192" s="432">
        <f>IF($B192="","",ROW()-4)</f>
        <v/>
      </c>
      <c r="B192" s="432" t="n"/>
      <c r="C192" s="432" t="n"/>
      <c r="D192" s="432">
        <f>IF($B192="","",SUM(COUNTIF(BASE_CONTROL!$D$2:$K$999,$B192)))</f>
        <v/>
      </c>
      <c r="E192" s="432">
        <f>IF($B192="","",SUM(COUNTIFS(BASE_CONTROL!$D$2:$D$999,$B192,BASE_CONTROL!$B$2:$B$999,"CERRADA"),COUNTIFS(BASE_CONTROL!$D$2:$D$999,$B192,BASE_CONTROL!$B$2:$B$999,"TERMINADA"),COUNTIFS(BASE_CONTROL!$E$2:$E$999,$B192,BASE_CONTROL!$B$2:$B$999,"CERRADA"),COUNTIFS(BASE_CONTROL!$E$2:$E$999,$B192,BASE_CONTROL!$B$2:$B$999,"TERMINADA"),COUNTIFS(BASE_CONTROL!$F$2:$F$999,$B192,BASE_CONTROL!$B$2:$B$999,"CERRADA"),COUNTIFS(BASE_CONTROL!$F$2:$F$999,$B192,BASE_CONTROL!$B$2:$B$999,"TERMINADA"),COUNTIFS(BASE_CONTROL!$G$2:$G$999,$B192,BASE_CONTROL!$B$2:$B$999,"CERRADA"),COUNTIFS(BASE_CONTROL!$G$2:$G$999,$B192,BASE_CONTROL!$B$2:$B$999,"TERMINADA"),COUNTIFS(BASE_CONTROL!$H$2:$H$999,$B192,BASE_CONTROL!$B$2:$B$999,"CERRADA"),COUNTIFS(BASE_CONTROL!$H$2:$H$999,$B192,BASE_CONTROL!$B$2:$B$999,"TERMINADA"),COUNTIFS(BASE_CONTROL!$I$2:$I$999,$B192,BASE_CONTROL!$B$2:$B$999,"CERRADA"),COUNTIFS(BASE_CONTROL!$I$2:$I$999,$B192,BASE_CONTROL!$B$2:$B$999,"TERMINADA"),COUNTIFS(BASE_CONTROL!$J$2:$J$999,$B192,BASE_CONTROL!$B$2:$B$999,"CERRADA"),COUNTIFS(BASE_CONTROL!$J$2:$J$999,$B192,BASE_CONTROL!$B$2:$B$999,"TERMINADA"),COUNTIFS(BASE_CONTROL!$K$2:$K$999,$B192,BASE_CONTROL!$B$2:$B$999,"CERRADA"),COUNTIFS(BASE_CONTROL!$K$2:$K$999,$B192,BASE_CONTROL!$B$2:$B$999,"TERMINADA")))</f>
        <v/>
      </c>
      <c r="F192" s="432">
        <f>IF($B192="","",SUM(COUNTIFS(BASE_CONTROL!$D$2:$D$999,$B192,BASE_CONTROL!$B$2:$B$999,"PENDIENTE"),COUNTIFS(BASE_CONTROL!$E$2:$E$999,$B192,BASE_CONTROL!$B$2:$B$999,"PENDIENTE"),COUNTIFS(BASE_CONTROL!$F$2:$F$999,$B192,BASE_CONTROL!$B$2:$B$999,"PENDIENTE"),COUNTIFS(BASE_CONTROL!$G$2:$G$999,$B192,BASE_CONTROL!$B$2:$B$999,"PENDIENTE"),COUNTIFS(BASE_CONTROL!$H$2:$H$999,$B192,BASE_CONTROL!$B$2:$B$999,"PENDIENTE"),COUNTIFS(BASE_CONTROL!$I$2:$I$999,$B192,BASE_CONTROL!$B$2:$B$999,"PENDIENTE"),COUNTIFS(BASE_CONTROL!$J$2:$J$999,$B192,BASE_CONTROL!$B$2:$B$999,"PENDIENTE"),COUNTIFS(BASE_CONTROL!$K$2:$K$999,$B192,BASE_CONTROL!$B$2:$B$999,"PENDIENTE")))</f>
        <v/>
      </c>
      <c r="G192" s="472">
        <f>IF($B192="","",IF($D192=0,"",IFERROR(MAX(MAXIFS(BASE_CONTROL!$C$2:$C$999,BASE_CONTROL!$D$2:$D$999,$B192),MAXIFS(BASE_CONTROL!$C$2:$C$999,BASE_CONTROL!$E$2:$E$999,$B192),MAXIFS(BASE_CONTROL!$C$2:$C$999,BASE_CONTROL!$F$2:$F$999,$B192),MAXIFS(BASE_CONTROL!$C$2:$C$999,BASE_CONTROL!$G$2:$G$999,$B192),MAXIFS(BASE_CONTROL!$C$2:$C$999,BASE_CONTROL!$H$2:$H$999,$B192),MAXIFS(BASE_CONTROL!$C$2:$C$999,BASE_CONTROL!$I$2:$I$999,$B192),MAXIFS(BASE_CONTROL!$C$2:$C$999,BASE_CONTROL!$J$2:$J$999,$B192),MAXIFS(BASE_CONTROL!$C$2:$C$999,BASE_CONTROL!$K$2:$K$999,$B192)),"")))</f>
        <v/>
      </c>
      <c r="H192" s="432" t="n"/>
    </row>
    <row r="193" s="358">
      <c r="A193" s="432">
        <f>IF($B193="","",ROW()-4)</f>
        <v/>
      </c>
      <c r="B193" s="432" t="n"/>
      <c r="C193" s="432" t="n"/>
      <c r="D193" s="432">
        <f>IF($B193="","",SUM(COUNTIF(BASE_CONTROL!$D$2:$K$999,$B193)))</f>
        <v/>
      </c>
      <c r="E193" s="432">
        <f>IF($B193="","",SUM(COUNTIFS(BASE_CONTROL!$D$2:$D$999,$B193,BASE_CONTROL!$B$2:$B$999,"CERRADA"),COUNTIFS(BASE_CONTROL!$D$2:$D$999,$B193,BASE_CONTROL!$B$2:$B$999,"TERMINADA"),COUNTIFS(BASE_CONTROL!$E$2:$E$999,$B193,BASE_CONTROL!$B$2:$B$999,"CERRADA"),COUNTIFS(BASE_CONTROL!$E$2:$E$999,$B193,BASE_CONTROL!$B$2:$B$999,"TERMINADA"),COUNTIFS(BASE_CONTROL!$F$2:$F$999,$B193,BASE_CONTROL!$B$2:$B$999,"CERRADA"),COUNTIFS(BASE_CONTROL!$F$2:$F$999,$B193,BASE_CONTROL!$B$2:$B$999,"TERMINADA"),COUNTIFS(BASE_CONTROL!$G$2:$G$999,$B193,BASE_CONTROL!$B$2:$B$999,"CERRADA"),COUNTIFS(BASE_CONTROL!$G$2:$G$999,$B193,BASE_CONTROL!$B$2:$B$999,"TERMINADA"),COUNTIFS(BASE_CONTROL!$H$2:$H$999,$B193,BASE_CONTROL!$B$2:$B$999,"CERRADA"),COUNTIFS(BASE_CONTROL!$H$2:$H$999,$B193,BASE_CONTROL!$B$2:$B$999,"TERMINADA"),COUNTIFS(BASE_CONTROL!$I$2:$I$999,$B193,BASE_CONTROL!$B$2:$B$999,"CERRADA"),COUNTIFS(BASE_CONTROL!$I$2:$I$999,$B193,BASE_CONTROL!$B$2:$B$999,"TERMINADA"),COUNTIFS(BASE_CONTROL!$J$2:$J$999,$B193,BASE_CONTROL!$B$2:$B$999,"CERRADA"),COUNTIFS(BASE_CONTROL!$J$2:$J$999,$B193,BASE_CONTROL!$B$2:$B$999,"TERMINADA"),COUNTIFS(BASE_CONTROL!$K$2:$K$999,$B193,BASE_CONTROL!$B$2:$B$999,"CERRADA"),COUNTIFS(BASE_CONTROL!$K$2:$K$999,$B193,BASE_CONTROL!$B$2:$B$999,"TERMINADA")))</f>
        <v/>
      </c>
      <c r="F193" s="432">
        <f>IF($B193="","",SUM(COUNTIFS(BASE_CONTROL!$D$2:$D$999,$B193,BASE_CONTROL!$B$2:$B$999,"PENDIENTE"),COUNTIFS(BASE_CONTROL!$E$2:$E$999,$B193,BASE_CONTROL!$B$2:$B$999,"PENDIENTE"),COUNTIFS(BASE_CONTROL!$F$2:$F$999,$B193,BASE_CONTROL!$B$2:$B$999,"PENDIENTE"),COUNTIFS(BASE_CONTROL!$G$2:$G$999,$B193,BASE_CONTROL!$B$2:$B$999,"PENDIENTE"),COUNTIFS(BASE_CONTROL!$H$2:$H$999,$B193,BASE_CONTROL!$B$2:$B$999,"PENDIENTE"),COUNTIFS(BASE_CONTROL!$I$2:$I$999,$B193,BASE_CONTROL!$B$2:$B$999,"PENDIENTE"),COUNTIFS(BASE_CONTROL!$J$2:$J$999,$B193,BASE_CONTROL!$B$2:$B$999,"PENDIENTE"),COUNTIFS(BASE_CONTROL!$K$2:$K$999,$B193,BASE_CONTROL!$B$2:$B$999,"PENDIENTE")))</f>
        <v/>
      </c>
      <c r="G193" s="472">
        <f>IF($B193="","",IF($D193=0,"",IFERROR(MAX(MAXIFS(BASE_CONTROL!$C$2:$C$999,BASE_CONTROL!$D$2:$D$999,$B193),MAXIFS(BASE_CONTROL!$C$2:$C$999,BASE_CONTROL!$E$2:$E$999,$B193),MAXIFS(BASE_CONTROL!$C$2:$C$999,BASE_CONTROL!$F$2:$F$999,$B193),MAXIFS(BASE_CONTROL!$C$2:$C$999,BASE_CONTROL!$G$2:$G$999,$B193),MAXIFS(BASE_CONTROL!$C$2:$C$999,BASE_CONTROL!$H$2:$H$999,$B193),MAXIFS(BASE_CONTROL!$C$2:$C$999,BASE_CONTROL!$I$2:$I$999,$B193),MAXIFS(BASE_CONTROL!$C$2:$C$999,BASE_CONTROL!$J$2:$J$999,$B193),MAXIFS(BASE_CONTROL!$C$2:$C$999,BASE_CONTROL!$K$2:$K$999,$B193)),"")))</f>
        <v/>
      </c>
      <c r="H193" s="432" t="n"/>
    </row>
    <row r="194" s="358">
      <c r="A194" s="432">
        <f>IF($B194="","",ROW()-4)</f>
        <v/>
      </c>
      <c r="B194" s="432" t="n"/>
      <c r="C194" s="432" t="n"/>
      <c r="D194" s="432">
        <f>IF($B194="","",SUM(COUNTIF(BASE_CONTROL!$D$2:$K$999,$B194)))</f>
        <v/>
      </c>
      <c r="E194" s="432">
        <f>IF($B194="","",SUM(COUNTIFS(BASE_CONTROL!$D$2:$D$999,$B194,BASE_CONTROL!$B$2:$B$999,"CERRADA"),COUNTIFS(BASE_CONTROL!$D$2:$D$999,$B194,BASE_CONTROL!$B$2:$B$999,"TERMINADA"),COUNTIFS(BASE_CONTROL!$E$2:$E$999,$B194,BASE_CONTROL!$B$2:$B$999,"CERRADA"),COUNTIFS(BASE_CONTROL!$E$2:$E$999,$B194,BASE_CONTROL!$B$2:$B$999,"TERMINADA"),COUNTIFS(BASE_CONTROL!$F$2:$F$999,$B194,BASE_CONTROL!$B$2:$B$999,"CERRADA"),COUNTIFS(BASE_CONTROL!$F$2:$F$999,$B194,BASE_CONTROL!$B$2:$B$999,"TERMINADA"),COUNTIFS(BASE_CONTROL!$G$2:$G$999,$B194,BASE_CONTROL!$B$2:$B$999,"CERRADA"),COUNTIFS(BASE_CONTROL!$G$2:$G$999,$B194,BASE_CONTROL!$B$2:$B$999,"TERMINADA"),COUNTIFS(BASE_CONTROL!$H$2:$H$999,$B194,BASE_CONTROL!$B$2:$B$999,"CERRADA"),COUNTIFS(BASE_CONTROL!$H$2:$H$999,$B194,BASE_CONTROL!$B$2:$B$999,"TERMINADA"),COUNTIFS(BASE_CONTROL!$I$2:$I$999,$B194,BASE_CONTROL!$B$2:$B$999,"CERRADA"),COUNTIFS(BASE_CONTROL!$I$2:$I$999,$B194,BASE_CONTROL!$B$2:$B$999,"TERMINADA"),COUNTIFS(BASE_CONTROL!$J$2:$J$999,$B194,BASE_CONTROL!$B$2:$B$999,"CERRADA"),COUNTIFS(BASE_CONTROL!$J$2:$J$999,$B194,BASE_CONTROL!$B$2:$B$999,"TERMINADA"),COUNTIFS(BASE_CONTROL!$K$2:$K$999,$B194,BASE_CONTROL!$B$2:$B$999,"CERRADA"),COUNTIFS(BASE_CONTROL!$K$2:$K$999,$B194,BASE_CONTROL!$B$2:$B$999,"TERMINADA")))</f>
        <v/>
      </c>
      <c r="F194" s="432">
        <f>IF($B194="","",SUM(COUNTIFS(BASE_CONTROL!$D$2:$D$999,$B194,BASE_CONTROL!$B$2:$B$999,"PENDIENTE"),COUNTIFS(BASE_CONTROL!$E$2:$E$999,$B194,BASE_CONTROL!$B$2:$B$999,"PENDIENTE"),COUNTIFS(BASE_CONTROL!$F$2:$F$999,$B194,BASE_CONTROL!$B$2:$B$999,"PENDIENTE"),COUNTIFS(BASE_CONTROL!$G$2:$G$999,$B194,BASE_CONTROL!$B$2:$B$999,"PENDIENTE"),COUNTIFS(BASE_CONTROL!$H$2:$H$999,$B194,BASE_CONTROL!$B$2:$B$999,"PENDIENTE"),COUNTIFS(BASE_CONTROL!$I$2:$I$999,$B194,BASE_CONTROL!$B$2:$B$999,"PENDIENTE"),COUNTIFS(BASE_CONTROL!$J$2:$J$999,$B194,BASE_CONTROL!$B$2:$B$999,"PENDIENTE"),COUNTIFS(BASE_CONTROL!$K$2:$K$999,$B194,BASE_CONTROL!$B$2:$B$999,"PENDIENTE")))</f>
        <v/>
      </c>
      <c r="G194" s="472">
        <f>IF($B194="","",IF($D194=0,"",IFERROR(MAX(MAXIFS(BASE_CONTROL!$C$2:$C$999,BASE_CONTROL!$D$2:$D$999,$B194),MAXIFS(BASE_CONTROL!$C$2:$C$999,BASE_CONTROL!$E$2:$E$999,$B194),MAXIFS(BASE_CONTROL!$C$2:$C$999,BASE_CONTROL!$F$2:$F$999,$B194),MAXIFS(BASE_CONTROL!$C$2:$C$999,BASE_CONTROL!$G$2:$G$999,$B194),MAXIFS(BASE_CONTROL!$C$2:$C$999,BASE_CONTROL!$H$2:$H$999,$B194),MAXIFS(BASE_CONTROL!$C$2:$C$999,BASE_CONTROL!$I$2:$I$999,$B194),MAXIFS(BASE_CONTROL!$C$2:$C$999,BASE_CONTROL!$J$2:$J$999,$B194),MAXIFS(BASE_CONTROL!$C$2:$C$999,BASE_CONTROL!$K$2:$K$999,$B194)),"")))</f>
        <v/>
      </c>
      <c r="H194" s="432" t="n"/>
    </row>
    <row r="195" s="358">
      <c r="A195" s="432">
        <f>IF($B195="","",ROW()-4)</f>
        <v/>
      </c>
      <c r="B195" s="432" t="n"/>
      <c r="C195" s="432" t="n"/>
      <c r="D195" s="432">
        <f>IF($B195="","",SUM(COUNTIF(BASE_CONTROL!$D$2:$K$999,$B195)))</f>
        <v/>
      </c>
      <c r="E195" s="432">
        <f>IF($B195="","",SUM(COUNTIFS(BASE_CONTROL!$D$2:$D$999,$B195,BASE_CONTROL!$B$2:$B$999,"CERRADA"),COUNTIFS(BASE_CONTROL!$D$2:$D$999,$B195,BASE_CONTROL!$B$2:$B$999,"TERMINADA"),COUNTIFS(BASE_CONTROL!$E$2:$E$999,$B195,BASE_CONTROL!$B$2:$B$999,"CERRADA"),COUNTIFS(BASE_CONTROL!$E$2:$E$999,$B195,BASE_CONTROL!$B$2:$B$999,"TERMINADA"),COUNTIFS(BASE_CONTROL!$F$2:$F$999,$B195,BASE_CONTROL!$B$2:$B$999,"CERRADA"),COUNTIFS(BASE_CONTROL!$F$2:$F$999,$B195,BASE_CONTROL!$B$2:$B$999,"TERMINADA"),COUNTIFS(BASE_CONTROL!$G$2:$G$999,$B195,BASE_CONTROL!$B$2:$B$999,"CERRADA"),COUNTIFS(BASE_CONTROL!$G$2:$G$999,$B195,BASE_CONTROL!$B$2:$B$999,"TERMINADA"),COUNTIFS(BASE_CONTROL!$H$2:$H$999,$B195,BASE_CONTROL!$B$2:$B$999,"CERRADA"),COUNTIFS(BASE_CONTROL!$H$2:$H$999,$B195,BASE_CONTROL!$B$2:$B$999,"TERMINADA"),COUNTIFS(BASE_CONTROL!$I$2:$I$999,$B195,BASE_CONTROL!$B$2:$B$999,"CERRADA"),COUNTIFS(BASE_CONTROL!$I$2:$I$999,$B195,BASE_CONTROL!$B$2:$B$999,"TERMINADA"),COUNTIFS(BASE_CONTROL!$J$2:$J$999,$B195,BASE_CONTROL!$B$2:$B$999,"CERRADA"),COUNTIFS(BASE_CONTROL!$J$2:$J$999,$B195,BASE_CONTROL!$B$2:$B$999,"TERMINADA"),COUNTIFS(BASE_CONTROL!$K$2:$K$999,$B195,BASE_CONTROL!$B$2:$B$999,"CERRADA"),COUNTIFS(BASE_CONTROL!$K$2:$K$999,$B195,BASE_CONTROL!$B$2:$B$999,"TERMINADA")))</f>
        <v/>
      </c>
      <c r="F195" s="432">
        <f>IF($B195="","",SUM(COUNTIFS(BASE_CONTROL!$D$2:$D$999,$B195,BASE_CONTROL!$B$2:$B$999,"PENDIENTE"),COUNTIFS(BASE_CONTROL!$E$2:$E$999,$B195,BASE_CONTROL!$B$2:$B$999,"PENDIENTE"),COUNTIFS(BASE_CONTROL!$F$2:$F$999,$B195,BASE_CONTROL!$B$2:$B$999,"PENDIENTE"),COUNTIFS(BASE_CONTROL!$G$2:$G$999,$B195,BASE_CONTROL!$B$2:$B$999,"PENDIENTE"),COUNTIFS(BASE_CONTROL!$H$2:$H$999,$B195,BASE_CONTROL!$B$2:$B$999,"PENDIENTE"),COUNTIFS(BASE_CONTROL!$I$2:$I$999,$B195,BASE_CONTROL!$B$2:$B$999,"PENDIENTE"),COUNTIFS(BASE_CONTROL!$J$2:$J$999,$B195,BASE_CONTROL!$B$2:$B$999,"PENDIENTE"),COUNTIFS(BASE_CONTROL!$K$2:$K$999,$B195,BASE_CONTROL!$B$2:$B$999,"PENDIENTE")))</f>
        <v/>
      </c>
      <c r="G195" s="472">
        <f>IF($B195="","",IF($D195=0,"",IFERROR(MAX(MAXIFS(BASE_CONTROL!$C$2:$C$999,BASE_CONTROL!$D$2:$D$999,$B195),MAXIFS(BASE_CONTROL!$C$2:$C$999,BASE_CONTROL!$E$2:$E$999,$B195),MAXIFS(BASE_CONTROL!$C$2:$C$999,BASE_CONTROL!$F$2:$F$999,$B195),MAXIFS(BASE_CONTROL!$C$2:$C$999,BASE_CONTROL!$G$2:$G$999,$B195),MAXIFS(BASE_CONTROL!$C$2:$C$999,BASE_CONTROL!$H$2:$H$999,$B195),MAXIFS(BASE_CONTROL!$C$2:$C$999,BASE_CONTROL!$I$2:$I$999,$B195),MAXIFS(BASE_CONTROL!$C$2:$C$999,BASE_CONTROL!$J$2:$J$999,$B195),MAXIFS(BASE_CONTROL!$C$2:$C$999,BASE_CONTROL!$K$2:$K$999,$B195)),"")))</f>
        <v/>
      </c>
      <c r="H195" s="432" t="n"/>
    </row>
    <row r="196" s="358">
      <c r="A196" s="432">
        <f>IF($B196="","",ROW()-4)</f>
        <v/>
      </c>
      <c r="B196" s="432" t="n"/>
      <c r="C196" s="432" t="n"/>
      <c r="D196" s="432">
        <f>IF($B196="","",SUM(COUNTIF(BASE_CONTROL!$D$2:$K$999,$B196)))</f>
        <v/>
      </c>
      <c r="E196" s="432">
        <f>IF($B196="","",SUM(COUNTIFS(BASE_CONTROL!$D$2:$D$999,$B196,BASE_CONTROL!$B$2:$B$999,"CERRADA"),COUNTIFS(BASE_CONTROL!$D$2:$D$999,$B196,BASE_CONTROL!$B$2:$B$999,"TERMINADA"),COUNTIFS(BASE_CONTROL!$E$2:$E$999,$B196,BASE_CONTROL!$B$2:$B$999,"CERRADA"),COUNTIFS(BASE_CONTROL!$E$2:$E$999,$B196,BASE_CONTROL!$B$2:$B$999,"TERMINADA"),COUNTIFS(BASE_CONTROL!$F$2:$F$999,$B196,BASE_CONTROL!$B$2:$B$999,"CERRADA"),COUNTIFS(BASE_CONTROL!$F$2:$F$999,$B196,BASE_CONTROL!$B$2:$B$999,"TERMINADA"),COUNTIFS(BASE_CONTROL!$G$2:$G$999,$B196,BASE_CONTROL!$B$2:$B$999,"CERRADA"),COUNTIFS(BASE_CONTROL!$G$2:$G$999,$B196,BASE_CONTROL!$B$2:$B$999,"TERMINADA"),COUNTIFS(BASE_CONTROL!$H$2:$H$999,$B196,BASE_CONTROL!$B$2:$B$999,"CERRADA"),COUNTIFS(BASE_CONTROL!$H$2:$H$999,$B196,BASE_CONTROL!$B$2:$B$999,"TERMINADA"),COUNTIFS(BASE_CONTROL!$I$2:$I$999,$B196,BASE_CONTROL!$B$2:$B$999,"CERRADA"),COUNTIFS(BASE_CONTROL!$I$2:$I$999,$B196,BASE_CONTROL!$B$2:$B$999,"TERMINADA"),COUNTIFS(BASE_CONTROL!$J$2:$J$999,$B196,BASE_CONTROL!$B$2:$B$999,"CERRADA"),COUNTIFS(BASE_CONTROL!$J$2:$J$999,$B196,BASE_CONTROL!$B$2:$B$999,"TERMINADA"),COUNTIFS(BASE_CONTROL!$K$2:$K$999,$B196,BASE_CONTROL!$B$2:$B$999,"CERRADA"),COUNTIFS(BASE_CONTROL!$K$2:$K$999,$B196,BASE_CONTROL!$B$2:$B$999,"TERMINADA")))</f>
        <v/>
      </c>
      <c r="F196" s="432">
        <f>IF($B196="","",SUM(COUNTIFS(BASE_CONTROL!$D$2:$D$999,$B196,BASE_CONTROL!$B$2:$B$999,"PENDIENTE"),COUNTIFS(BASE_CONTROL!$E$2:$E$999,$B196,BASE_CONTROL!$B$2:$B$999,"PENDIENTE"),COUNTIFS(BASE_CONTROL!$F$2:$F$999,$B196,BASE_CONTROL!$B$2:$B$999,"PENDIENTE"),COUNTIFS(BASE_CONTROL!$G$2:$G$999,$B196,BASE_CONTROL!$B$2:$B$999,"PENDIENTE"),COUNTIFS(BASE_CONTROL!$H$2:$H$999,$B196,BASE_CONTROL!$B$2:$B$999,"PENDIENTE"),COUNTIFS(BASE_CONTROL!$I$2:$I$999,$B196,BASE_CONTROL!$B$2:$B$999,"PENDIENTE"),COUNTIFS(BASE_CONTROL!$J$2:$J$999,$B196,BASE_CONTROL!$B$2:$B$999,"PENDIENTE"),COUNTIFS(BASE_CONTROL!$K$2:$K$999,$B196,BASE_CONTROL!$B$2:$B$999,"PENDIENTE")))</f>
        <v/>
      </c>
      <c r="G196" s="472">
        <f>IF($B196="","",IF($D196=0,"",IFERROR(MAX(MAXIFS(BASE_CONTROL!$C$2:$C$999,BASE_CONTROL!$D$2:$D$999,$B196),MAXIFS(BASE_CONTROL!$C$2:$C$999,BASE_CONTROL!$E$2:$E$999,$B196),MAXIFS(BASE_CONTROL!$C$2:$C$999,BASE_CONTROL!$F$2:$F$999,$B196),MAXIFS(BASE_CONTROL!$C$2:$C$999,BASE_CONTROL!$G$2:$G$999,$B196),MAXIFS(BASE_CONTROL!$C$2:$C$999,BASE_CONTROL!$H$2:$H$999,$B196),MAXIFS(BASE_CONTROL!$C$2:$C$999,BASE_CONTROL!$I$2:$I$999,$B196),MAXIFS(BASE_CONTROL!$C$2:$C$999,BASE_CONTROL!$J$2:$J$999,$B196),MAXIFS(BASE_CONTROL!$C$2:$C$999,BASE_CONTROL!$K$2:$K$999,$B196)),"")))</f>
        <v/>
      </c>
      <c r="H196" s="432" t="n"/>
    </row>
    <row r="197" s="358">
      <c r="A197" s="432">
        <f>IF($B197="","",ROW()-4)</f>
        <v/>
      </c>
      <c r="B197" s="432" t="n"/>
      <c r="C197" s="432" t="n"/>
      <c r="D197" s="432">
        <f>IF($B197="","",SUM(COUNTIF(BASE_CONTROL!$D$2:$K$999,$B197)))</f>
        <v/>
      </c>
      <c r="E197" s="432">
        <f>IF($B197="","",SUM(COUNTIFS(BASE_CONTROL!$D$2:$D$999,$B197,BASE_CONTROL!$B$2:$B$999,"CERRADA"),COUNTIFS(BASE_CONTROL!$D$2:$D$999,$B197,BASE_CONTROL!$B$2:$B$999,"TERMINADA"),COUNTIFS(BASE_CONTROL!$E$2:$E$999,$B197,BASE_CONTROL!$B$2:$B$999,"CERRADA"),COUNTIFS(BASE_CONTROL!$E$2:$E$999,$B197,BASE_CONTROL!$B$2:$B$999,"TERMINADA"),COUNTIFS(BASE_CONTROL!$F$2:$F$999,$B197,BASE_CONTROL!$B$2:$B$999,"CERRADA"),COUNTIFS(BASE_CONTROL!$F$2:$F$999,$B197,BASE_CONTROL!$B$2:$B$999,"TERMINADA"),COUNTIFS(BASE_CONTROL!$G$2:$G$999,$B197,BASE_CONTROL!$B$2:$B$999,"CERRADA"),COUNTIFS(BASE_CONTROL!$G$2:$G$999,$B197,BASE_CONTROL!$B$2:$B$999,"TERMINADA"),COUNTIFS(BASE_CONTROL!$H$2:$H$999,$B197,BASE_CONTROL!$B$2:$B$999,"CERRADA"),COUNTIFS(BASE_CONTROL!$H$2:$H$999,$B197,BASE_CONTROL!$B$2:$B$999,"TERMINADA"),COUNTIFS(BASE_CONTROL!$I$2:$I$999,$B197,BASE_CONTROL!$B$2:$B$999,"CERRADA"),COUNTIFS(BASE_CONTROL!$I$2:$I$999,$B197,BASE_CONTROL!$B$2:$B$999,"TERMINADA"),COUNTIFS(BASE_CONTROL!$J$2:$J$999,$B197,BASE_CONTROL!$B$2:$B$999,"CERRADA"),COUNTIFS(BASE_CONTROL!$J$2:$J$999,$B197,BASE_CONTROL!$B$2:$B$999,"TERMINADA"),COUNTIFS(BASE_CONTROL!$K$2:$K$999,$B197,BASE_CONTROL!$B$2:$B$999,"CERRADA"),COUNTIFS(BASE_CONTROL!$K$2:$K$999,$B197,BASE_CONTROL!$B$2:$B$999,"TERMINADA")))</f>
        <v/>
      </c>
      <c r="F197" s="432">
        <f>IF($B197="","",SUM(COUNTIFS(BASE_CONTROL!$D$2:$D$999,$B197,BASE_CONTROL!$B$2:$B$999,"PENDIENTE"),COUNTIFS(BASE_CONTROL!$E$2:$E$999,$B197,BASE_CONTROL!$B$2:$B$999,"PENDIENTE"),COUNTIFS(BASE_CONTROL!$F$2:$F$999,$B197,BASE_CONTROL!$B$2:$B$999,"PENDIENTE"),COUNTIFS(BASE_CONTROL!$G$2:$G$999,$B197,BASE_CONTROL!$B$2:$B$999,"PENDIENTE"),COUNTIFS(BASE_CONTROL!$H$2:$H$999,$B197,BASE_CONTROL!$B$2:$B$999,"PENDIENTE"),COUNTIFS(BASE_CONTROL!$I$2:$I$999,$B197,BASE_CONTROL!$B$2:$B$999,"PENDIENTE"),COUNTIFS(BASE_CONTROL!$J$2:$J$999,$B197,BASE_CONTROL!$B$2:$B$999,"PENDIENTE"),COUNTIFS(BASE_CONTROL!$K$2:$K$999,$B197,BASE_CONTROL!$B$2:$B$999,"PENDIENTE")))</f>
        <v/>
      </c>
      <c r="G197" s="472">
        <f>IF($B197="","",IF($D197=0,"",IFERROR(MAX(MAXIFS(BASE_CONTROL!$C$2:$C$999,BASE_CONTROL!$D$2:$D$999,$B197),MAXIFS(BASE_CONTROL!$C$2:$C$999,BASE_CONTROL!$E$2:$E$999,$B197),MAXIFS(BASE_CONTROL!$C$2:$C$999,BASE_CONTROL!$F$2:$F$999,$B197),MAXIFS(BASE_CONTROL!$C$2:$C$999,BASE_CONTROL!$G$2:$G$999,$B197),MAXIFS(BASE_CONTROL!$C$2:$C$999,BASE_CONTROL!$H$2:$H$999,$B197),MAXIFS(BASE_CONTROL!$C$2:$C$999,BASE_CONTROL!$I$2:$I$999,$B197),MAXIFS(BASE_CONTROL!$C$2:$C$999,BASE_CONTROL!$J$2:$J$999,$B197),MAXIFS(BASE_CONTROL!$C$2:$C$999,BASE_CONTROL!$K$2:$K$999,$B197)),"")))</f>
        <v/>
      </c>
      <c r="H197" s="432" t="n"/>
    </row>
    <row r="198" s="358">
      <c r="A198" s="432">
        <f>IF($B198="","",ROW()-4)</f>
        <v/>
      </c>
      <c r="B198" s="432" t="n"/>
      <c r="C198" s="432" t="n"/>
      <c r="D198" s="432">
        <f>IF($B198="","",SUM(COUNTIF(BASE_CONTROL!$D$2:$K$999,$B198)))</f>
        <v/>
      </c>
      <c r="E198" s="432">
        <f>IF($B198="","",SUM(COUNTIFS(BASE_CONTROL!$D$2:$D$999,$B198,BASE_CONTROL!$B$2:$B$999,"CERRADA"),COUNTIFS(BASE_CONTROL!$D$2:$D$999,$B198,BASE_CONTROL!$B$2:$B$999,"TERMINADA"),COUNTIFS(BASE_CONTROL!$E$2:$E$999,$B198,BASE_CONTROL!$B$2:$B$999,"CERRADA"),COUNTIFS(BASE_CONTROL!$E$2:$E$999,$B198,BASE_CONTROL!$B$2:$B$999,"TERMINADA"),COUNTIFS(BASE_CONTROL!$F$2:$F$999,$B198,BASE_CONTROL!$B$2:$B$999,"CERRADA"),COUNTIFS(BASE_CONTROL!$F$2:$F$999,$B198,BASE_CONTROL!$B$2:$B$999,"TERMINADA"),COUNTIFS(BASE_CONTROL!$G$2:$G$999,$B198,BASE_CONTROL!$B$2:$B$999,"CERRADA"),COUNTIFS(BASE_CONTROL!$G$2:$G$999,$B198,BASE_CONTROL!$B$2:$B$999,"TERMINADA"),COUNTIFS(BASE_CONTROL!$H$2:$H$999,$B198,BASE_CONTROL!$B$2:$B$999,"CERRADA"),COUNTIFS(BASE_CONTROL!$H$2:$H$999,$B198,BASE_CONTROL!$B$2:$B$999,"TERMINADA"),COUNTIFS(BASE_CONTROL!$I$2:$I$999,$B198,BASE_CONTROL!$B$2:$B$999,"CERRADA"),COUNTIFS(BASE_CONTROL!$I$2:$I$999,$B198,BASE_CONTROL!$B$2:$B$999,"TERMINADA"),COUNTIFS(BASE_CONTROL!$J$2:$J$999,$B198,BASE_CONTROL!$B$2:$B$999,"CERRADA"),COUNTIFS(BASE_CONTROL!$J$2:$J$999,$B198,BASE_CONTROL!$B$2:$B$999,"TERMINADA"),COUNTIFS(BASE_CONTROL!$K$2:$K$999,$B198,BASE_CONTROL!$B$2:$B$999,"CERRADA"),COUNTIFS(BASE_CONTROL!$K$2:$K$999,$B198,BASE_CONTROL!$B$2:$B$999,"TERMINADA")))</f>
        <v/>
      </c>
      <c r="F198" s="432">
        <f>IF($B198="","",SUM(COUNTIFS(BASE_CONTROL!$D$2:$D$999,$B198,BASE_CONTROL!$B$2:$B$999,"PENDIENTE"),COUNTIFS(BASE_CONTROL!$E$2:$E$999,$B198,BASE_CONTROL!$B$2:$B$999,"PENDIENTE"),COUNTIFS(BASE_CONTROL!$F$2:$F$999,$B198,BASE_CONTROL!$B$2:$B$999,"PENDIENTE"),COUNTIFS(BASE_CONTROL!$G$2:$G$999,$B198,BASE_CONTROL!$B$2:$B$999,"PENDIENTE"),COUNTIFS(BASE_CONTROL!$H$2:$H$999,$B198,BASE_CONTROL!$B$2:$B$999,"PENDIENTE"),COUNTIFS(BASE_CONTROL!$I$2:$I$999,$B198,BASE_CONTROL!$B$2:$B$999,"PENDIENTE"),COUNTIFS(BASE_CONTROL!$J$2:$J$999,$B198,BASE_CONTROL!$B$2:$B$999,"PENDIENTE"),COUNTIFS(BASE_CONTROL!$K$2:$K$999,$B198,BASE_CONTROL!$B$2:$B$999,"PENDIENTE")))</f>
        <v/>
      </c>
      <c r="G198" s="472">
        <f>IF($B198="","",IF($D198=0,"",IFERROR(MAX(MAXIFS(BASE_CONTROL!$C$2:$C$999,BASE_CONTROL!$D$2:$D$999,$B198),MAXIFS(BASE_CONTROL!$C$2:$C$999,BASE_CONTROL!$E$2:$E$999,$B198),MAXIFS(BASE_CONTROL!$C$2:$C$999,BASE_CONTROL!$F$2:$F$999,$B198),MAXIFS(BASE_CONTROL!$C$2:$C$999,BASE_CONTROL!$G$2:$G$999,$B198),MAXIFS(BASE_CONTROL!$C$2:$C$999,BASE_CONTROL!$H$2:$H$999,$B198),MAXIFS(BASE_CONTROL!$C$2:$C$999,BASE_CONTROL!$I$2:$I$999,$B198),MAXIFS(BASE_CONTROL!$C$2:$C$999,BASE_CONTROL!$J$2:$J$999,$B198),MAXIFS(BASE_CONTROL!$C$2:$C$999,BASE_CONTROL!$K$2:$K$999,$B198)),"")))</f>
        <v/>
      </c>
      <c r="H198" s="432" t="n"/>
    </row>
    <row r="199" s="358">
      <c r="A199" s="432">
        <f>IF($B199="","",ROW()-4)</f>
        <v/>
      </c>
      <c r="B199" s="432" t="n"/>
      <c r="C199" s="432" t="n"/>
      <c r="D199" s="432">
        <f>IF($B199="","",SUM(COUNTIF(BASE_CONTROL!$D$2:$K$999,$B199)))</f>
        <v/>
      </c>
      <c r="E199" s="432">
        <f>IF($B199="","",SUM(COUNTIFS(BASE_CONTROL!$D$2:$D$999,$B199,BASE_CONTROL!$B$2:$B$999,"CERRADA"),COUNTIFS(BASE_CONTROL!$D$2:$D$999,$B199,BASE_CONTROL!$B$2:$B$999,"TERMINADA"),COUNTIFS(BASE_CONTROL!$E$2:$E$999,$B199,BASE_CONTROL!$B$2:$B$999,"CERRADA"),COUNTIFS(BASE_CONTROL!$E$2:$E$999,$B199,BASE_CONTROL!$B$2:$B$999,"TERMINADA"),COUNTIFS(BASE_CONTROL!$F$2:$F$999,$B199,BASE_CONTROL!$B$2:$B$999,"CERRADA"),COUNTIFS(BASE_CONTROL!$F$2:$F$999,$B199,BASE_CONTROL!$B$2:$B$999,"TERMINADA"),COUNTIFS(BASE_CONTROL!$G$2:$G$999,$B199,BASE_CONTROL!$B$2:$B$999,"CERRADA"),COUNTIFS(BASE_CONTROL!$G$2:$G$999,$B199,BASE_CONTROL!$B$2:$B$999,"TERMINADA"),COUNTIFS(BASE_CONTROL!$H$2:$H$999,$B199,BASE_CONTROL!$B$2:$B$999,"CERRADA"),COUNTIFS(BASE_CONTROL!$H$2:$H$999,$B199,BASE_CONTROL!$B$2:$B$999,"TERMINADA"),COUNTIFS(BASE_CONTROL!$I$2:$I$999,$B199,BASE_CONTROL!$B$2:$B$999,"CERRADA"),COUNTIFS(BASE_CONTROL!$I$2:$I$999,$B199,BASE_CONTROL!$B$2:$B$999,"TERMINADA"),COUNTIFS(BASE_CONTROL!$J$2:$J$999,$B199,BASE_CONTROL!$B$2:$B$999,"CERRADA"),COUNTIFS(BASE_CONTROL!$J$2:$J$999,$B199,BASE_CONTROL!$B$2:$B$999,"TERMINADA"),COUNTIFS(BASE_CONTROL!$K$2:$K$999,$B199,BASE_CONTROL!$B$2:$B$999,"CERRADA"),COUNTIFS(BASE_CONTROL!$K$2:$K$999,$B199,BASE_CONTROL!$B$2:$B$999,"TERMINADA")))</f>
        <v/>
      </c>
      <c r="F199" s="432">
        <f>IF($B199="","",SUM(COUNTIFS(BASE_CONTROL!$D$2:$D$999,$B199,BASE_CONTROL!$B$2:$B$999,"PENDIENTE"),COUNTIFS(BASE_CONTROL!$E$2:$E$999,$B199,BASE_CONTROL!$B$2:$B$999,"PENDIENTE"),COUNTIFS(BASE_CONTROL!$F$2:$F$999,$B199,BASE_CONTROL!$B$2:$B$999,"PENDIENTE"),COUNTIFS(BASE_CONTROL!$G$2:$G$999,$B199,BASE_CONTROL!$B$2:$B$999,"PENDIENTE"),COUNTIFS(BASE_CONTROL!$H$2:$H$999,$B199,BASE_CONTROL!$B$2:$B$999,"PENDIENTE"),COUNTIFS(BASE_CONTROL!$I$2:$I$999,$B199,BASE_CONTROL!$B$2:$B$999,"PENDIENTE"),COUNTIFS(BASE_CONTROL!$J$2:$J$999,$B199,BASE_CONTROL!$B$2:$B$999,"PENDIENTE"),COUNTIFS(BASE_CONTROL!$K$2:$K$999,$B199,BASE_CONTROL!$B$2:$B$999,"PENDIENTE")))</f>
        <v/>
      </c>
      <c r="G199" s="472">
        <f>IF($B199="","",IF($D199=0,"",IFERROR(MAX(MAXIFS(BASE_CONTROL!$C$2:$C$999,BASE_CONTROL!$D$2:$D$999,$B199),MAXIFS(BASE_CONTROL!$C$2:$C$999,BASE_CONTROL!$E$2:$E$999,$B199),MAXIFS(BASE_CONTROL!$C$2:$C$999,BASE_CONTROL!$F$2:$F$999,$B199),MAXIFS(BASE_CONTROL!$C$2:$C$999,BASE_CONTROL!$G$2:$G$999,$B199),MAXIFS(BASE_CONTROL!$C$2:$C$999,BASE_CONTROL!$H$2:$H$999,$B199),MAXIFS(BASE_CONTROL!$C$2:$C$999,BASE_CONTROL!$I$2:$I$999,$B199),MAXIFS(BASE_CONTROL!$C$2:$C$999,BASE_CONTROL!$J$2:$J$999,$B199),MAXIFS(BASE_CONTROL!$C$2:$C$999,BASE_CONTROL!$K$2:$K$999,$B199)),"")))</f>
        <v/>
      </c>
      <c r="H199" s="432" t="n"/>
    </row>
    <row r="200" s="358">
      <c r="A200" s="432">
        <f>IF($B200="","",ROW()-4)</f>
        <v/>
      </c>
      <c r="B200" s="432" t="n"/>
      <c r="C200" s="432" t="n"/>
      <c r="D200" s="432">
        <f>IF($B200="","",SUM(COUNTIF(BASE_CONTROL!$D$2:$K$999,$B200)))</f>
        <v/>
      </c>
      <c r="E200" s="432">
        <f>IF($B200="","",SUM(COUNTIFS(BASE_CONTROL!$D$2:$D$999,$B200,BASE_CONTROL!$B$2:$B$999,"CERRADA"),COUNTIFS(BASE_CONTROL!$D$2:$D$999,$B200,BASE_CONTROL!$B$2:$B$999,"TERMINADA"),COUNTIFS(BASE_CONTROL!$E$2:$E$999,$B200,BASE_CONTROL!$B$2:$B$999,"CERRADA"),COUNTIFS(BASE_CONTROL!$E$2:$E$999,$B200,BASE_CONTROL!$B$2:$B$999,"TERMINADA"),COUNTIFS(BASE_CONTROL!$F$2:$F$999,$B200,BASE_CONTROL!$B$2:$B$999,"CERRADA"),COUNTIFS(BASE_CONTROL!$F$2:$F$999,$B200,BASE_CONTROL!$B$2:$B$999,"TERMINADA"),COUNTIFS(BASE_CONTROL!$G$2:$G$999,$B200,BASE_CONTROL!$B$2:$B$999,"CERRADA"),COUNTIFS(BASE_CONTROL!$G$2:$G$999,$B200,BASE_CONTROL!$B$2:$B$999,"TERMINADA"),COUNTIFS(BASE_CONTROL!$H$2:$H$999,$B200,BASE_CONTROL!$B$2:$B$999,"CERRADA"),COUNTIFS(BASE_CONTROL!$H$2:$H$999,$B200,BASE_CONTROL!$B$2:$B$999,"TERMINADA"),COUNTIFS(BASE_CONTROL!$I$2:$I$999,$B200,BASE_CONTROL!$B$2:$B$999,"CERRADA"),COUNTIFS(BASE_CONTROL!$I$2:$I$999,$B200,BASE_CONTROL!$B$2:$B$999,"TERMINADA"),COUNTIFS(BASE_CONTROL!$J$2:$J$999,$B200,BASE_CONTROL!$B$2:$B$999,"CERRADA"),COUNTIFS(BASE_CONTROL!$J$2:$J$999,$B200,BASE_CONTROL!$B$2:$B$999,"TERMINADA"),COUNTIFS(BASE_CONTROL!$K$2:$K$999,$B200,BASE_CONTROL!$B$2:$B$999,"CERRADA"),COUNTIFS(BASE_CONTROL!$K$2:$K$999,$B200,BASE_CONTROL!$B$2:$B$999,"TERMINADA")))</f>
        <v/>
      </c>
      <c r="F200" s="432">
        <f>IF($B200="","",SUM(COUNTIFS(BASE_CONTROL!$D$2:$D$999,$B200,BASE_CONTROL!$B$2:$B$999,"PENDIENTE"),COUNTIFS(BASE_CONTROL!$E$2:$E$999,$B200,BASE_CONTROL!$B$2:$B$999,"PENDIENTE"),COUNTIFS(BASE_CONTROL!$F$2:$F$999,$B200,BASE_CONTROL!$B$2:$B$999,"PENDIENTE"),COUNTIFS(BASE_CONTROL!$G$2:$G$999,$B200,BASE_CONTROL!$B$2:$B$999,"PENDIENTE"),COUNTIFS(BASE_CONTROL!$H$2:$H$999,$B200,BASE_CONTROL!$B$2:$B$999,"PENDIENTE"),COUNTIFS(BASE_CONTROL!$I$2:$I$999,$B200,BASE_CONTROL!$B$2:$B$999,"PENDIENTE"),COUNTIFS(BASE_CONTROL!$J$2:$J$999,$B200,BASE_CONTROL!$B$2:$B$999,"PENDIENTE"),COUNTIFS(BASE_CONTROL!$K$2:$K$999,$B200,BASE_CONTROL!$B$2:$B$999,"PENDIENTE")))</f>
        <v/>
      </c>
      <c r="G200" s="472">
        <f>IF($B200="","",IF($D200=0,"",IFERROR(MAX(MAXIFS(BASE_CONTROL!$C$2:$C$999,BASE_CONTROL!$D$2:$D$999,$B200),MAXIFS(BASE_CONTROL!$C$2:$C$999,BASE_CONTROL!$E$2:$E$999,$B200),MAXIFS(BASE_CONTROL!$C$2:$C$999,BASE_CONTROL!$F$2:$F$999,$B200),MAXIFS(BASE_CONTROL!$C$2:$C$999,BASE_CONTROL!$G$2:$G$999,$B200),MAXIFS(BASE_CONTROL!$C$2:$C$999,BASE_CONTROL!$H$2:$H$999,$B200),MAXIFS(BASE_CONTROL!$C$2:$C$999,BASE_CONTROL!$I$2:$I$999,$B200),MAXIFS(BASE_CONTROL!$C$2:$C$999,BASE_CONTROL!$J$2:$J$999,$B200),MAXIFS(BASE_CONTROL!$C$2:$C$999,BASE_CONTROL!$K$2:$K$999,$B200)),"")))</f>
        <v/>
      </c>
      <c r="H200" s="432" t="n"/>
    </row>
    <row r="201" s="358">
      <c r="A201" s="432">
        <f>IF($B201="","",ROW()-4)</f>
        <v/>
      </c>
      <c r="B201" s="432" t="n"/>
      <c r="C201" s="432" t="n"/>
      <c r="D201" s="432">
        <f>IF($B201="","",SUM(COUNTIF(BASE_CONTROL!$D$2:$K$999,$B201)))</f>
        <v/>
      </c>
      <c r="E201" s="432">
        <f>IF($B201="","",SUM(COUNTIFS(BASE_CONTROL!$D$2:$D$999,$B201,BASE_CONTROL!$B$2:$B$999,"CERRADA"),COUNTIFS(BASE_CONTROL!$D$2:$D$999,$B201,BASE_CONTROL!$B$2:$B$999,"TERMINADA"),COUNTIFS(BASE_CONTROL!$E$2:$E$999,$B201,BASE_CONTROL!$B$2:$B$999,"CERRADA"),COUNTIFS(BASE_CONTROL!$E$2:$E$999,$B201,BASE_CONTROL!$B$2:$B$999,"TERMINADA"),COUNTIFS(BASE_CONTROL!$F$2:$F$999,$B201,BASE_CONTROL!$B$2:$B$999,"CERRADA"),COUNTIFS(BASE_CONTROL!$F$2:$F$999,$B201,BASE_CONTROL!$B$2:$B$999,"TERMINADA"),COUNTIFS(BASE_CONTROL!$G$2:$G$999,$B201,BASE_CONTROL!$B$2:$B$999,"CERRADA"),COUNTIFS(BASE_CONTROL!$G$2:$G$999,$B201,BASE_CONTROL!$B$2:$B$999,"TERMINADA"),COUNTIFS(BASE_CONTROL!$H$2:$H$999,$B201,BASE_CONTROL!$B$2:$B$999,"CERRADA"),COUNTIFS(BASE_CONTROL!$H$2:$H$999,$B201,BASE_CONTROL!$B$2:$B$999,"TERMINADA"),COUNTIFS(BASE_CONTROL!$I$2:$I$999,$B201,BASE_CONTROL!$B$2:$B$999,"CERRADA"),COUNTIFS(BASE_CONTROL!$I$2:$I$999,$B201,BASE_CONTROL!$B$2:$B$999,"TERMINADA"),COUNTIFS(BASE_CONTROL!$J$2:$J$999,$B201,BASE_CONTROL!$B$2:$B$999,"CERRADA"),COUNTIFS(BASE_CONTROL!$J$2:$J$999,$B201,BASE_CONTROL!$B$2:$B$999,"TERMINADA"),COUNTIFS(BASE_CONTROL!$K$2:$K$999,$B201,BASE_CONTROL!$B$2:$B$999,"CERRADA"),COUNTIFS(BASE_CONTROL!$K$2:$K$999,$B201,BASE_CONTROL!$B$2:$B$999,"TERMINADA")))</f>
        <v/>
      </c>
      <c r="F201" s="432">
        <f>IF($B201="","",SUM(COUNTIFS(BASE_CONTROL!$D$2:$D$999,$B201,BASE_CONTROL!$B$2:$B$999,"PENDIENTE"),COUNTIFS(BASE_CONTROL!$E$2:$E$999,$B201,BASE_CONTROL!$B$2:$B$999,"PENDIENTE"),COUNTIFS(BASE_CONTROL!$F$2:$F$999,$B201,BASE_CONTROL!$B$2:$B$999,"PENDIENTE"),COUNTIFS(BASE_CONTROL!$G$2:$G$999,$B201,BASE_CONTROL!$B$2:$B$999,"PENDIENTE"),COUNTIFS(BASE_CONTROL!$H$2:$H$999,$B201,BASE_CONTROL!$B$2:$B$999,"PENDIENTE"),COUNTIFS(BASE_CONTROL!$I$2:$I$999,$B201,BASE_CONTROL!$B$2:$B$999,"PENDIENTE"),COUNTIFS(BASE_CONTROL!$J$2:$J$999,$B201,BASE_CONTROL!$B$2:$B$999,"PENDIENTE"),COUNTIFS(BASE_CONTROL!$K$2:$K$999,$B201,BASE_CONTROL!$B$2:$B$999,"PENDIENTE")))</f>
        <v/>
      </c>
      <c r="G201" s="472">
        <f>IF($B201="","",IF($D201=0,"",IFERROR(MAX(MAXIFS(BASE_CONTROL!$C$2:$C$999,BASE_CONTROL!$D$2:$D$999,$B201),MAXIFS(BASE_CONTROL!$C$2:$C$999,BASE_CONTROL!$E$2:$E$999,$B201),MAXIFS(BASE_CONTROL!$C$2:$C$999,BASE_CONTROL!$F$2:$F$999,$B201),MAXIFS(BASE_CONTROL!$C$2:$C$999,BASE_CONTROL!$G$2:$G$999,$B201),MAXIFS(BASE_CONTROL!$C$2:$C$999,BASE_CONTROL!$H$2:$H$999,$B201),MAXIFS(BASE_CONTROL!$C$2:$C$999,BASE_CONTROL!$I$2:$I$999,$B201),MAXIFS(BASE_CONTROL!$C$2:$C$999,BASE_CONTROL!$J$2:$J$999,$B201),MAXIFS(BASE_CONTROL!$C$2:$C$999,BASE_CONTROL!$K$2:$K$999,$B201)),"")))</f>
        <v/>
      </c>
      <c r="H201" s="432" t="n"/>
    </row>
    <row r="202" s="358">
      <c r="A202" s="432">
        <f>IF($B202="","",ROW()-4)</f>
        <v/>
      </c>
      <c r="B202" s="432" t="n"/>
      <c r="C202" s="432" t="n"/>
      <c r="D202" s="432">
        <f>IF($B202="","",SUM(COUNTIF(BASE_CONTROL!$D$2:$K$999,$B202)))</f>
        <v/>
      </c>
      <c r="E202" s="432">
        <f>IF($B202="","",SUM(COUNTIFS(BASE_CONTROL!$D$2:$D$999,$B202,BASE_CONTROL!$B$2:$B$999,"CERRADA"),COUNTIFS(BASE_CONTROL!$D$2:$D$999,$B202,BASE_CONTROL!$B$2:$B$999,"TERMINADA"),COUNTIFS(BASE_CONTROL!$E$2:$E$999,$B202,BASE_CONTROL!$B$2:$B$999,"CERRADA"),COUNTIFS(BASE_CONTROL!$E$2:$E$999,$B202,BASE_CONTROL!$B$2:$B$999,"TERMINADA"),COUNTIFS(BASE_CONTROL!$F$2:$F$999,$B202,BASE_CONTROL!$B$2:$B$999,"CERRADA"),COUNTIFS(BASE_CONTROL!$F$2:$F$999,$B202,BASE_CONTROL!$B$2:$B$999,"TERMINADA"),COUNTIFS(BASE_CONTROL!$G$2:$G$999,$B202,BASE_CONTROL!$B$2:$B$999,"CERRADA"),COUNTIFS(BASE_CONTROL!$G$2:$G$999,$B202,BASE_CONTROL!$B$2:$B$999,"TERMINADA"),COUNTIFS(BASE_CONTROL!$H$2:$H$999,$B202,BASE_CONTROL!$B$2:$B$999,"CERRADA"),COUNTIFS(BASE_CONTROL!$H$2:$H$999,$B202,BASE_CONTROL!$B$2:$B$999,"TERMINADA"),COUNTIFS(BASE_CONTROL!$I$2:$I$999,$B202,BASE_CONTROL!$B$2:$B$999,"CERRADA"),COUNTIFS(BASE_CONTROL!$I$2:$I$999,$B202,BASE_CONTROL!$B$2:$B$999,"TERMINADA"),COUNTIFS(BASE_CONTROL!$J$2:$J$999,$B202,BASE_CONTROL!$B$2:$B$999,"CERRADA"),COUNTIFS(BASE_CONTROL!$J$2:$J$999,$B202,BASE_CONTROL!$B$2:$B$999,"TERMINADA"),COUNTIFS(BASE_CONTROL!$K$2:$K$999,$B202,BASE_CONTROL!$B$2:$B$999,"CERRADA"),COUNTIFS(BASE_CONTROL!$K$2:$K$999,$B202,BASE_CONTROL!$B$2:$B$999,"TERMINADA")))</f>
        <v/>
      </c>
      <c r="F202" s="432">
        <f>IF($B202="","",SUM(COUNTIFS(BASE_CONTROL!$D$2:$D$999,$B202,BASE_CONTROL!$B$2:$B$999,"PENDIENTE"),COUNTIFS(BASE_CONTROL!$E$2:$E$999,$B202,BASE_CONTROL!$B$2:$B$999,"PENDIENTE"),COUNTIFS(BASE_CONTROL!$F$2:$F$999,$B202,BASE_CONTROL!$B$2:$B$999,"PENDIENTE"),COUNTIFS(BASE_CONTROL!$G$2:$G$999,$B202,BASE_CONTROL!$B$2:$B$999,"PENDIENTE"),COUNTIFS(BASE_CONTROL!$H$2:$H$999,$B202,BASE_CONTROL!$B$2:$B$999,"PENDIENTE"),COUNTIFS(BASE_CONTROL!$I$2:$I$999,$B202,BASE_CONTROL!$B$2:$B$999,"PENDIENTE"),COUNTIFS(BASE_CONTROL!$J$2:$J$999,$B202,BASE_CONTROL!$B$2:$B$999,"PENDIENTE"),COUNTIFS(BASE_CONTROL!$K$2:$K$999,$B202,BASE_CONTROL!$B$2:$B$999,"PENDIENTE")))</f>
        <v/>
      </c>
      <c r="G202" s="472">
        <f>IF($B202="","",IF($D202=0,"",IFERROR(MAX(MAXIFS(BASE_CONTROL!$C$2:$C$999,BASE_CONTROL!$D$2:$D$999,$B202),MAXIFS(BASE_CONTROL!$C$2:$C$999,BASE_CONTROL!$E$2:$E$999,$B202),MAXIFS(BASE_CONTROL!$C$2:$C$999,BASE_CONTROL!$F$2:$F$999,$B202),MAXIFS(BASE_CONTROL!$C$2:$C$999,BASE_CONTROL!$G$2:$G$999,$B202),MAXIFS(BASE_CONTROL!$C$2:$C$999,BASE_CONTROL!$H$2:$H$999,$B202),MAXIFS(BASE_CONTROL!$C$2:$C$999,BASE_CONTROL!$I$2:$I$999,$B202),MAXIFS(BASE_CONTROL!$C$2:$C$999,BASE_CONTROL!$J$2:$J$999,$B202),MAXIFS(BASE_CONTROL!$C$2:$C$999,BASE_CONTROL!$K$2:$K$999,$B202)),"")))</f>
        <v/>
      </c>
      <c r="H202" s="432" t="n"/>
    </row>
    <row r="203" s="358">
      <c r="A203" s="432">
        <f>IF($B203="","",ROW()-4)</f>
        <v/>
      </c>
      <c r="B203" s="432" t="n"/>
      <c r="C203" s="432" t="n"/>
      <c r="D203" s="432">
        <f>IF($B203="","",SUM(COUNTIF(BASE_CONTROL!$D$2:$K$999,$B203)))</f>
        <v/>
      </c>
      <c r="E203" s="432">
        <f>IF($B203="","",SUM(COUNTIFS(BASE_CONTROL!$D$2:$D$999,$B203,BASE_CONTROL!$B$2:$B$999,"CERRADA"),COUNTIFS(BASE_CONTROL!$D$2:$D$999,$B203,BASE_CONTROL!$B$2:$B$999,"TERMINADA"),COUNTIFS(BASE_CONTROL!$E$2:$E$999,$B203,BASE_CONTROL!$B$2:$B$999,"CERRADA"),COUNTIFS(BASE_CONTROL!$E$2:$E$999,$B203,BASE_CONTROL!$B$2:$B$999,"TERMINADA"),COUNTIFS(BASE_CONTROL!$F$2:$F$999,$B203,BASE_CONTROL!$B$2:$B$999,"CERRADA"),COUNTIFS(BASE_CONTROL!$F$2:$F$999,$B203,BASE_CONTROL!$B$2:$B$999,"TERMINADA"),COUNTIFS(BASE_CONTROL!$G$2:$G$999,$B203,BASE_CONTROL!$B$2:$B$999,"CERRADA"),COUNTIFS(BASE_CONTROL!$G$2:$G$999,$B203,BASE_CONTROL!$B$2:$B$999,"TERMINADA"),COUNTIFS(BASE_CONTROL!$H$2:$H$999,$B203,BASE_CONTROL!$B$2:$B$999,"CERRADA"),COUNTIFS(BASE_CONTROL!$H$2:$H$999,$B203,BASE_CONTROL!$B$2:$B$999,"TERMINADA"),COUNTIFS(BASE_CONTROL!$I$2:$I$999,$B203,BASE_CONTROL!$B$2:$B$999,"CERRADA"),COUNTIFS(BASE_CONTROL!$I$2:$I$999,$B203,BASE_CONTROL!$B$2:$B$999,"TERMINADA"),COUNTIFS(BASE_CONTROL!$J$2:$J$999,$B203,BASE_CONTROL!$B$2:$B$999,"CERRADA"),COUNTIFS(BASE_CONTROL!$J$2:$J$999,$B203,BASE_CONTROL!$B$2:$B$999,"TERMINADA"),COUNTIFS(BASE_CONTROL!$K$2:$K$999,$B203,BASE_CONTROL!$B$2:$B$999,"CERRADA"),COUNTIFS(BASE_CONTROL!$K$2:$K$999,$B203,BASE_CONTROL!$B$2:$B$999,"TERMINADA")))</f>
        <v/>
      </c>
      <c r="F203" s="432">
        <f>IF($B203="","",SUM(COUNTIFS(BASE_CONTROL!$D$2:$D$999,$B203,BASE_CONTROL!$B$2:$B$999,"PENDIENTE"),COUNTIFS(BASE_CONTROL!$E$2:$E$999,$B203,BASE_CONTROL!$B$2:$B$999,"PENDIENTE"),COUNTIFS(BASE_CONTROL!$F$2:$F$999,$B203,BASE_CONTROL!$B$2:$B$999,"PENDIENTE"),COUNTIFS(BASE_CONTROL!$G$2:$G$999,$B203,BASE_CONTROL!$B$2:$B$999,"PENDIENTE"),COUNTIFS(BASE_CONTROL!$H$2:$H$999,$B203,BASE_CONTROL!$B$2:$B$999,"PENDIENTE"),COUNTIFS(BASE_CONTROL!$I$2:$I$999,$B203,BASE_CONTROL!$B$2:$B$999,"PENDIENTE"),COUNTIFS(BASE_CONTROL!$J$2:$J$999,$B203,BASE_CONTROL!$B$2:$B$999,"PENDIENTE"),COUNTIFS(BASE_CONTROL!$K$2:$K$999,$B203,BASE_CONTROL!$B$2:$B$999,"PENDIENTE")))</f>
        <v/>
      </c>
      <c r="G203" s="472">
        <f>IF($B203="","",IF($D203=0,"",IFERROR(MAX(MAXIFS(BASE_CONTROL!$C$2:$C$999,BASE_CONTROL!$D$2:$D$999,$B203),MAXIFS(BASE_CONTROL!$C$2:$C$999,BASE_CONTROL!$E$2:$E$999,$B203),MAXIFS(BASE_CONTROL!$C$2:$C$999,BASE_CONTROL!$F$2:$F$999,$B203),MAXIFS(BASE_CONTROL!$C$2:$C$999,BASE_CONTROL!$G$2:$G$999,$B203),MAXIFS(BASE_CONTROL!$C$2:$C$999,BASE_CONTROL!$H$2:$H$999,$B203),MAXIFS(BASE_CONTROL!$C$2:$C$999,BASE_CONTROL!$I$2:$I$999,$B203),MAXIFS(BASE_CONTROL!$C$2:$C$999,BASE_CONTROL!$J$2:$J$999,$B203),MAXIFS(BASE_CONTROL!$C$2:$C$999,BASE_CONTROL!$K$2:$K$999,$B203)),"")))</f>
        <v/>
      </c>
      <c r="H203" s="432" t="n"/>
    </row>
    <row r="204" s="358">
      <c r="A204" s="432">
        <f>IF($B204="","",ROW()-4)</f>
        <v/>
      </c>
      <c r="B204" s="432" t="n"/>
      <c r="C204" s="432" t="n"/>
      <c r="D204" s="432">
        <f>IF($B204="","",SUM(COUNTIF(BASE_CONTROL!$D$2:$K$999,$B204)))</f>
        <v/>
      </c>
      <c r="E204" s="432">
        <f>IF($B204="","",SUM(COUNTIFS(BASE_CONTROL!$D$2:$D$999,$B204,BASE_CONTROL!$B$2:$B$999,"CERRADA"),COUNTIFS(BASE_CONTROL!$D$2:$D$999,$B204,BASE_CONTROL!$B$2:$B$999,"TERMINADA"),COUNTIFS(BASE_CONTROL!$E$2:$E$999,$B204,BASE_CONTROL!$B$2:$B$999,"CERRADA"),COUNTIFS(BASE_CONTROL!$E$2:$E$999,$B204,BASE_CONTROL!$B$2:$B$999,"TERMINADA"),COUNTIFS(BASE_CONTROL!$F$2:$F$999,$B204,BASE_CONTROL!$B$2:$B$999,"CERRADA"),COUNTIFS(BASE_CONTROL!$F$2:$F$999,$B204,BASE_CONTROL!$B$2:$B$999,"TERMINADA"),COUNTIFS(BASE_CONTROL!$G$2:$G$999,$B204,BASE_CONTROL!$B$2:$B$999,"CERRADA"),COUNTIFS(BASE_CONTROL!$G$2:$G$999,$B204,BASE_CONTROL!$B$2:$B$999,"TERMINADA"),COUNTIFS(BASE_CONTROL!$H$2:$H$999,$B204,BASE_CONTROL!$B$2:$B$999,"CERRADA"),COUNTIFS(BASE_CONTROL!$H$2:$H$999,$B204,BASE_CONTROL!$B$2:$B$999,"TERMINADA"),COUNTIFS(BASE_CONTROL!$I$2:$I$999,$B204,BASE_CONTROL!$B$2:$B$999,"CERRADA"),COUNTIFS(BASE_CONTROL!$I$2:$I$999,$B204,BASE_CONTROL!$B$2:$B$999,"TERMINADA"),COUNTIFS(BASE_CONTROL!$J$2:$J$999,$B204,BASE_CONTROL!$B$2:$B$999,"CERRADA"),COUNTIFS(BASE_CONTROL!$J$2:$J$999,$B204,BASE_CONTROL!$B$2:$B$999,"TERMINADA"),COUNTIFS(BASE_CONTROL!$K$2:$K$999,$B204,BASE_CONTROL!$B$2:$B$999,"CERRADA"),COUNTIFS(BASE_CONTROL!$K$2:$K$999,$B204,BASE_CONTROL!$B$2:$B$999,"TERMINADA")))</f>
        <v/>
      </c>
      <c r="F204" s="432">
        <f>IF($B204="","",SUM(COUNTIFS(BASE_CONTROL!$D$2:$D$999,$B204,BASE_CONTROL!$B$2:$B$999,"PENDIENTE"),COUNTIFS(BASE_CONTROL!$E$2:$E$999,$B204,BASE_CONTROL!$B$2:$B$999,"PENDIENTE"),COUNTIFS(BASE_CONTROL!$F$2:$F$999,$B204,BASE_CONTROL!$B$2:$B$999,"PENDIENTE"),COUNTIFS(BASE_CONTROL!$G$2:$G$999,$B204,BASE_CONTROL!$B$2:$B$999,"PENDIENTE"),COUNTIFS(BASE_CONTROL!$H$2:$H$999,$B204,BASE_CONTROL!$B$2:$B$999,"PENDIENTE"),COUNTIFS(BASE_CONTROL!$I$2:$I$999,$B204,BASE_CONTROL!$B$2:$B$999,"PENDIENTE"),COUNTIFS(BASE_CONTROL!$J$2:$J$999,$B204,BASE_CONTROL!$B$2:$B$999,"PENDIENTE"),COUNTIFS(BASE_CONTROL!$K$2:$K$999,$B204,BASE_CONTROL!$B$2:$B$999,"PENDIENTE")))</f>
        <v/>
      </c>
      <c r="G204" s="472">
        <f>IF($B204="","",IF($D204=0,"",IFERROR(MAX(MAXIFS(BASE_CONTROL!$C$2:$C$999,BASE_CONTROL!$D$2:$D$999,$B204),MAXIFS(BASE_CONTROL!$C$2:$C$999,BASE_CONTROL!$E$2:$E$999,$B204),MAXIFS(BASE_CONTROL!$C$2:$C$999,BASE_CONTROL!$F$2:$F$999,$B204),MAXIFS(BASE_CONTROL!$C$2:$C$999,BASE_CONTROL!$G$2:$G$999,$B204),MAXIFS(BASE_CONTROL!$C$2:$C$999,BASE_CONTROL!$H$2:$H$999,$B204),MAXIFS(BASE_CONTROL!$C$2:$C$999,BASE_CONTROL!$I$2:$I$999,$B204),MAXIFS(BASE_CONTROL!$C$2:$C$999,BASE_CONTROL!$J$2:$J$999,$B204),MAXIFS(BASE_CONTROL!$C$2:$C$999,BASE_CONTROL!$K$2:$K$999,$B204)),"")))</f>
        <v/>
      </c>
      <c r="H204" s="432" t="n"/>
    </row>
    <row r="205" s="358">
      <c r="A205" s="432">
        <f>IF($B205="","",ROW()-4)</f>
        <v/>
      </c>
      <c r="B205" s="432" t="n"/>
      <c r="C205" s="432" t="n"/>
      <c r="D205" s="432">
        <f>IF($B205="","",SUM(COUNTIF(BASE_CONTROL!$D$2:$K$999,$B205)))</f>
        <v/>
      </c>
      <c r="E205" s="432">
        <f>IF($B205="","",SUM(COUNTIFS(BASE_CONTROL!$D$2:$D$999,$B205,BASE_CONTROL!$B$2:$B$999,"CERRADA"),COUNTIFS(BASE_CONTROL!$D$2:$D$999,$B205,BASE_CONTROL!$B$2:$B$999,"TERMINADA"),COUNTIFS(BASE_CONTROL!$E$2:$E$999,$B205,BASE_CONTROL!$B$2:$B$999,"CERRADA"),COUNTIFS(BASE_CONTROL!$E$2:$E$999,$B205,BASE_CONTROL!$B$2:$B$999,"TERMINADA"),COUNTIFS(BASE_CONTROL!$F$2:$F$999,$B205,BASE_CONTROL!$B$2:$B$999,"CERRADA"),COUNTIFS(BASE_CONTROL!$F$2:$F$999,$B205,BASE_CONTROL!$B$2:$B$999,"TERMINADA"),COUNTIFS(BASE_CONTROL!$G$2:$G$999,$B205,BASE_CONTROL!$B$2:$B$999,"CERRADA"),COUNTIFS(BASE_CONTROL!$G$2:$G$999,$B205,BASE_CONTROL!$B$2:$B$999,"TERMINADA"),COUNTIFS(BASE_CONTROL!$H$2:$H$999,$B205,BASE_CONTROL!$B$2:$B$999,"CERRADA"),COUNTIFS(BASE_CONTROL!$H$2:$H$999,$B205,BASE_CONTROL!$B$2:$B$999,"TERMINADA"),COUNTIFS(BASE_CONTROL!$I$2:$I$999,$B205,BASE_CONTROL!$B$2:$B$999,"CERRADA"),COUNTIFS(BASE_CONTROL!$I$2:$I$999,$B205,BASE_CONTROL!$B$2:$B$999,"TERMINADA"),COUNTIFS(BASE_CONTROL!$J$2:$J$999,$B205,BASE_CONTROL!$B$2:$B$999,"CERRADA"),COUNTIFS(BASE_CONTROL!$J$2:$J$999,$B205,BASE_CONTROL!$B$2:$B$999,"TERMINADA"),COUNTIFS(BASE_CONTROL!$K$2:$K$999,$B205,BASE_CONTROL!$B$2:$B$999,"CERRADA"),COUNTIFS(BASE_CONTROL!$K$2:$K$999,$B205,BASE_CONTROL!$B$2:$B$999,"TERMINADA")))</f>
        <v/>
      </c>
      <c r="F205" s="432">
        <f>IF($B205="","",SUM(COUNTIFS(BASE_CONTROL!$D$2:$D$999,$B205,BASE_CONTROL!$B$2:$B$999,"PENDIENTE"),COUNTIFS(BASE_CONTROL!$E$2:$E$999,$B205,BASE_CONTROL!$B$2:$B$999,"PENDIENTE"),COUNTIFS(BASE_CONTROL!$F$2:$F$999,$B205,BASE_CONTROL!$B$2:$B$999,"PENDIENTE"),COUNTIFS(BASE_CONTROL!$G$2:$G$999,$B205,BASE_CONTROL!$B$2:$B$999,"PENDIENTE"),COUNTIFS(BASE_CONTROL!$H$2:$H$999,$B205,BASE_CONTROL!$B$2:$B$999,"PENDIENTE"),COUNTIFS(BASE_CONTROL!$I$2:$I$999,$B205,BASE_CONTROL!$B$2:$B$999,"PENDIENTE"),COUNTIFS(BASE_CONTROL!$J$2:$J$999,$B205,BASE_CONTROL!$B$2:$B$999,"PENDIENTE"),COUNTIFS(BASE_CONTROL!$K$2:$K$999,$B205,BASE_CONTROL!$B$2:$B$999,"PENDIENTE")))</f>
        <v/>
      </c>
      <c r="G205" s="472">
        <f>IF($B205="","",IF($D205=0,"",IFERROR(MAX(MAXIFS(BASE_CONTROL!$C$2:$C$999,BASE_CONTROL!$D$2:$D$999,$B205),MAXIFS(BASE_CONTROL!$C$2:$C$999,BASE_CONTROL!$E$2:$E$999,$B205),MAXIFS(BASE_CONTROL!$C$2:$C$999,BASE_CONTROL!$F$2:$F$999,$B205),MAXIFS(BASE_CONTROL!$C$2:$C$999,BASE_CONTROL!$G$2:$G$999,$B205),MAXIFS(BASE_CONTROL!$C$2:$C$999,BASE_CONTROL!$H$2:$H$999,$B205),MAXIFS(BASE_CONTROL!$C$2:$C$999,BASE_CONTROL!$I$2:$I$999,$B205),MAXIFS(BASE_CONTROL!$C$2:$C$999,BASE_CONTROL!$J$2:$J$999,$B205),MAXIFS(BASE_CONTROL!$C$2:$C$999,BASE_CONTROL!$K$2:$K$999,$B205)),"")))</f>
        <v/>
      </c>
      <c r="H205" s="432" t="n"/>
    </row>
    <row r="206" s="358">
      <c r="A206" s="432">
        <f>IF($B206="","",ROW()-4)</f>
        <v/>
      </c>
      <c r="B206" s="432" t="n"/>
      <c r="C206" s="432" t="n"/>
      <c r="D206" s="432">
        <f>IF($B206="","",SUM(COUNTIF(BASE_CONTROL!$D$2:$K$999,$B206)))</f>
        <v/>
      </c>
      <c r="E206" s="432">
        <f>IF($B206="","",SUM(COUNTIFS(BASE_CONTROL!$D$2:$D$999,$B206,BASE_CONTROL!$B$2:$B$999,"CERRADA"),COUNTIFS(BASE_CONTROL!$D$2:$D$999,$B206,BASE_CONTROL!$B$2:$B$999,"TERMINADA"),COUNTIFS(BASE_CONTROL!$E$2:$E$999,$B206,BASE_CONTROL!$B$2:$B$999,"CERRADA"),COUNTIFS(BASE_CONTROL!$E$2:$E$999,$B206,BASE_CONTROL!$B$2:$B$999,"TERMINADA"),COUNTIFS(BASE_CONTROL!$F$2:$F$999,$B206,BASE_CONTROL!$B$2:$B$999,"CERRADA"),COUNTIFS(BASE_CONTROL!$F$2:$F$999,$B206,BASE_CONTROL!$B$2:$B$999,"TERMINADA"),COUNTIFS(BASE_CONTROL!$G$2:$G$999,$B206,BASE_CONTROL!$B$2:$B$999,"CERRADA"),COUNTIFS(BASE_CONTROL!$G$2:$G$999,$B206,BASE_CONTROL!$B$2:$B$999,"TERMINADA"),COUNTIFS(BASE_CONTROL!$H$2:$H$999,$B206,BASE_CONTROL!$B$2:$B$999,"CERRADA"),COUNTIFS(BASE_CONTROL!$H$2:$H$999,$B206,BASE_CONTROL!$B$2:$B$999,"TERMINADA"),COUNTIFS(BASE_CONTROL!$I$2:$I$999,$B206,BASE_CONTROL!$B$2:$B$999,"CERRADA"),COUNTIFS(BASE_CONTROL!$I$2:$I$999,$B206,BASE_CONTROL!$B$2:$B$999,"TERMINADA"),COUNTIFS(BASE_CONTROL!$J$2:$J$999,$B206,BASE_CONTROL!$B$2:$B$999,"CERRADA"),COUNTIFS(BASE_CONTROL!$J$2:$J$999,$B206,BASE_CONTROL!$B$2:$B$999,"TERMINADA"),COUNTIFS(BASE_CONTROL!$K$2:$K$999,$B206,BASE_CONTROL!$B$2:$B$999,"CERRADA"),COUNTIFS(BASE_CONTROL!$K$2:$K$999,$B206,BASE_CONTROL!$B$2:$B$999,"TERMINADA")))</f>
        <v/>
      </c>
      <c r="F206" s="432">
        <f>IF($B206="","",SUM(COUNTIFS(BASE_CONTROL!$D$2:$D$999,$B206,BASE_CONTROL!$B$2:$B$999,"PENDIENTE"),COUNTIFS(BASE_CONTROL!$E$2:$E$999,$B206,BASE_CONTROL!$B$2:$B$999,"PENDIENTE"),COUNTIFS(BASE_CONTROL!$F$2:$F$999,$B206,BASE_CONTROL!$B$2:$B$999,"PENDIENTE"),COUNTIFS(BASE_CONTROL!$G$2:$G$999,$B206,BASE_CONTROL!$B$2:$B$999,"PENDIENTE"),COUNTIFS(BASE_CONTROL!$H$2:$H$999,$B206,BASE_CONTROL!$B$2:$B$999,"PENDIENTE"),COUNTIFS(BASE_CONTROL!$I$2:$I$999,$B206,BASE_CONTROL!$B$2:$B$999,"PENDIENTE"),COUNTIFS(BASE_CONTROL!$J$2:$J$999,$B206,BASE_CONTROL!$B$2:$B$999,"PENDIENTE"),COUNTIFS(BASE_CONTROL!$K$2:$K$999,$B206,BASE_CONTROL!$B$2:$B$999,"PENDIENTE")))</f>
        <v/>
      </c>
      <c r="G206" s="472">
        <f>IF($B206="","",IF($D206=0,"",IFERROR(MAX(MAXIFS(BASE_CONTROL!$C$2:$C$999,BASE_CONTROL!$D$2:$D$999,$B206),MAXIFS(BASE_CONTROL!$C$2:$C$999,BASE_CONTROL!$E$2:$E$999,$B206),MAXIFS(BASE_CONTROL!$C$2:$C$999,BASE_CONTROL!$F$2:$F$999,$B206),MAXIFS(BASE_CONTROL!$C$2:$C$999,BASE_CONTROL!$G$2:$G$999,$B206),MAXIFS(BASE_CONTROL!$C$2:$C$999,BASE_CONTROL!$H$2:$H$999,$B206),MAXIFS(BASE_CONTROL!$C$2:$C$999,BASE_CONTROL!$I$2:$I$999,$B206),MAXIFS(BASE_CONTROL!$C$2:$C$999,BASE_CONTROL!$J$2:$J$999,$B206),MAXIFS(BASE_CONTROL!$C$2:$C$999,BASE_CONTROL!$K$2:$K$999,$B206)),"")))</f>
        <v/>
      </c>
      <c r="H206" s="432" t="n"/>
    </row>
    <row r="207" s="358">
      <c r="A207" s="432">
        <f>IF($B207="","",ROW()-4)</f>
        <v/>
      </c>
      <c r="B207" s="432" t="n"/>
      <c r="C207" s="432" t="n"/>
      <c r="D207" s="432">
        <f>IF($B207="","",SUM(COUNTIF(BASE_CONTROL!$D$2:$K$999,$B207)))</f>
        <v/>
      </c>
      <c r="E207" s="432">
        <f>IF($B207="","",SUM(COUNTIFS(BASE_CONTROL!$D$2:$D$999,$B207,BASE_CONTROL!$B$2:$B$999,"CERRADA"),COUNTIFS(BASE_CONTROL!$D$2:$D$999,$B207,BASE_CONTROL!$B$2:$B$999,"TERMINADA"),COUNTIFS(BASE_CONTROL!$E$2:$E$999,$B207,BASE_CONTROL!$B$2:$B$999,"CERRADA"),COUNTIFS(BASE_CONTROL!$E$2:$E$999,$B207,BASE_CONTROL!$B$2:$B$999,"TERMINADA"),COUNTIFS(BASE_CONTROL!$F$2:$F$999,$B207,BASE_CONTROL!$B$2:$B$999,"CERRADA"),COUNTIFS(BASE_CONTROL!$F$2:$F$999,$B207,BASE_CONTROL!$B$2:$B$999,"TERMINADA"),COUNTIFS(BASE_CONTROL!$G$2:$G$999,$B207,BASE_CONTROL!$B$2:$B$999,"CERRADA"),COUNTIFS(BASE_CONTROL!$G$2:$G$999,$B207,BASE_CONTROL!$B$2:$B$999,"TERMINADA"),COUNTIFS(BASE_CONTROL!$H$2:$H$999,$B207,BASE_CONTROL!$B$2:$B$999,"CERRADA"),COUNTIFS(BASE_CONTROL!$H$2:$H$999,$B207,BASE_CONTROL!$B$2:$B$999,"TERMINADA"),COUNTIFS(BASE_CONTROL!$I$2:$I$999,$B207,BASE_CONTROL!$B$2:$B$999,"CERRADA"),COUNTIFS(BASE_CONTROL!$I$2:$I$999,$B207,BASE_CONTROL!$B$2:$B$999,"TERMINADA"),COUNTIFS(BASE_CONTROL!$J$2:$J$999,$B207,BASE_CONTROL!$B$2:$B$999,"CERRADA"),COUNTIFS(BASE_CONTROL!$J$2:$J$999,$B207,BASE_CONTROL!$B$2:$B$999,"TERMINADA"),COUNTIFS(BASE_CONTROL!$K$2:$K$999,$B207,BASE_CONTROL!$B$2:$B$999,"CERRADA"),COUNTIFS(BASE_CONTROL!$K$2:$K$999,$B207,BASE_CONTROL!$B$2:$B$999,"TERMINADA")))</f>
        <v/>
      </c>
      <c r="F207" s="432">
        <f>IF($B207="","",SUM(COUNTIFS(BASE_CONTROL!$D$2:$D$999,$B207,BASE_CONTROL!$B$2:$B$999,"PENDIENTE"),COUNTIFS(BASE_CONTROL!$E$2:$E$999,$B207,BASE_CONTROL!$B$2:$B$999,"PENDIENTE"),COUNTIFS(BASE_CONTROL!$F$2:$F$999,$B207,BASE_CONTROL!$B$2:$B$999,"PENDIENTE"),COUNTIFS(BASE_CONTROL!$G$2:$G$999,$B207,BASE_CONTROL!$B$2:$B$999,"PENDIENTE"),COUNTIFS(BASE_CONTROL!$H$2:$H$999,$B207,BASE_CONTROL!$B$2:$B$999,"PENDIENTE"),COUNTIFS(BASE_CONTROL!$I$2:$I$999,$B207,BASE_CONTROL!$B$2:$B$999,"PENDIENTE"),COUNTIFS(BASE_CONTROL!$J$2:$J$999,$B207,BASE_CONTROL!$B$2:$B$999,"PENDIENTE"),COUNTIFS(BASE_CONTROL!$K$2:$K$999,$B207,BASE_CONTROL!$B$2:$B$999,"PENDIENTE")))</f>
        <v/>
      </c>
      <c r="G207" s="472">
        <f>IF($B207="","",IF($D207=0,"",IFERROR(MAX(MAXIFS(BASE_CONTROL!$C$2:$C$999,BASE_CONTROL!$D$2:$D$999,$B207),MAXIFS(BASE_CONTROL!$C$2:$C$999,BASE_CONTROL!$E$2:$E$999,$B207),MAXIFS(BASE_CONTROL!$C$2:$C$999,BASE_CONTROL!$F$2:$F$999,$B207),MAXIFS(BASE_CONTROL!$C$2:$C$999,BASE_CONTROL!$G$2:$G$999,$B207),MAXIFS(BASE_CONTROL!$C$2:$C$999,BASE_CONTROL!$H$2:$H$999,$B207),MAXIFS(BASE_CONTROL!$C$2:$C$999,BASE_CONTROL!$I$2:$I$999,$B207),MAXIFS(BASE_CONTROL!$C$2:$C$999,BASE_CONTROL!$J$2:$J$999,$B207),MAXIFS(BASE_CONTROL!$C$2:$C$999,BASE_CONTROL!$K$2:$K$999,$B207)),"")))</f>
        <v/>
      </c>
      <c r="H207" s="432" t="n"/>
    </row>
    <row r="208" s="358">
      <c r="A208" s="432">
        <f>IF($B208="","",ROW()-4)</f>
        <v/>
      </c>
      <c r="B208" s="432" t="n"/>
      <c r="C208" s="432" t="n"/>
      <c r="D208" s="432">
        <f>IF($B208="","",SUM(COUNTIF(BASE_CONTROL!$D$2:$K$999,$B208)))</f>
        <v/>
      </c>
      <c r="E208" s="432">
        <f>IF($B208="","",SUM(COUNTIFS(BASE_CONTROL!$D$2:$D$999,$B208,BASE_CONTROL!$B$2:$B$999,"CERRADA"),COUNTIFS(BASE_CONTROL!$D$2:$D$999,$B208,BASE_CONTROL!$B$2:$B$999,"TERMINADA"),COUNTIFS(BASE_CONTROL!$E$2:$E$999,$B208,BASE_CONTROL!$B$2:$B$999,"CERRADA"),COUNTIFS(BASE_CONTROL!$E$2:$E$999,$B208,BASE_CONTROL!$B$2:$B$999,"TERMINADA"),COUNTIFS(BASE_CONTROL!$F$2:$F$999,$B208,BASE_CONTROL!$B$2:$B$999,"CERRADA"),COUNTIFS(BASE_CONTROL!$F$2:$F$999,$B208,BASE_CONTROL!$B$2:$B$999,"TERMINADA"),COUNTIFS(BASE_CONTROL!$G$2:$G$999,$B208,BASE_CONTROL!$B$2:$B$999,"CERRADA"),COUNTIFS(BASE_CONTROL!$G$2:$G$999,$B208,BASE_CONTROL!$B$2:$B$999,"TERMINADA"),COUNTIFS(BASE_CONTROL!$H$2:$H$999,$B208,BASE_CONTROL!$B$2:$B$999,"CERRADA"),COUNTIFS(BASE_CONTROL!$H$2:$H$999,$B208,BASE_CONTROL!$B$2:$B$999,"TERMINADA"),COUNTIFS(BASE_CONTROL!$I$2:$I$999,$B208,BASE_CONTROL!$B$2:$B$999,"CERRADA"),COUNTIFS(BASE_CONTROL!$I$2:$I$999,$B208,BASE_CONTROL!$B$2:$B$999,"TERMINADA"),COUNTIFS(BASE_CONTROL!$J$2:$J$999,$B208,BASE_CONTROL!$B$2:$B$999,"CERRADA"),COUNTIFS(BASE_CONTROL!$J$2:$J$999,$B208,BASE_CONTROL!$B$2:$B$999,"TERMINADA"),COUNTIFS(BASE_CONTROL!$K$2:$K$999,$B208,BASE_CONTROL!$B$2:$B$999,"CERRADA"),COUNTIFS(BASE_CONTROL!$K$2:$K$999,$B208,BASE_CONTROL!$B$2:$B$999,"TERMINADA")))</f>
        <v/>
      </c>
      <c r="F208" s="432">
        <f>IF($B208="","",SUM(COUNTIFS(BASE_CONTROL!$D$2:$D$999,$B208,BASE_CONTROL!$B$2:$B$999,"PENDIENTE"),COUNTIFS(BASE_CONTROL!$E$2:$E$999,$B208,BASE_CONTROL!$B$2:$B$999,"PENDIENTE"),COUNTIFS(BASE_CONTROL!$F$2:$F$999,$B208,BASE_CONTROL!$B$2:$B$999,"PENDIENTE"),COUNTIFS(BASE_CONTROL!$G$2:$G$999,$B208,BASE_CONTROL!$B$2:$B$999,"PENDIENTE"),COUNTIFS(BASE_CONTROL!$H$2:$H$999,$B208,BASE_CONTROL!$B$2:$B$999,"PENDIENTE"),COUNTIFS(BASE_CONTROL!$I$2:$I$999,$B208,BASE_CONTROL!$B$2:$B$999,"PENDIENTE"),COUNTIFS(BASE_CONTROL!$J$2:$J$999,$B208,BASE_CONTROL!$B$2:$B$999,"PENDIENTE"),COUNTIFS(BASE_CONTROL!$K$2:$K$999,$B208,BASE_CONTROL!$B$2:$B$999,"PENDIENTE")))</f>
        <v/>
      </c>
      <c r="G208" s="472">
        <f>IF($B208="","",IF($D208=0,"",IFERROR(MAX(MAXIFS(BASE_CONTROL!$C$2:$C$999,BASE_CONTROL!$D$2:$D$999,$B208),MAXIFS(BASE_CONTROL!$C$2:$C$999,BASE_CONTROL!$E$2:$E$999,$B208),MAXIFS(BASE_CONTROL!$C$2:$C$999,BASE_CONTROL!$F$2:$F$999,$B208),MAXIFS(BASE_CONTROL!$C$2:$C$999,BASE_CONTROL!$G$2:$G$999,$B208),MAXIFS(BASE_CONTROL!$C$2:$C$999,BASE_CONTROL!$H$2:$H$999,$B208),MAXIFS(BASE_CONTROL!$C$2:$C$999,BASE_CONTROL!$I$2:$I$999,$B208),MAXIFS(BASE_CONTROL!$C$2:$C$999,BASE_CONTROL!$J$2:$J$999,$B208),MAXIFS(BASE_CONTROL!$C$2:$C$999,BASE_CONTROL!$K$2:$K$999,$B208)),"")))</f>
        <v/>
      </c>
      <c r="H208" s="432" t="n"/>
    </row>
    <row r="209" s="358">
      <c r="A209" s="432">
        <f>IF($B209="","",ROW()-4)</f>
        <v/>
      </c>
      <c r="B209" s="432" t="n"/>
      <c r="C209" s="432" t="n"/>
      <c r="D209" s="432">
        <f>IF($B209="","",SUM(COUNTIF(BASE_CONTROL!$D$2:$K$999,$B209)))</f>
        <v/>
      </c>
      <c r="E209" s="432">
        <f>IF($B209="","",SUM(COUNTIFS(BASE_CONTROL!$D$2:$D$999,$B209,BASE_CONTROL!$B$2:$B$999,"CERRADA"),COUNTIFS(BASE_CONTROL!$D$2:$D$999,$B209,BASE_CONTROL!$B$2:$B$999,"TERMINADA"),COUNTIFS(BASE_CONTROL!$E$2:$E$999,$B209,BASE_CONTROL!$B$2:$B$999,"CERRADA"),COUNTIFS(BASE_CONTROL!$E$2:$E$999,$B209,BASE_CONTROL!$B$2:$B$999,"TERMINADA"),COUNTIFS(BASE_CONTROL!$F$2:$F$999,$B209,BASE_CONTROL!$B$2:$B$999,"CERRADA"),COUNTIFS(BASE_CONTROL!$F$2:$F$999,$B209,BASE_CONTROL!$B$2:$B$999,"TERMINADA"),COUNTIFS(BASE_CONTROL!$G$2:$G$999,$B209,BASE_CONTROL!$B$2:$B$999,"CERRADA"),COUNTIFS(BASE_CONTROL!$G$2:$G$999,$B209,BASE_CONTROL!$B$2:$B$999,"TERMINADA"),COUNTIFS(BASE_CONTROL!$H$2:$H$999,$B209,BASE_CONTROL!$B$2:$B$999,"CERRADA"),COUNTIFS(BASE_CONTROL!$H$2:$H$999,$B209,BASE_CONTROL!$B$2:$B$999,"TERMINADA"),COUNTIFS(BASE_CONTROL!$I$2:$I$999,$B209,BASE_CONTROL!$B$2:$B$999,"CERRADA"),COUNTIFS(BASE_CONTROL!$I$2:$I$999,$B209,BASE_CONTROL!$B$2:$B$999,"TERMINADA"),COUNTIFS(BASE_CONTROL!$J$2:$J$999,$B209,BASE_CONTROL!$B$2:$B$999,"CERRADA"),COUNTIFS(BASE_CONTROL!$J$2:$J$999,$B209,BASE_CONTROL!$B$2:$B$999,"TERMINADA"),COUNTIFS(BASE_CONTROL!$K$2:$K$999,$B209,BASE_CONTROL!$B$2:$B$999,"CERRADA"),COUNTIFS(BASE_CONTROL!$K$2:$K$999,$B209,BASE_CONTROL!$B$2:$B$999,"TERMINADA")))</f>
        <v/>
      </c>
      <c r="F209" s="432">
        <f>IF($B209="","",SUM(COUNTIFS(BASE_CONTROL!$D$2:$D$999,$B209,BASE_CONTROL!$B$2:$B$999,"PENDIENTE"),COUNTIFS(BASE_CONTROL!$E$2:$E$999,$B209,BASE_CONTROL!$B$2:$B$999,"PENDIENTE"),COUNTIFS(BASE_CONTROL!$F$2:$F$999,$B209,BASE_CONTROL!$B$2:$B$999,"PENDIENTE"),COUNTIFS(BASE_CONTROL!$G$2:$G$999,$B209,BASE_CONTROL!$B$2:$B$999,"PENDIENTE"),COUNTIFS(BASE_CONTROL!$H$2:$H$999,$B209,BASE_CONTROL!$B$2:$B$999,"PENDIENTE"),COUNTIFS(BASE_CONTROL!$I$2:$I$999,$B209,BASE_CONTROL!$B$2:$B$999,"PENDIENTE"),COUNTIFS(BASE_CONTROL!$J$2:$J$999,$B209,BASE_CONTROL!$B$2:$B$999,"PENDIENTE"),COUNTIFS(BASE_CONTROL!$K$2:$K$999,$B209,BASE_CONTROL!$B$2:$B$999,"PENDIENTE")))</f>
        <v/>
      </c>
      <c r="G209" s="472">
        <f>IF($B209="","",IF($D209=0,"",IFERROR(MAX(MAXIFS(BASE_CONTROL!$C$2:$C$999,BASE_CONTROL!$D$2:$D$999,$B209),MAXIFS(BASE_CONTROL!$C$2:$C$999,BASE_CONTROL!$E$2:$E$999,$B209),MAXIFS(BASE_CONTROL!$C$2:$C$999,BASE_CONTROL!$F$2:$F$999,$B209),MAXIFS(BASE_CONTROL!$C$2:$C$999,BASE_CONTROL!$G$2:$G$999,$B209),MAXIFS(BASE_CONTROL!$C$2:$C$999,BASE_CONTROL!$H$2:$H$999,$B209),MAXIFS(BASE_CONTROL!$C$2:$C$999,BASE_CONTROL!$I$2:$I$999,$B209),MAXIFS(BASE_CONTROL!$C$2:$C$999,BASE_CONTROL!$J$2:$J$999,$B209),MAXIFS(BASE_CONTROL!$C$2:$C$999,BASE_CONTROL!$K$2:$K$999,$B209)),"")))</f>
        <v/>
      </c>
      <c r="H209" s="432" t="n"/>
    </row>
    <row r="210" s="358">
      <c r="A210" s="432">
        <f>IF($B210="","",ROW()-4)</f>
        <v/>
      </c>
      <c r="B210" s="432" t="n"/>
      <c r="C210" s="432" t="n"/>
      <c r="D210" s="432">
        <f>IF($B210="","",SUM(COUNTIF(BASE_CONTROL!$D$2:$K$999,$B210)))</f>
        <v/>
      </c>
      <c r="E210" s="432">
        <f>IF($B210="","",SUM(COUNTIFS(BASE_CONTROL!$D$2:$D$999,$B210,BASE_CONTROL!$B$2:$B$999,"CERRADA"),COUNTIFS(BASE_CONTROL!$D$2:$D$999,$B210,BASE_CONTROL!$B$2:$B$999,"TERMINADA"),COUNTIFS(BASE_CONTROL!$E$2:$E$999,$B210,BASE_CONTROL!$B$2:$B$999,"CERRADA"),COUNTIFS(BASE_CONTROL!$E$2:$E$999,$B210,BASE_CONTROL!$B$2:$B$999,"TERMINADA"),COUNTIFS(BASE_CONTROL!$F$2:$F$999,$B210,BASE_CONTROL!$B$2:$B$999,"CERRADA"),COUNTIFS(BASE_CONTROL!$F$2:$F$999,$B210,BASE_CONTROL!$B$2:$B$999,"TERMINADA"),COUNTIFS(BASE_CONTROL!$G$2:$G$999,$B210,BASE_CONTROL!$B$2:$B$999,"CERRADA"),COUNTIFS(BASE_CONTROL!$G$2:$G$999,$B210,BASE_CONTROL!$B$2:$B$999,"TERMINADA"),COUNTIFS(BASE_CONTROL!$H$2:$H$999,$B210,BASE_CONTROL!$B$2:$B$999,"CERRADA"),COUNTIFS(BASE_CONTROL!$H$2:$H$999,$B210,BASE_CONTROL!$B$2:$B$999,"TERMINADA"),COUNTIFS(BASE_CONTROL!$I$2:$I$999,$B210,BASE_CONTROL!$B$2:$B$999,"CERRADA"),COUNTIFS(BASE_CONTROL!$I$2:$I$999,$B210,BASE_CONTROL!$B$2:$B$999,"TERMINADA"),COUNTIFS(BASE_CONTROL!$J$2:$J$999,$B210,BASE_CONTROL!$B$2:$B$999,"CERRADA"),COUNTIFS(BASE_CONTROL!$J$2:$J$999,$B210,BASE_CONTROL!$B$2:$B$999,"TERMINADA"),COUNTIFS(BASE_CONTROL!$K$2:$K$999,$B210,BASE_CONTROL!$B$2:$B$999,"CERRADA"),COUNTIFS(BASE_CONTROL!$K$2:$K$999,$B210,BASE_CONTROL!$B$2:$B$999,"TERMINADA")))</f>
        <v/>
      </c>
      <c r="F210" s="432">
        <f>IF($B210="","",SUM(COUNTIFS(BASE_CONTROL!$D$2:$D$999,$B210,BASE_CONTROL!$B$2:$B$999,"PENDIENTE"),COUNTIFS(BASE_CONTROL!$E$2:$E$999,$B210,BASE_CONTROL!$B$2:$B$999,"PENDIENTE"),COUNTIFS(BASE_CONTROL!$F$2:$F$999,$B210,BASE_CONTROL!$B$2:$B$999,"PENDIENTE"),COUNTIFS(BASE_CONTROL!$G$2:$G$999,$B210,BASE_CONTROL!$B$2:$B$999,"PENDIENTE"),COUNTIFS(BASE_CONTROL!$H$2:$H$999,$B210,BASE_CONTROL!$B$2:$B$999,"PENDIENTE"),COUNTIFS(BASE_CONTROL!$I$2:$I$999,$B210,BASE_CONTROL!$B$2:$B$999,"PENDIENTE"),COUNTIFS(BASE_CONTROL!$J$2:$J$999,$B210,BASE_CONTROL!$B$2:$B$999,"PENDIENTE"),COUNTIFS(BASE_CONTROL!$K$2:$K$999,$B210,BASE_CONTROL!$B$2:$B$999,"PENDIENTE")))</f>
        <v/>
      </c>
      <c r="G210" s="472">
        <f>IF($B210="","",IF($D210=0,"",IFERROR(MAX(MAXIFS(BASE_CONTROL!$C$2:$C$999,BASE_CONTROL!$D$2:$D$999,$B210),MAXIFS(BASE_CONTROL!$C$2:$C$999,BASE_CONTROL!$E$2:$E$999,$B210),MAXIFS(BASE_CONTROL!$C$2:$C$999,BASE_CONTROL!$F$2:$F$999,$B210),MAXIFS(BASE_CONTROL!$C$2:$C$999,BASE_CONTROL!$G$2:$G$999,$B210),MAXIFS(BASE_CONTROL!$C$2:$C$999,BASE_CONTROL!$H$2:$H$999,$B210),MAXIFS(BASE_CONTROL!$C$2:$C$999,BASE_CONTROL!$I$2:$I$999,$B210),MAXIFS(BASE_CONTROL!$C$2:$C$999,BASE_CONTROL!$J$2:$J$999,$B210),MAXIFS(BASE_CONTROL!$C$2:$C$999,BASE_CONTROL!$K$2:$K$999,$B210)),"")))</f>
        <v/>
      </c>
      <c r="H210" s="432" t="n"/>
    </row>
    <row r="211" s="358">
      <c r="A211" s="432">
        <f>IF($B211="","",ROW()-4)</f>
        <v/>
      </c>
      <c r="B211" s="432" t="n"/>
      <c r="C211" s="432" t="n"/>
      <c r="D211" s="432">
        <f>IF($B211="","",SUM(COUNTIF(BASE_CONTROL!$D$2:$K$999,$B211)))</f>
        <v/>
      </c>
      <c r="E211" s="432">
        <f>IF($B211="","",SUM(COUNTIFS(BASE_CONTROL!$D$2:$D$999,$B211,BASE_CONTROL!$B$2:$B$999,"CERRADA"),COUNTIFS(BASE_CONTROL!$D$2:$D$999,$B211,BASE_CONTROL!$B$2:$B$999,"TERMINADA"),COUNTIFS(BASE_CONTROL!$E$2:$E$999,$B211,BASE_CONTROL!$B$2:$B$999,"CERRADA"),COUNTIFS(BASE_CONTROL!$E$2:$E$999,$B211,BASE_CONTROL!$B$2:$B$999,"TERMINADA"),COUNTIFS(BASE_CONTROL!$F$2:$F$999,$B211,BASE_CONTROL!$B$2:$B$999,"CERRADA"),COUNTIFS(BASE_CONTROL!$F$2:$F$999,$B211,BASE_CONTROL!$B$2:$B$999,"TERMINADA"),COUNTIFS(BASE_CONTROL!$G$2:$G$999,$B211,BASE_CONTROL!$B$2:$B$999,"CERRADA"),COUNTIFS(BASE_CONTROL!$G$2:$G$999,$B211,BASE_CONTROL!$B$2:$B$999,"TERMINADA"),COUNTIFS(BASE_CONTROL!$H$2:$H$999,$B211,BASE_CONTROL!$B$2:$B$999,"CERRADA"),COUNTIFS(BASE_CONTROL!$H$2:$H$999,$B211,BASE_CONTROL!$B$2:$B$999,"TERMINADA"),COUNTIFS(BASE_CONTROL!$I$2:$I$999,$B211,BASE_CONTROL!$B$2:$B$999,"CERRADA"),COUNTIFS(BASE_CONTROL!$I$2:$I$999,$B211,BASE_CONTROL!$B$2:$B$999,"TERMINADA"),COUNTIFS(BASE_CONTROL!$J$2:$J$999,$B211,BASE_CONTROL!$B$2:$B$999,"CERRADA"),COUNTIFS(BASE_CONTROL!$J$2:$J$999,$B211,BASE_CONTROL!$B$2:$B$999,"TERMINADA"),COUNTIFS(BASE_CONTROL!$K$2:$K$999,$B211,BASE_CONTROL!$B$2:$B$999,"CERRADA"),COUNTIFS(BASE_CONTROL!$K$2:$K$999,$B211,BASE_CONTROL!$B$2:$B$999,"TERMINADA")))</f>
        <v/>
      </c>
      <c r="F211" s="432">
        <f>IF($B211="","",SUM(COUNTIFS(BASE_CONTROL!$D$2:$D$999,$B211,BASE_CONTROL!$B$2:$B$999,"PENDIENTE"),COUNTIFS(BASE_CONTROL!$E$2:$E$999,$B211,BASE_CONTROL!$B$2:$B$999,"PENDIENTE"),COUNTIFS(BASE_CONTROL!$F$2:$F$999,$B211,BASE_CONTROL!$B$2:$B$999,"PENDIENTE"),COUNTIFS(BASE_CONTROL!$G$2:$G$999,$B211,BASE_CONTROL!$B$2:$B$999,"PENDIENTE"),COUNTIFS(BASE_CONTROL!$H$2:$H$999,$B211,BASE_CONTROL!$B$2:$B$999,"PENDIENTE"),COUNTIFS(BASE_CONTROL!$I$2:$I$999,$B211,BASE_CONTROL!$B$2:$B$999,"PENDIENTE"),COUNTIFS(BASE_CONTROL!$J$2:$J$999,$B211,BASE_CONTROL!$B$2:$B$999,"PENDIENTE"),COUNTIFS(BASE_CONTROL!$K$2:$K$999,$B211,BASE_CONTROL!$B$2:$B$999,"PENDIENTE")))</f>
        <v/>
      </c>
      <c r="G211" s="472">
        <f>IF($B211="","",IF($D211=0,"",IFERROR(MAX(MAXIFS(BASE_CONTROL!$C$2:$C$999,BASE_CONTROL!$D$2:$D$999,$B211),MAXIFS(BASE_CONTROL!$C$2:$C$999,BASE_CONTROL!$E$2:$E$999,$B211),MAXIFS(BASE_CONTROL!$C$2:$C$999,BASE_CONTROL!$F$2:$F$999,$B211),MAXIFS(BASE_CONTROL!$C$2:$C$999,BASE_CONTROL!$G$2:$G$999,$B211),MAXIFS(BASE_CONTROL!$C$2:$C$999,BASE_CONTROL!$H$2:$H$999,$B211),MAXIFS(BASE_CONTROL!$C$2:$C$999,BASE_CONTROL!$I$2:$I$999,$B211),MAXIFS(BASE_CONTROL!$C$2:$C$999,BASE_CONTROL!$J$2:$J$999,$B211),MAXIFS(BASE_CONTROL!$C$2:$C$999,BASE_CONTROL!$K$2:$K$999,$B211)),"")))</f>
        <v/>
      </c>
      <c r="H211" s="432" t="n"/>
    </row>
    <row r="212" s="358">
      <c r="A212" s="432">
        <f>IF($B212="","",ROW()-4)</f>
        <v/>
      </c>
      <c r="B212" s="432" t="n"/>
      <c r="C212" s="432" t="n"/>
      <c r="D212" s="432">
        <f>IF($B212="","",SUM(COUNTIF(BASE_CONTROL!$D$2:$K$999,$B212)))</f>
        <v/>
      </c>
      <c r="E212" s="432">
        <f>IF($B212="","",SUM(COUNTIFS(BASE_CONTROL!$D$2:$D$999,$B212,BASE_CONTROL!$B$2:$B$999,"CERRADA"),COUNTIFS(BASE_CONTROL!$D$2:$D$999,$B212,BASE_CONTROL!$B$2:$B$999,"TERMINADA"),COUNTIFS(BASE_CONTROL!$E$2:$E$999,$B212,BASE_CONTROL!$B$2:$B$999,"CERRADA"),COUNTIFS(BASE_CONTROL!$E$2:$E$999,$B212,BASE_CONTROL!$B$2:$B$999,"TERMINADA"),COUNTIFS(BASE_CONTROL!$F$2:$F$999,$B212,BASE_CONTROL!$B$2:$B$999,"CERRADA"),COUNTIFS(BASE_CONTROL!$F$2:$F$999,$B212,BASE_CONTROL!$B$2:$B$999,"TERMINADA"),COUNTIFS(BASE_CONTROL!$G$2:$G$999,$B212,BASE_CONTROL!$B$2:$B$999,"CERRADA"),COUNTIFS(BASE_CONTROL!$G$2:$G$999,$B212,BASE_CONTROL!$B$2:$B$999,"TERMINADA"),COUNTIFS(BASE_CONTROL!$H$2:$H$999,$B212,BASE_CONTROL!$B$2:$B$999,"CERRADA"),COUNTIFS(BASE_CONTROL!$H$2:$H$999,$B212,BASE_CONTROL!$B$2:$B$999,"TERMINADA"),COUNTIFS(BASE_CONTROL!$I$2:$I$999,$B212,BASE_CONTROL!$B$2:$B$999,"CERRADA"),COUNTIFS(BASE_CONTROL!$I$2:$I$999,$B212,BASE_CONTROL!$B$2:$B$999,"TERMINADA"),COUNTIFS(BASE_CONTROL!$J$2:$J$999,$B212,BASE_CONTROL!$B$2:$B$999,"CERRADA"),COUNTIFS(BASE_CONTROL!$J$2:$J$999,$B212,BASE_CONTROL!$B$2:$B$999,"TERMINADA"),COUNTIFS(BASE_CONTROL!$K$2:$K$999,$B212,BASE_CONTROL!$B$2:$B$999,"CERRADA"),COUNTIFS(BASE_CONTROL!$K$2:$K$999,$B212,BASE_CONTROL!$B$2:$B$999,"TERMINADA")))</f>
        <v/>
      </c>
      <c r="F212" s="432">
        <f>IF($B212="","",SUM(COUNTIFS(BASE_CONTROL!$D$2:$D$999,$B212,BASE_CONTROL!$B$2:$B$999,"PENDIENTE"),COUNTIFS(BASE_CONTROL!$E$2:$E$999,$B212,BASE_CONTROL!$B$2:$B$999,"PENDIENTE"),COUNTIFS(BASE_CONTROL!$F$2:$F$999,$B212,BASE_CONTROL!$B$2:$B$999,"PENDIENTE"),COUNTIFS(BASE_CONTROL!$G$2:$G$999,$B212,BASE_CONTROL!$B$2:$B$999,"PENDIENTE"),COUNTIFS(BASE_CONTROL!$H$2:$H$999,$B212,BASE_CONTROL!$B$2:$B$999,"PENDIENTE"),COUNTIFS(BASE_CONTROL!$I$2:$I$999,$B212,BASE_CONTROL!$B$2:$B$999,"PENDIENTE"),COUNTIFS(BASE_CONTROL!$J$2:$J$999,$B212,BASE_CONTROL!$B$2:$B$999,"PENDIENTE"),COUNTIFS(BASE_CONTROL!$K$2:$K$999,$B212,BASE_CONTROL!$B$2:$B$999,"PENDIENTE")))</f>
        <v/>
      </c>
      <c r="G212" s="472">
        <f>IF($B212="","",IF($D212=0,"",IFERROR(MAX(MAXIFS(BASE_CONTROL!$C$2:$C$999,BASE_CONTROL!$D$2:$D$999,$B212),MAXIFS(BASE_CONTROL!$C$2:$C$999,BASE_CONTROL!$E$2:$E$999,$B212),MAXIFS(BASE_CONTROL!$C$2:$C$999,BASE_CONTROL!$F$2:$F$999,$B212),MAXIFS(BASE_CONTROL!$C$2:$C$999,BASE_CONTROL!$G$2:$G$999,$B212),MAXIFS(BASE_CONTROL!$C$2:$C$999,BASE_CONTROL!$H$2:$H$999,$B212),MAXIFS(BASE_CONTROL!$C$2:$C$999,BASE_CONTROL!$I$2:$I$999,$B212),MAXIFS(BASE_CONTROL!$C$2:$C$999,BASE_CONTROL!$J$2:$J$999,$B212),MAXIFS(BASE_CONTROL!$C$2:$C$999,BASE_CONTROL!$K$2:$K$999,$B212)),"")))</f>
        <v/>
      </c>
      <c r="H212" s="432" t="n"/>
    </row>
    <row r="213" s="358">
      <c r="A213" s="432">
        <f>IF($B213="","",ROW()-4)</f>
        <v/>
      </c>
      <c r="B213" s="432" t="n"/>
      <c r="C213" s="432" t="n"/>
      <c r="D213" s="432">
        <f>IF($B213="","",SUM(COUNTIF(BASE_CONTROL!$D$2:$K$999,$B213)))</f>
        <v/>
      </c>
      <c r="E213" s="432">
        <f>IF($B213="","",SUM(COUNTIFS(BASE_CONTROL!$D$2:$D$999,$B213,BASE_CONTROL!$B$2:$B$999,"CERRADA"),COUNTIFS(BASE_CONTROL!$D$2:$D$999,$B213,BASE_CONTROL!$B$2:$B$999,"TERMINADA"),COUNTIFS(BASE_CONTROL!$E$2:$E$999,$B213,BASE_CONTROL!$B$2:$B$999,"CERRADA"),COUNTIFS(BASE_CONTROL!$E$2:$E$999,$B213,BASE_CONTROL!$B$2:$B$999,"TERMINADA"),COUNTIFS(BASE_CONTROL!$F$2:$F$999,$B213,BASE_CONTROL!$B$2:$B$999,"CERRADA"),COUNTIFS(BASE_CONTROL!$F$2:$F$999,$B213,BASE_CONTROL!$B$2:$B$999,"TERMINADA"),COUNTIFS(BASE_CONTROL!$G$2:$G$999,$B213,BASE_CONTROL!$B$2:$B$999,"CERRADA"),COUNTIFS(BASE_CONTROL!$G$2:$G$999,$B213,BASE_CONTROL!$B$2:$B$999,"TERMINADA"),COUNTIFS(BASE_CONTROL!$H$2:$H$999,$B213,BASE_CONTROL!$B$2:$B$999,"CERRADA"),COUNTIFS(BASE_CONTROL!$H$2:$H$999,$B213,BASE_CONTROL!$B$2:$B$999,"TERMINADA"),COUNTIFS(BASE_CONTROL!$I$2:$I$999,$B213,BASE_CONTROL!$B$2:$B$999,"CERRADA"),COUNTIFS(BASE_CONTROL!$I$2:$I$999,$B213,BASE_CONTROL!$B$2:$B$999,"TERMINADA"),COUNTIFS(BASE_CONTROL!$J$2:$J$999,$B213,BASE_CONTROL!$B$2:$B$999,"CERRADA"),COUNTIFS(BASE_CONTROL!$J$2:$J$999,$B213,BASE_CONTROL!$B$2:$B$999,"TERMINADA"),COUNTIFS(BASE_CONTROL!$K$2:$K$999,$B213,BASE_CONTROL!$B$2:$B$999,"CERRADA"),COUNTIFS(BASE_CONTROL!$K$2:$K$999,$B213,BASE_CONTROL!$B$2:$B$999,"TERMINADA")))</f>
        <v/>
      </c>
      <c r="F213" s="432">
        <f>IF($B213="","",SUM(COUNTIFS(BASE_CONTROL!$D$2:$D$999,$B213,BASE_CONTROL!$B$2:$B$999,"PENDIENTE"),COUNTIFS(BASE_CONTROL!$E$2:$E$999,$B213,BASE_CONTROL!$B$2:$B$999,"PENDIENTE"),COUNTIFS(BASE_CONTROL!$F$2:$F$999,$B213,BASE_CONTROL!$B$2:$B$999,"PENDIENTE"),COUNTIFS(BASE_CONTROL!$G$2:$G$999,$B213,BASE_CONTROL!$B$2:$B$999,"PENDIENTE"),COUNTIFS(BASE_CONTROL!$H$2:$H$999,$B213,BASE_CONTROL!$B$2:$B$999,"PENDIENTE"),COUNTIFS(BASE_CONTROL!$I$2:$I$999,$B213,BASE_CONTROL!$B$2:$B$999,"PENDIENTE"),COUNTIFS(BASE_CONTROL!$J$2:$J$999,$B213,BASE_CONTROL!$B$2:$B$999,"PENDIENTE"),COUNTIFS(BASE_CONTROL!$K$2:$K$999,$B213,BASE_CONTROL!$B$2:$B$999,"PENDIENTE")))</f>
        <v/>
      </c>
      <c r="G213" s="472">
        <f>IF($B213="","",IF($D213=0,"",IFERROR(MAX(MAXIFS(BASE_CONTROL!$C$2:$C$999,BASE_CONTROL!$D$2:$D$999,$B213),MAXIFS(BASE_CONTROL!$C$2:$C$999,BASE_CONTROL!$E$2:$E$999,$B213),MAXIFS(BASE_CONTROL!$C$2:$C$999,BASE_CONTROL!$F$2:$F$999,$B213),MAXIFS(BASE_CONTROL!$C$2:$C$999,BASE_CONTROL!$G$2:$G$999,$B213),MAXIFS(BASE_CONTROL!$C$2:$C$999,BASE_CONTROL!$H$2:$H$999,$B213),MAXIFS(BASE_CONTROL!$C$2:$C$999,BASE_CONTROL!$I$2:$I$999,$B213),MAXIFS(BASE_CONTROL!$C$2:$C$999,BASE_CONTROL!$J$2:$J$999,$B213),MAXIFS(BASE_CONTROL!$C$2:$C$999,BASE_CONTROL!$K$2:$K$999,$B213)),"")))</f>
        <v/>
      </c>
      <c r="H213" s="432" t="n"/>
    </row>
    <row r="214" s="358">
      <c r="A214" s="432">
        <f>IF($B214="","",ROW()-4)</f>
        <v/>
      </c>
      <c r="B214" s="432" t="n"/>
      <c r="C214" s="432" t="n"/>
      <c r="D214" s="432">
        <f>IF($B214="","",SUM(COUNTIF(BASE_CONTROL!$D$2:$K$999,$B214)))</f>
        <v/>
      </c>
      <c r="E214" s="432">
        <f>IF($B214="","",SUM(COUNTIFS(BASE_CONTROL!$D$2:$D$999,$B214,BASE_CONTROL!$B$2:$B$999,"CERRADA"),COUNTIFS(BASE_CONTROL!$D$2:$D$999,$B214,BASE_CONTROL!$B$2:$B$999,"TERMINADA"),COUNTIFS(BASE_CONTROL!$E$2:$E$999,$B214,BASE_CONTROL!$B$2:$B$999,"CERRADA"),COUNTIFS(BASE_CONTROL!$E$2:$E$999,$B214,BASE_CONTROL!$B$2:$B$999,"TERMINADA"),COUNTIFS(BASE_CONTROL!$F$2:$F$999,$B214,BASE_CONTROL!$B$2:$B$999,"CERRADA"),COUNTIFS(BASE_CONTROL!$F$2:$F$999,$B214,BASE_CONTROL!$B$2:$B$999,"TERMINADA"),COUNTIFS(BASE_CONTROL!$G$2:$G$999,$B214,BASE_CONTROL!$B$2:$B$999,"CERRADA"),COUNTIFS(BASE_CONTROL!$G$2:$G$999,$B214,BASE_CONTROL!$B$2:$B$999,"TERMINADA"),COUNTIFS(BASE_CONTROL!$H$2:$H$999,$B214,BASE_CONTROL!$B$2:$B$999,"CERRADA"),COUNTIFS(BASE_CONTROL!$H$2:$H$999,$B214,BASE_CONTROL!$B$2:$B$999,"TERMINADA"),COUNTIFS(BASE_CONTROL!$I$2:$I$999,$B214,BASE_CONTROL!$B$2:$B$999,"CERRADA"),COUNTIFS(BASE_CONTROL!$I$2:$I$999,$B214,BASE_CONTROL!$B$2:$B$999,"TERMINADA"),COUNTIFS(BASE_CONTROL!$J$2:$J$999,$B214,BASE_CONTROL!$B$2:$B$999,"CERRADA"),COUNTIFS(BASE_CONTROL!$J$2:$J$999,$B214,BASE_CONTROL!$B$2:$B$999,"TERMINADA"),COUNTIFS(BASE_CONTROL!$K$2:$K$999,$B214,BASE_CONTROL!$B$2:$B$999,"CERRADA"),COUNTIFS(BASE_CONTROL!$K$2:$K$999,$B214,BASE_CONTROL!$B$2:$B$999,"TERMINADA")))</f>
        <v/>
      </c>
      <c r="F214" s="432">
        <f>IF($B214="","",SUM(COUNTIFS(BASE_CONTROL!$D$2:$D$999,$B214,BASE_CONTROL!$B$2:$B$999,"PENDIENTE"),COUNTIFS(BASE_CONTROL!$E$2:$E$999,$B214,BASE_CONTROL!$B$2:$B$999,"PENDIENTE"),COUNTIFS(BASE_CONTROL!$F$2:$F$999,$B214,BASE_CONTROL!$B$2:$B$999,"PENDIENTE"),COUNTIFS(BASE_CONTROL!$G$2:$G$999,$B214,BASE_CONTROL!$B$2:$B$999,"PENDIENTE"),COUNTIFS(BASE_CONTROL!$H$2:$H$999,$B214,BASE_CONTROL!$B$2:$B$999,"PENDIENTE"),COUNTIFS(BASE_CONTROL!$I$2:$I$999,$B214,BASE_CONTROL!$B$2:$B$999,"PENDIENTE"),COUNTIFS(BASE_CONTROL!$J$2:$J$999,$B214,BASE_CONTROL!$B$2:$B$999,"PENDIENTE"),COUNTIFS(BASE_CONTROL!$K$2:$K$999,$B214,BASE_CONTROL!$B$2:$B$999,"PENDIENTE")))</f>
        <v/>
      </c>
      <c r="G214" s="472">
        <f>IF($B214="","",IF($D214=0,"",IFERROR(MAX(MAXIFS(BASE_CONTROL!$C$2:$C$999,BASE_CONTROL!$D$2:$D$999,$B214),MAXIFS(BASE_CONTROL!$C$2:$C$999,BASE_CONTROL!$E$2:$E$999,$B214),MAXIFS(BASE_CONTROL!$C$2:$C$999,BASE_CONTROL!$F$2:$F$999,$B214),MAXIFS(BASE_CONTROL!$C$2:$C$999,BASE_CONTROL!$G$2:$G$999,$B214),MAXIFS(BASE_CONTROL!$C$2:$C$999,BASE_CONTROL!$H$2:$H$999,$B214),MAXIFS(BASE_CONTROL!$C$2:$C$999,BASE_CONTROL!$I$2:$I$999,$B214),MAXIFS(BASE_CONTROL!$C$2:$C$999,BASE_CONTROL!$J$2:$J$999,$B214),MAXIFS(BASE_CONTROL!$C$2:$C$999,BASE_CONTROL!$K$2:$K$999,$B214)),"")))</f>
        <v/>
      </c>
      <c r="H214" s="432" t="n"/>
    </row>
    <row r="215" s="358">
      <c r="A215" s="432">
        <f>IF($B215="","",ROW()-4)</f>
        <v/>
      </c>
      <c r="B215" s="432" t="n"/>
      <c r="C215" s="432" t="n"/>
      <c r="D215" s="432">
        <f>IF($B215="","",SUM(COUNTIF(BASE_CONTROL!$D$2:$K$999,$B215)))</f>
        <v/>
      </c>
      <c r="E215" s="432">
        <f>IF($B215="","",SUM(COUNTIFS(BASE_CONTROL!$D$2:$D$999,$B215,BASE_CONTROL!$B$2:$B$999,"CERRADA"),COUNTIFS(BASE_CONTROL!$D$2:$D$999,$B215,BASE_CONTROL!$B$2:$B$999,"TERMINADA"),COUNTIFS(BASE_CONTROL!$E$2:$E$999,$B215,BASE_CONTROL!$B$2:$B$999,"CERRADA"),COUNTIFS(BASE_CONTROL!$E$2:$E$999,$B215,BASE_CONTROL!$B$2:$B$999,"TERMINADA"),COUNTIFS(BASE_CONTROL!$F$2:$F$999,$B215,BASE_CONTROL!$B$2:$B$999,"CERRADA"),COUNTIFS(BASE_CONTROL!$F$2:$F$999,$B215,BASE_CONTROL!$B$2:$B$999,"TERMINADA"),COUNTIFS(BASE_CONTROL!$G$2:$G$999,$B215,BASE_CONTROL!$B$2:$B$999,"CERRADA"),COUNTIFS(BASE_CONTROL!$G$2:$G$999,$B215,BASE_CONTROL!$B$2:$B$999,"TERMINADA"),COUNTIFS(BASE_CONTROL!$H$2:$H$999,$B215,BASE_CONTROL!$B$2:$B$999,"CERRADA"),COUNTIFS(BASE_CONTROL!$H$2:$H$999,$B215,BASE_CONTROL!$B$2:$B$999,"TERMINADA"),COUNTIFS(BASE_CONTROL!$I$2:$I$999,$B215,BASE_CONTROL!$B$2:$B$999,"CERRADA"),COUNTIFS(BASE_CONTROL!$I$2:$I$999,$B215,BASE_CONTROL!$B$2:$B$999,"TERMINADA"),COUNTIFS(BASE_CONTROL!$J$2:$J$999,$B215,BASE_CONTROL!$B$2:$B$999,"CERRADA"),COUNTIFS(BASE_CONTROL!$J$2:$J$999,$B215,BASE_CONTROL!$B$2:$B$999,"TERMINADA"),COUNTIFS(BASE_CONTROL!$K$2:$K$999,$B215,BASE_CONTROL!$B$2:$B$999,"CERRADA"),COUNTIFS(BASE_CONTROL!$K$2:$K$999,$B215,BASE_CONTROL!$B$2:$B$999,"TERMINADA")))</f>
        <v/>
      </c>
      <c r="F215" s="432">
        <f>IF($B215="","",SUM(COUNTIFS(BASE_CONTROL!$D$2:$D$999,$B215,BASE_CONTROL!$B$2:$B$999,"PENDIENTE"),COUNTIFS(BASE_CONTROL!$E$2:$E$999,$B215,BASE_CONTROL!$B$2:$B$999,"PENDIENTE"),COUNTIFS(BASE_CONTROL!$F$2:$F$999,$B215,BASE_CONTROL!$B$2:$B$999,"PENDIENTE"),COUNTIFS(BASE_CONTROL!$G$2:$G$999,$B215,BASE_CONTROL!$B$2:$B$999,"PENDIENTE"),COUNTIFS(BASE_CONTROL!$H$2:$H$999,$B215,BASE_CONTROL!$B$2:$B$999,"PENDIENTE"),COUNTIFS(BASE_CONTROL!$I$2:$I$999,$B215,BASE_CONTROL!$B$2:$B$999,"PENDIENTE"),COUNTIFS(BASE_CONTROL!$J$2:$J$999,$B215,BASE_CONTROL!$B$2:$B$999,"PENDIENTE"),COUNTIFS(BASE_CONTROL!$K$2:$K$999,$B215,BASE_CONTROL!$B$2:$B$999,"PENDIENTE")))</f>
        <v/>
      </c>
      <c r="G215" s="472">
        <f>IF($B215="","",IF($D215=0,"",IFERROR(MAX(MAXIFS(BASE_CONTROL!$C$2:$C$999,BASE_CONTROL!$D$2:$D$999,$B215),MAXIFS(BASE_CONTROL!$C$2:$C$999,BASE_CONTROL!$E$2:$E$999,$B215),MAXIFS(BASE_CONTROL!$C$2:$C$999,BASE_CONTROL!$F$2:$F$999,$B215),MAXIFS(BASE_CONTROL!$C$2:$C$999,BASE_CONTROL!$G$2:$G$999,$B215),MAXIFS(BASE_CONTROL!$C$2:$C$999,BASE_CONTROL!$H$2:$H$999,$B215),MAXIFS(BASE_CONTROL!$C$2:$C$999,BASE_CONTROL!$I$2:$I$999,$B215),MAXIFS(BASE_CONTROL!$C$2:$C$999,BASE_CONTROL!$J$2:$J$999,$B215),MAXIFS(BASE_CONTROL!$C$2:$C$999,BASE_CONTROL!$K$2:$K$999,$B215)),"")))</f>
        <v/>
      </c>
      <c r="H215" s="432" t="n"/>
    </row>
    <row r="216" s="358">
      <c r="A216" s="432">
        <f>IF($B216="","",ROW()-4)</f>
        <v/>
      </c>
      <c r="B216" s="432" t="n"/>
      <c r="C216" s="432" t="n"/>
      <c r="D216" s="432">
        <f>IF($B216="","",SUM(COUNTIF(BASE_CONTROL!$D$2:$K$999,$B216)))</f>
        <v/>
      </c>
      <c r="E216" s="432">
        <f>IF($B216="","",SUM(COUNTIFS(BASE_CONTROL!$D$2:$D$999,$B216,BASE_CONTROL!$B$2:$B$999,"CERRADA"),COUNTIFS(BASE_CONTROL!$D$2:$D$999,$B216,BASE_CONTROL!$B$2:$B$999,"TERMINADA"),COUNTIFS(BASE_CONTROL!$E$2:$E$999,$B216,BASE_CONTROL!$B$2:$B$999,"CERRADA"),COUNTIFS(BASE_CONTROL!$E$2:$E$999,$B216,BASE_CONTROL!$B$2:$B$999,"TERMINADA"),COUNTIFS(BASE_CONTROL!$F$2:$F$999,$B216,BASE_CONTROL!$B$2:$B$999,"CERRADA"),COUNTIFS(BASE_CONTROL!$F$2:$F$999,$B216,BASE_CONTROL!$B$2:$B$999,"TERMINADA"),COUNTIFS(BASE_CONTROL!$G$2:$G$999,$B216,BASE_CONTROL!$B$2:$B$999,"CERRADA"),COUNTIFS(BASE_CONTROL!$G$2:$G$999,$B216,BASE_CONTROL!$B$2:$B$999,"TERMINADA"),COUNTIFS(BASE_CONTROL!$H$2:$H$999,$B216,BASE_CONTROL!$B$2:$B$999,"CERRADA"),COUNTIFS(BASE_CONTROL!$H$2:$H$999,$B216,BASE_CONTROL!$B$2:$B$999,"TERMINADA"),COUNTIFS(BASE_CONTROL!$I$2:$I$999,$B216,BASE_CONTROL!$B$2:$B$999,"CERRADA"),COUNTIFS(BASE_CONTROL!$I$2:$I$999,$B216,BASE_CONTROL!$B$2:$B$999,"TERMINADA"),COUNTIFS(BASE_CONTROL!$J$2:$J$999,$B216,BASE_CONTROL!$B$2:$B$999,"CERRADA"),COUNTIFS(BASE_CONTROL!$J$2:$J$999,$B216,BASE_CONTROL!$B$2:$B$999,"TERMINADA"),COUNTIFS(BASE_CONTROL!$K$2:$K$999,$B216,BASE_CONTROL!$B$2:$B$999,"CERRADA"),COUNTIFS(BASE_CONTROL!$K$2:$K$999,$B216,BASE_CONTROL!$B$2:$B$999,"TERMINADA")))</f>
        <v/>
      </c>
      <c r="F216" s="432">
        <f>IF($B216="","",SUM(COUNTIFS(BASE_CONTROL!$D$2:$D$999,$B216,BASE_CONTROL!$B$2:$B$999,"PENDIENTE"),COUNTIFS(BASE_CONTROL!$E$2:$E$999,$B216,BASE_CONTROL!$B$2:$B$999,"PENDIENTE"),COUNTIFS(BASE_CONTROL!$F$2:$F$999,$B216,BASE_CONTROL!$B$2:$B$999,"PENDIENTE"),COUNTIFS(BASE_CONTROL!$G$2:$G$999,$B216,BASE_CONTROL!$B$2:$B$999,"PENDIENTE"),COUNTIFS(BASE_CONTROL!$H$2:$H$999,$B216,BASE_CONTROL!$B$2:$B$999,"PENDIENTE"),COUNTIFS(BASE_CONTROL!$I$2:$I$999,$B216,BASE_CONTROL!$B$2:$B$999,"PENDIENTE"),COUNTIFS(BASE_CONTROL!$J$2:$J$999,$B216,BASE_CONTROL!$B$2:$B$999,"PENDIENTE"),COUNTIFS(BASE_CONTROL!$K$2:$K$999,$B216,BASE_CONTROL!$B$2:$B$999,"PENDIENTE")))</f>
        <v/>
      </c>
      <c r="G216" s="472">
        <f>IF($B216="","",IF($D216=0,"",IFERROR(MAX(MAXIFS(BASE_CONTROL!$C$2:$C$999,BASE_CONTROL!$D$2:$D$999,$B216),MAXIFS(BASE_CONTROL!$C$2:$C$999,BASE_CONTROL!$E$2:$E$999,$B216),MAXIFS(BASE_CONTROL!$C$2:$C$999,BASE_CONTROL!$F$2:$F$999,$B216),MAXIFS(BASE_CONTROL!$C$2:$C$999,BASE_CONTROL!$G$2:$G$999,$B216),MAXIFS(BASE_CONTROL!$C$2:$C$999,BASE_CONTROL!$H$2:$H$999,$B216),MAXIFS(BASE_CONTROL!$C$2:$C$999,BASE_CONTROL!$I$2:$I$999,$B216),MAXIFS(BASE_CONTROL!$C$2:$C$999,BASE_CONTROL!$J$2:$J$999,$B216),MAXIFS(BASE_CONTROL!$C$2:$C$999,BASE_CONTROL!$K$2:$K$999,$B216)),"")))</f>
        <v/>
      </c>
      <c r="H216" s="432" t="n"/>
    </row>
    <row r="217" s="358">
      <c r="A217" s="432">
        <f>IF($B217="","",ROW()-4)</f>
        <v/>
      </c>
      <c r="B217" s="432" t="n"/>
      <c r="C217" s="432" t="n"/>
      <c r="D217" s="432">
        <f>IF($B217="","",SUM(COUNTIF(BASE_CONTROL!$D$2:$K$999,$B217)))</f>
        <v/>
      </c>
      <c r="E217" s="432">
        <f>IF($B217="","",SUM(COUNTIFS(BASE_CONTROL!$D$2:$D$999,$B217,BASE_CONTROL!$B$2:$B$999,"CERRADA"),COUNTIFS(BASE_CONTROL!$D$2:$D$999,$B217,BASE_CONTROL!$B$2:$B$999,"TERMINADA"),COUNTIFS(BASE_CONTROL!$E$2:$E$999,$B217,BASE_CONTROL!$B$2:$B$999,"CERRADA"),COUNTIFS(BASE_CONTROL!$E$2:$E$999,$B217,BASE_CONTROL!$B$2:$B$999,"TERMINADA"),COUNTIFS(BASE_CONTROL!$F$2:$F$999,$B217,BASE_CONTROL!$B$2:$B$999,"CERRADA"),COUNTIFS(BASE_CONTROL!$F$2:$F$999,$B217,BASE_CONTROL!$B$2:$B$999,"TERMINADA"),COUNTIFS(BASE_CONTROL!$G$2:$G$999,$B217,BASE_CONTROL!$B$2:$B$999,"CERRADA"),COUNTIFS(BASE_CONTROL!$G$2:$G$999,$B217,BASE_CONTROL!$B$2:$B$999,"TERMINADA"),COUNTIFS(BASE_CONTROL!$H$2:$H$999,$B217,BASE_CONTROL!$B$2:$B$999,"CERRADA"),COUNTIFS(BASE_CONTROL!$H$2:$H$999,$B217,BASE_CONTROL!$B$2:$B$999,"TERMINADA"),COUNTIFS(BASE_CONTROL!$I$2:$I$999,$B217,BASE_CONTROL!$B$2:$B$999,"CERRADA"),COUNTIFS(BASE_CONTROL!$I$2:$I$999,$B217,BASE_CONTROL!$B$2:$B$999,"TERMINADA"),COUNTIFS(BASE_CONTROL!$J$2:$J$999,$B217,BASE_CONTROL!$B$2:$B$999,"CERRADA"),COUNTIFS(BASE_CONTROL!$J$2:$J$999,$B217,BASE_CONTROL!$B$2:$B$999,"TERMINADA"),COUNTIFS(BASE_CONTROL!$K$2:$K$999,$B217,BASE_CONTROL!$B$2:$B$999,"CERRADA"),COUNTIFS(BASE_CONTROL!$K$2:$K$999,$B217,BASE_CONTROL!$B$2:$B$999,"TERMINADA")))</f>
        <v/>
      </c>
      <c r="F217" s="432">
        <f>IF($B217="","",SUM(COUNTIFS(BASE_CONTROL!$D$2:$D$999,$B217,BASE_CONTROL!$B$2:$B$999,"PENDIENTE"),COUNTIFS(BASE_CONTROL!$E$2:$E$999,$B217,BASE_CONTROL!$B$2:$B$999,"PENDIENTE"),COUNTIFS(BASE_CONTROL!$F$2:$F$999,$B217,BASE_CONTROL!$B$2:$B$999,"PENDIENTE"),COUNTIFS(BASE_CONTROL!$G$2:$G$999,$B217,BASE_CONTROL!$B$2:$B$999,"PENDIENTE"),COUNTIFS(BASE_CONTROL!$H$2:$H$999,$B217,BASE_CONTROL!$B$2:$B$999,"PENDIENTE"),COUNTIFS(BASE_CONTROL!$I$2:$I$999,$B217,BASE_CONTROL!$B$2:$B$999,"PENDIENTE"),COUNTIFS(BASE_CONTROL!$J$2:$J$999,$B217,BASE_CONTROL!$B$2:$B$999,"PENDIENTE"),COUNTIFS(BASE_CONTROL!$K$2:$K$999,$B217,BASE_CONTROL!$B$2:$B$999,"PENDIENTE")))</f>
        <v/>
      </c>
      <c r="G217" s="472">
        <f>IF($B217="","",IF($D217=0,"",IFERROR(MAX(MAXIFS(BASE_CONTROL!$C$2:$C$999,BASE_CONTROL!$D$2:$D$999,$B217),MAXIFS(BASE_CONTROL!$C$2:$C$999,BASE_CONTROL!$E$2:$E$999,$B217),MAXIFS(BASE_CONTROL!$C$2:$C$999,BASE_CONTROL!$F$2:$F$999,$B217),MAXIFS(BASE_CONTROL!$C$2:$C$999,BASE_CONTROL!$G$2:$G$999,$B217),MAXIFS(BASE_CONTROL!$C$2:$C$999,BASE_CONTROL!$H$2:$H$999,$B217),MAXIFS(BASE_CONTROL!$C$2:$C$999,BASE_CONTROL!$I$2:$I$999,$B217),MAXIFS(BASE_CONTROL!$C$2:$C$999,BASE_CONTROL!$J$2:$J$999,$B217),MAXIFS(BASE_CONTROL!$C$2:$C$999,BASE_CONTROL!$K$2:$K$999,$B217)),"")))</f>
        <v/>
      </c>
      <c r="H217" s="432" t="n"/>
    </row>
    <row r="218" s="358">
      <c r="A218" s="432">
        <f>IF($B218="","",ROW()-4)</f>
        <v/>
      </c>
      <c r="B218" s="432" t="n"/>
      <c r="C218" s="432" t="n"/>
      <c r="D218" s="432">
        <f>IF($B218="","",SUM(COUNTIF(BASE_CONTROL!$D$2:$K$999,$B218)))</f>
        <v/>
      </c>
      <c r="E218" s="432">
        <f>IF($B218="","",SUM(COUNTIFS(BASE_CONTROL!$D$2:$D$999,$B218,BASE_CONTROL!$B$2:$B$999,"CERRADA"),COUNTIFS(BASE_CONTROL!$D$2:$D$999,$B218,BASE_CONTROL!$B$2:$B$999,"TERMINADA"),COUNTIFS(BASE_CONTROL!$E$2:$E$999,$B218,BASE_CONTROL!$B$2:$B$999,"CERRADA"),COUNTIFS(BASE_CONTROL!$E$2:$E$999,$B218,BASE_CONTROL!$B$2:$B$999,"TERMINADA"),COUNTIFS(BASE_CONTROL!$F$2:$F$999,$B218,BASE_CONTROL!$B$2:$B$999,"CERRADA"),COUNTIFS(BASE_CONTROL!$F$2:$F$999,$B218,BASE_CONTROL!$B$2:$B$999,"TERMINADA"),COUNTIFS(BASE_CONTROL!$G$2:$G$999,$B218,BASE_CONTROL!$B$2:$B$999,"CERRADA"),COUNTIFS(BASE_CONTROL!$G$2:$G$999,$B218,BASE_CONTROL!$B$2:$B$999,"TERMINADA"),COUNTIFS(BASE_CONTROL!$H$2:$H$999,$B218,BASE_CONTROL!$B$2:$B$999,"CERRADA"),COUNTIFS(BASE_CONTROL!$H$2:$H$999,$B218,BASE_CONTROL!$B$2:$B$999,"TERMINADA"),COUNTIFS(BASE_CONTROL!$I$2:$I$999,$B218,BASE_CONTROL!$B$2:$B$999,"CERRADA"),COUNTIFS(BASE_CONTROL!$I$2:$I$999,$B218,BASE_CONTROL!$B$2:$B$999,"TERMINADA"),COUNTIFS(BASE_CONTROL!$J$2:$J$999,$B218,BASE_CONTROL!$B$2:$B$999,"CERRADA"),COUNTIFS(BASE_CONTROL!$J$2:$J$999,$B218,BASE_CONTROL!$B$2:$B$999,"TERMINADA"),COUNTIFS(BASE_CONTROL!$K$2:$K$999,$B218,BASE_CONTROL!$B$2:$B$999,"CERRADA"),COUNTIFS(BASE_CONTROL!$K$2:$K$999,$B218,BASE_CONTROL!$B$2:$B$999,"TERMINADA")))</f>
        <v/>
      </c>
      <c r="F218" s="432">
        <f>IF($B218="","",SUM(COUNTIFS(BASE_CONTROL!$D$2:$D$999,$B218,BASE_CONTROL!$B$2:$B$999,"PENDIENTE"),COUNTIFS(BASE_CONTROL!$E$2:$E$999,$B218,BASE_CONTROL!$B$2:$B$999,"PENDIENTE"),COUNTIFS(BASE_CONTROL!$F$2:$F$999,$B218,BASE_CONTROL!$B$2:$B$999,"PENDIENTE"),COUNTIFS(BASE_CONTROL!$G$2:$G$999,$B218,BASE_CONTROL!$B$2:$B$999,"PENDIENTE"),COUNTIFS(BASE_CONTROL!$H$2:$H$999,$B218,BASE_CONTROL!$B$2:$B$999,"PENDIENTE"),COUNTIFS(BASE_CONTROL!$I$2:$I$999,$B218,BASE_CONTROL!$B$2:$B$999,"PENDIENTE"),COUNTIFS(BASE_CONTROL!$J$2:$J$999,$B218,BASE_CONTROL!$B$2:$B$999,"PENDIENTE"),COUNTIFS(BASE_CONTROL!$K$2:$K$999,$B218,BASE_CONTROL!$B$2:$B$999,"PENDIENTE")))</f>
        <v/>
      </c>
      <c r="G218" s="472">
        <f>IF($B218="","",IF($D218=0,"",IFERROR(MAX(MAXIFS(BASE_CONTROL!$C$2:$C$999,BASE_CONTROL!$D$2:$D$999,$B218),MAXIFS(BASE_CONTROL!$C$2:$C$999,BASE_CONTROL!$E$2:$E$999,$B218),MAXIFS(BASE_CONTROL!$C$2:$C$999,BASE_CONTROL!$F$2:$F$999,$B218),MAXIFS(BASE_CONTROL!$C$2:$C$999,BASE_CONTROL!$G$2:$G$999,$B218),MAXIFS(BASE_CONTROL!$C$2:$C$999,BASE_CONTROL!$H$2:$H$999,$B218),MAXIFS(BASE_CONTROL!$C$2:$C$999,BASE_CONTROL!$I$2:$I$999,$B218),MAXIFS(BASE_CONTROL!$C$2:$C$999,BASE_CONTROL!$J$2:$J$999,$B218),MAXIFS(BASE_CONTROL!$C$2:$C$999,BASE_CONTROL!$K$2:$K$999,$B218)),"")))</f>
        <v/>
      </c>
      <c r="H218" s="432" t="n"/>
    </row>
    <row r="219" s="358">
      <c r="A219" s="432">
        <f>IF($B219="","",ROW()-4)</f>
        <v/>
      </c>
      <c r="B219" s="432" t="n"/>
      <c r="C219" s="432" t="n"/>
      <c r="D219" s="432">
        <f>IF($B219="","",SUM(COUNTIF(BASE_CONTROL!$D$2:$K$999,$B219)))</f>
        <v/>
      </c>
      <c r="E219" s="432">
        <f>IF($B219="","",SUM(COUNTIFS(BASE_CONTROL!$D$2:$D$999,$B219,BASE_CONTROL!$B$2:$B$999,"CERRADA"),COUNTIFS(BASE_CONTROL!$D$2:$D$999,$B219,BASE_CONTROL!$B$2:$B$999,"TERMINADA"),COUNTIFS(BASE_CONTROL!$E$2:$E$999,$B219,BASE_CONTROL!$B$2:$B$999,"CERRADA"),COUNTIFS(BASE_CONTROL!$E$2:$E$999,$B219,BASE_CONTROL!$B$2:$B$999,"TERMINADA"),COUNTIFS(BASE_CONTROL!$F$2:$F$999,$B219,BASE_CONTROL!$B$2:$B$999,"CERRADA"),COUNTIFS(BASE_CONTROL!$F$2:$F$999,$B219,BASE_CONTROL!$B$2:$B$999,"TERMINADA"),COUNTIFS(BASE_CONTROL!$G$2:$G$999,$B219,BASE_CONTROL!$B$2:$B$999,"CERRADA"),COUNTIFS(BASE_CONTROL!$G$2:$G$999,$B219,BASE_CONTROL!$B$2:$B$999,"TERMINADA"),COUNTIFS(BASE_CONTROL!$H$2:$H$999,$B219,BASE_CONTROL!$B$2:$B$999,"CERRADA"),COUNTIFS(BASE_CONTROL!$H$2:$H$999,$B219,BASE_CONTROL!$B$2:$B$999,"TERMINADA"),COUNTIFS(BASE_CONTROL!$I$2:$I$999,$B219,BASE_CONTROL!$B$2:$B$999,"CERRADA"),COUNTIFS(BASE_CONTROL!$I$2:$I$999,$B219,BASE_CONTROL!$B$2:$B$999,"TERMINADA"),COUNTIFS(BASE_CONTROL!$J$2:$J$999,$B219,BASE_CONTROL!$B$2:$B$999,"CERRADA"),COUNTIFS(BASE_CONTROL!$J$2:$J$999,$B219,BASE_CONTROL!$B$2:$B$999,"TERMINADA"),COUNTIFS(BASE_CONTROL!$K$2:$K$999,$B219,BASE_CONTROL!$B$2:$B$999,"CERRADA"),COUNTIFS(BASE_CONTROL!$K$2:$K$999,$B219,BASE_CONTROL!$B$2:$B$999,"TERMINADA")))</f>
        <v/>
      </c>
      <c r="F219" s="432">
        <f>IF($B219="","",SUM(COUNTIFS(BASE_CONTROL!$D$2:$D$999,$B219,BASE_CONTROL!$B$2:$B$999,"PENDIENTE"),COUNTIFS(BASE_CONTROL!$E$2:$E$999,$B219,BASE_CONTROL!$B$2:$B$999,"PENDIENTE"),COUNTIFS(BASE_CONTROL!$F$2:$F$999,$B219,BASE_CONTROL!$B$2:$B$999,"PENDIENTE"),COUNTIFS(BASE_CONTROL!$G$2:$G$999,$B219,BASE_CONTROL!$B$2:$B$999,"PENDIENTE"),COUNTIFS(BASE_CONTROL!$H$2:$H$999,$B219,BASE_CONTROL!$B$2:$B$999,"PENDIENTE"),COUNTIFS(BASE_CONTROL!$I$2:$I$999,$B219,BASE_CONTROL!$B$2:$B$999,"PENDIENTE"),COUNTIFS(BASE_CONTROL!$J$2:$J$999,$B219,BASE_CONTROL!$B$2:$B$999,"PENDIENTE"),COUNTIFS(BASE_CONTROL!$K$2:$K$999,$B219,BASE_CONTROL!$B$2:$B$999,"PENDIENTE")))</f>
        <v/>
      </c>
      <c r="G219" s="472">
        <f>IF($B219="","",IF($D219=0,"",IFERROR(MAX(MAXIFS(BASE_CONTROL!$C$2:$C$999,BASE_CONTROL!$D$2:$D$999,$B219),MAXIFS(BASE_CONTROL!$C$2:$C$999,BASE_CONTROL!$E$2:$E$999,$B219),MAXIFS(BASE_CONTROL!$C$2:$C$999,BASE_CONTROL!$F$2:$F$999,$B219),MAXIFS(BASE_CONTROL!$C$2:$C$999,BASE_CONTROL!$G$2:$G$999,$B219),MAXIFS(BASE_CONTROL!$C$2:$C$999,BASE_CONTROL!$H$2:$H$999,$B219),MAXIFS(BASE_CONTROL!$C$2:$C$999,BASE_CONTROL!$I$2:$I$999,$B219),MAXIFS(BASE_CONTROL!$C$2:$C$999,BASE_CONTROL!$J$2:$J$999,$B219),MAXIFS(BASE_CONTROL!$C$2:$C$999,BASE_CONTROL!$K$2:$K$999,$B219)),"")))</f>
        <v/>
      </c>
      <c r="H219" s="432" t="n"/>
    </row>
    <row r="220" s="358">
      <c r="A220" s="432">
        <f>IF($B220="","",ROW()-4)</f>
        <v/>
      </c>
      <c r="B220" s="432" t="n"/>
      <c r="C220" s="432" t="n"/>
      <c r="D220" s="432">
        <f>IF($B220="","",SUM(COUNTIF(BASE_CONTROL!$D$2:$K$999,$B220)))</f>
        <v/>
      </c>
      <c r="E220" s="432">
        <f>IF($B220="","",SUM(COUNTIFS(BASE_CONTROL!$D$2:$D$999,$B220,BASE_CONTROL!$B$2:$B$999,"CERRADA"),COUNTIFS(BASE_CONTROL!$D$2:$D$999,$B220,BASE_CONTROL!$B$2:$B$999,"TERMINADA"),COUNTIFS(BASE_CONTROL!$E$2:$E$999,$B220,BASE_CONTROL!$B$2:$B$999,"CERRADA"),COUNTIFS(BASE_CONTROL!$E$2:$E$999,$B220,BASE_CONTROL!$B$2:$B$999,"TERMINADA"),COUNTIFS(BASE_CONTROL!$F$2:$F$999,$B220,BASE_CONTROL!$B$2:$B$999,"CERRADA"),COUNTIFS(BASE_CONTROL!$F$2:$F$999,$B220,BASE_CONTROL!$B$2:$B$999,"TERMINADA"),COUNTIFS(BASE_CONTROL!$G$2:$G$999,$B220,BASE_CONTROL!$B$2:$B$999,"CERRADA"),COUNTIFS(BASE_CONTROL!$G$2:$G$999,$B220,BASE_CONTROL!$B$2:$B$999,"TERMINADA"),COUNTIFS(BASE_CONTROL!$H$2:$H$999,$B220,BASE_CONTROL!$B$2:$B$999,"CERRADA"),COUNTIFS(BASE_CONTROL!$H$2:$H$999,$B220,BASE_CONTROL!$B$2:$B$999,"TERMINADA"),COUNTIFS(BASE_CONTROL!$I$2:$I$999,$B220,BASE_CONTROL!$B$2:$B$999,"CERRADA"),COUNTIFS(BASE_CONTROL!$I$2:$I$999,$B220,BASE_CONTROL!$B$2:$B$999,"TERMINADA"),COUNTIFS(BASE_CONTROL!$J$2:$J$999,$B220,BASE_CONTROL!$B$2:$B$999,"CERRADA"),COUNTIFS(BASE_CONTROL!$J$2:$J$999,$B220,BASE_CONTROL!$B$2:$B$999,"TERMINADA"),COUNTIFS(BASE_CONTROL!$K$2:$K$999,$B220,BASE_CONTROL!$B$2:$B$999,"CERRADA"),COUNTIFS(BASE_CONTROL!$K$2:$K$999,$B220,BASE_CONTROL!$B$2:$B$999,"TERMINADA")))</f>
        <v/>
      </c>
      <c r="F220" s="432">
        <f>IF($B220="","",SUM(COUNTIFS(BASE_CONTROL!$D$2:$D$999,$B220,BASE_CONTROL!$B$2:$B$999,"PENDIENTE"),COUNTIFS(BASE_CONTROL!$E$2:$E$999,$B220,BASE_CONTROL!$B$2:$B$999,"PENDIENTE"),COUNTIFS(BASE_CONTROL!$F$2:$F$999,$B220,BASE_CONTROL!$B$2:$B$999,"PENDIENTE"),COUNTIFS(BASE_CONTROL!$G$2:$G$999,$B220,BASE_CONTROL!$B$2:$B$999,"PENDIENTE"),COUNTIFS(BASE_CONTROL!$H$2:$H$999,$B220,BASE_CONTROL!$B$2:$B$999,"PENDIENTE"),COUNTIFS(BASE_CONTROL!$I$2:$I$999,$B220,BASE_CONTROL!$B$2:$B$999,"PENDIENTE"),COUNTIFS(BASE_CONTROL!$J$2:$J$999,$B220,BASE_CONTROL!$B$2:$B$999,"PENDIENTE"),COUNTIFS(BASE_CONTROL!$K$2:$K$999,$B220,BASE_CONTROL!$B$2:$B$999,"PENDIENTE")))</f>
        <v/>
      </c>
      <c r="G220" s="472">
        <f>IF($B220="","",IF($D220=0,"",IFERROR(MAX(MAXIFS(BASE_CONTROL!$C$2:$C$999,BASE_CONTROL!$D$2:$D$999,$B220),MAXIFS(BASE_CONTROL!$C$2:$C$999,BASE_CONTROL!$E$2:$E$999,$B220),MAXIFS(BASE_CONTROL!$C$2:$C$999,BASE_CONTROL!$F$2:$F$999,$B220),MAXIFS(BASE_CONTROL!$C$2:$C$999,BASE_CONTROL!$G$2:$G$999,$B220),MAXIFS(BASE_CONTROL!$C$2:$C$999,BASE_CONTROL!$H$2:$H$999,$B220),MAXIFS(BASE_CONTROL!$C$2:$C$999,BASE_CONTROL!$I$2:$I$999,$B220),MAXIFS(BASE_CONTROL!$C$2:$C$999,BASE_CONTROL!$J$2:$J$999,$B220),MAXIFS(BASE_CONTROL!$C$2:$C$999,BASE_CONTROL!$K$2:$K$999,$B220)),"")))</f>
        <v/>
      </c>
      <c r="H220" s="432" t="n"/>
    </row>
    <row r="221" s="358">
      <c r="A221" s="432">
        <f>IF($B221="","",ROW()-4)</f>
        <v/>
      </c>
      <c r="B221" s="432" t="n"/>
      <c r="C221" s="432" t="n"/>
      <c r="D221" s="432">
        <f>IF($B221="","",SUM(COUNTIF(BASE_CONTROL!$D$2:$K$999,$B221)))</f>
        <v/>
      </c>
      <c r="E221" s="432">
        <f>IF($B221="","",SUM(COUNTIFS(BASE_CONTROL!$D$2:$D$999,$B221,BASE_CONTROL!$B$2:$B$999,"CERRADA"),COUNTIFS(BASE_CONTROL!$D$2:$D$999,$B221,BASE_CONTROL!$B$2:$B$999,"TERMINADA"),COUNTIFS(BASE_CONTROL!$E$2:$E$999,$B221,BASE_CONTROL!$B$2:$B$999,"CERRADA"),COUNTIFS(BASE_CONTROL!$E$2:$E$999,$B221,BASE_CONTROL!$B$2:$B$999,"TERMINADA"),COUNTIFS(BASE_CONTROL!$F$2:$F$999,$B221,BASE_CONTROL!$B$2:$B$999,"CERRADA"),COUNTIFS(BASE_CONTROL!$F$2:$F$999,$B221,BASE_CONTROL!$B$2:$B$999,"TERMINADA"),COUNTIFS(BASE_CONTROL!$G$2:$G$999,$B221,BASE_CONTROL!$B$2:$B$999,"CERRADA"),COUNTIFS(BASE_CONTROL!$G$2:$G$999,$B221,BASE_CONTROL!$B$2:$B$999,"TERMINADA"),COUNTIFS(BASE_CONTROL!$H$2:$H$999,$B221,BASE_CONTROL!$B$2:$B$999,"CERRADA"),COUNTIFS(BASE_CONTROL!$H$2:$H$999,$B221,BASE_CONTROL!$B$2:$B$999,"TERMINADA"),COUNTIFS(BASE_CONTROL!$I$2:$I$999,$B221,BASE_CONTROL!$B$2:$B$999,"CERRADA"),COUNTIFS(BASE_CONTROL!$I$2:$I$999,$B221,BASE_CONTROL!$B$2:$B$999,"TERMINADA"),COUNTIFS(BASE_CONTROL!$J$2:$J$999,$B221,BASE_CONTROL!$B$2:$B$999,"CERRADA"),COUNTIFS(BASE_CONTROL!$J$2:$J$999,$B221,BASE_CONTROL!$B$2:$B$999,"TERMINADA"),COUNTIFS(BASE_CONTROL!$K$2:$K$999,$B221,BASE_CONTROL!$B$2:$B$999,"CERRADA"),COUNTIFS(BASE_CONTROL!$K$2:$K$999,$B221,BASE_CONTROL!$B$2:$B$999,"TERMINADA")))</f>
        <v/>
      </c>
      <c r="F221" s="432">
        <f>IF($B221="","",SUM(COUNTIFS(BASE_CONTROL!$D$2:$D$999,$B221,BASE_CONTROL!$B$2:$B$999,"PENDIENTE"),COUNTIFS(BASE_CONTROL!$E$2:$E$999,$B221,BASE_CONTROL!$B$2:$B$999,"PENDIENTE"),COUNTIFS(BASE_CONTROL!$F$2:$F$999,$B221,BASE_CONTROL!$B$2:$B$999,"PENDIENTE"),COUNTIFS(BASE_CONTROL!$G$2:$G$999,$B221,BASE_CONTROL!$B$2:$B$999,"PENDIENTE"),COUNTIFS(BASE_CONTROL!$H$2:$H$999,$B221,BASE_CONTROL!$B$2:$B$999,"PENDIENTE"),COUNTIFS(BASE_CONTROL!$I$2:$I$999,$B221,BASE_CONTROL!$B$2:$B$999,"PENDIENTE"),COUNTIFS(BASE_CONTROL!$J$2:$J$999,$B221,BASE_CONTROL!$B$2:$B$999,"PENDIENTE"),COUNTIFS(BASE_CONTROL!$K$2:$K$999,$B221,BASE_CONTROL!$B$2:$B$999,"PENDIENTE")))</f>
        <v/>
      </c>
      <c r="G221" s="472">
        <f>IF($B221="","",IF($D221=0,"",IFERROR(MAX(MAXIFS(BASE_CONTROL!$C$2:$C$999,BASE_CONTROL!$D$2:$D$999,$B221),MAXIFS(BASE_CONTROL!$C$2:$C$999,BASE_CONTROL!$E$2:$E$999,$B221),MAXIFS(BASE_CONTROL!$C$2:$C$999,BASE_CONTROL!$F$2:$F$999,$B221),MAXIFS(BASE_CONTROL!$C$2:$C$999,BASE_CONTROL!$G$2:$G$999,$B221),MAXIFS(BASE_CONTROL!$C$2:$C$999,BASE_CONTROL!$H$2:$H$999,$B221),MAXIFS(BASE_CONTROL!$C$2:$C$999,BASE_CONTROL!$I$2:$I$999,$B221),MAXIFS(BASE_CONTROL!$C$2:$C$999,BASE_CONTROL!$J$2:$J$999,$B221),MAXIFS(BASE_CONTROL!$C$2:$C$999,BASE_CONTROL!$K$2:$K$999,$B221)),"")))</f>
        <v/>
      </c>
      <c r="H221" s="432" t="n"/>
    </row>
    <row r="222" s="358">
      <c r="A222" s="432">
        <f>IF($B222="","",ROW()-4)</f>
        <v/>
      </c>
      <c r="B222" s="432" t="n"/>
      <c r="C222" s="432" t="n"/>
      <c r="D222" s="432">
        <f>IF($B222="","",SUM(COUNTIF(BASE_CONTROL!$D$2:$K$999,$B222)))</f>
        <v/>
      </c>
      <c r="E222" s="432">
        <f>IF($B222="","",SUM(COUNTIFS(BASE_CONTROL!$D$2:$D$999,$B222,BASE_CONTROL!$B$2:$B$999,"CERRADA"),COUNTIFS(BASE_CONTROL!$D$2:$D$999,$B222,BASE_CONTROL!$B$2:$B$999,"TERMINADA"),COUNTIFS(BASE_CONTROL!$E$2:$E$999,$B222,BASE_CONTROL!$B$2:$B$999,"CERRADA"),COUNTIFS(BASE_CONTROL!$E$2:$E$999,$B222,BASE_CONTROL!$B$2:$B$999,"TERMINADA"),COUNTIFS(BASE_CONTROL!$F$2:$F$999,$B222,BASE_CONTROL!$B$2:$B$999,"CERRADA"),COUNTIFS(BASE_CONTROL!$F$2:$F$999,$B222,BASE_CONTROL!$B$2:$B$999,"TERMINADA"),COUNTIFS(BASE_CONTROL!$G$2:$G$999,$B222,BASE_CONTROL!$B$2:$B$999,"CERRADA"),COUNTIFS(BASE_CONTROL!$G$2:$G$999,$B222,BASE_CONTROL!$B$2:$B$999,"TERMINADA"),COUNTIFS(BASE_CONTROL!$H$2:$H$999,$B222,BASE_CONTROL!$B$2:$B$999,"CERRADA"),COUNTIFS(BASE_CONTROL!$H$2:$H$999,$B222,BASE_CONTROL!$B$2:$B$999,"TERMINADA"),COUNTIFS(BASE_CONTROL!$I$2:$I$999,$B222,BASE_CONTROL!$B$2:$B$999,"CERRADA"),COUNTIFS(BASE_CONTROL!$I$2:$I$999,$B222,BASE_CONTROL!$B$2:$B$999,"TERMINADA"),COUNTIFS(BASE_CONTROL!$J$2:$J$999,$B222,BASE_CONTROL!$B$2:$B$999,"CERRADA"),COUNTIFS(BASE_CONTROL!$J$2:$J$999,$B222,BASE_CONTROL!$B$2:$B$999,"TERMINADA"),COUNTIFS(BASE_CONTROL!$K$2:$K$999,$B222,BASE_CONTROL!$B$2:$B$999,"CERRADA"),COUNTIFS(BASE_CONTROL!$K$2:$K$999,$B222,BASE_CONTROL!$B$2:$B$999,"TERMINADA")))</f>
        <v/>
      </c>
      <c r="F222" s="432">
        <f>IF($B222="","",SUM(COUNTIFS(BASE_CONTROL!$D$2:$D$999,$B222,BASE_CONTROL!$B$2:$B$999,"PENDIENTE"),COUNTIFS(BASE_CONTROL!$E$2:$E$999,$B222,BASE_CONTROL!$B$2:$B$999,"PENDIENTE"),COUNTIFS(BASE_CONTROL!$F$2:$F$999,$B222,BASE_CONTROL!$B$2:$B$999,"PENDIENTE"),COUNTIFS(BASE_CONTROL!$G$2:$G$999,$B222,BASE_CONTROL!$B$2:$B$999,"PENDIENTE"),COUNTIFS(BASE_CONTROL!$H$2:$H$999,$B222,BASE_CONTROL!$B$2:$B$999,"PENDIENTE"),COUNTIFS(BASE_CONTROL!$I$2:$I$999,$B222,BASE_CONTROL!$B$2:$B$999,"PENDIENTE"),COUNTIFS(BASE_CONTROL!$J$2:$J$999,$B222,BASE_CONTROL!$B$2:$B$999,"PENDIENTE"),COUNTIFS(BASE_CONTROL!$K$2:$K$999,$B222,BASE_CONTROL!$B$2:$B$999,"PENDIENTE")))</f>
        <v/>
      </c>
      <c r="G222" s="472">
        <f>IF($B222="","",IF($D222=0,"",IFERROR(MAX(MAXIFS(BASE_CONTROL!$C$2:$C$999,BASE_CONTROL!$D$2:$D$999,$B222),MAXIFS(BASE_CONTROL!$C$2:$C$999,BASE_CONTROL!$E$2:$E$999,$B222),MAXIFS(BASE_CONTROL!$C$2:$C$999,BASE_CONTROL!$F$2:$F$999,$B222),MAXIFS(BASE_CONTROL!$C$2:$C$999,BASE_CONTROL!$G$2:$G$999,$B222),MAXIFS(BASE_CONTROL!$C$2:$C$999,BASE_CONTROL!$H$2:$H$999,$B222),MAXIFS(BASE_CONTROL!$C$2:$C$999,BASE_CONTROL!$I$2:$I$999,$B222),MAXIFS(BASE_CONTROL!$C$2:$C$999,BASE_CONTROL!$J$2:$J$999,$B222),MAXIFS(BASE_CONTROL!$C$2:$C$999,BASE_CONTROL!$K$2:$K$999,$B222)),"")))</f>
        <v/>
      </c>
      <c r="H222" s="432" t="n"/>
    </row>
    <row r="223" s="358">
      <c r="A223" s="432">
        <f>IF($B223="","",ROW()-4)</f>
        <v/>
      </c>
      <c r="B223" s="432" t="n"/>
      <c r="C223" s="432" t="n"/>
      <c r="D223" s="432">
        <f>IF($B223="","",SUM(COUNTIF(BASE_CONTROL!$D$2:$K$999,$B223)))</f>
        <v/>
      </c>
      <c r="E223" s="432">
        <f>IF($B223="","",SUM(COUNTIFS(BASE_CONTROL!$D$2:$D$999,$B223,BASE_CONTROL!$B$2:$B$999,"CERRADA"),COUNTIFS(BASE_CONTROL!$D$2:$D$999,$B223,BASE_CONTROL!$B$2:$B$999,"TERMINADA"),COUNTIFS(BASE_CONTROL!$E$2:$E$999,$B223,BASE_CONTROL!$B$2:$B$999,"CERRADA"),COUNTIFS(BASE_CONTROL!$E$2:$E$999,$B223,BASE_CONTROL!$B$2:$B$999,"TERMINADA"),COUNTIFS(BASE_CONTROL!$F$2:$F$999,$B223,BASE_CONTROL!$B$2:$B$999,"CERRADA"),COUNTIFS(BASE_CONTROL!$F$2:$F$999,$B223,BASE_CONTROL!$B$2:$B$999,"TERMINADA"),COUNTIFS(BASE_CONTROL!$G$2:$G$999,$B223,BASE_CONTROL!$B$2:$B$999,"CERRADA"),COUNTIFS(BASE_CONTROL!$G$2:$G$999,$B223,BASE_CONTROL!$B$2:$B$999,"TERMINADA"),COUNTIFS(BASE_CONTROL!$H$2:$H$999,$B223,BASE_CONTROL!$B$2:$B$999,"CERRADA"),COUNTIFS(BASE_CONTROL!$H$2:$H$999,$B223,BASE_CONTROL!$B$2:$B$999,"TERMINADA"),COUNTIFS(BASE_CONTROL!$I$2:$I$999,$B223,BASE_CONTROL!$B$2:$B$999,"CERRADA"),COUNTIFS(BASE_CONTROL!$I$2:$I$999,$B223,BASE_CONTROL!$B$2:$B$999,"TERMINADA"),COUNTIFS(BASE_CONTROL!$J$2:$J$999,$B223,BASE_CONTROL!$B$2:$B$999,"CERRADA"),COUNTIFS(BASE_CONTROL!$J$2:$J$999,$B223,BASE_CONTROL!$B$2:$B$999,"TERMINADA"),COUNTIFS(BASE_CONTROL!$K$2:$K$999,$B223,BASE_CONTROL!$B$2:$B$999,"CERRADA"),COUNTIFS(BASE_CONTROL!$K$2:$K$999,$B223,BASE_CONTROL!$B$2:$B$999,"TERMINADA")))</f>
        <v/>
      </c>
      <c r="F223" s="432">
        <f>IF($B223="","",SUM(COUNTIFS(BASE_CONTROL!$D$2:$D$999,$B223,BASE_CONTROL!$B$2:$B$999,"PENDIENTE"),COUNTIFS(BASE_CONTROL!$E$2:$E$999,$B223,BASE_CONTROL!$B$2:$B$999,"PENDIENTE"),COUNTIFS(BASE_CONTROL!$F$2:$F$999,$B223,BASE_CONTROL!$B$2:$B$999,"PENDIENTE"),COUNTIFS(BASE_CONTROL!$G$2:$G$999,$B223,BASE_CONTROL!$B$2:$B$999,"PENDIENTE"),COUNTIFS(BASE_CONTROL!$H$2:$H$999,$B223,BASE_CONTROL!$B$2:$B$999,"PENDIENTE"),COUNTIFS(BASE_CONTROL!$I$2:$I$999,$B223,BASE_CONTROL!$B$2:$B$999,"PENDIENTE"),COUNTIFS(BASE_CONTROL!$J$2:$J$999,$B223,BASE_CONTROL!$B$2:$B$999,"PENDIENTE"),COUNTIFS(BASE_CONTROL!$K$2:$K$999,$B223,BASE_CONTROL!$B$2:$B$999,"PENDIENTE")))</f>
        <v/>
      </c>
      <c r="G223" s="472">
        <f>IF($B223="","",IF($D223=0,"",IFERROR(MAX(MAXIFS(BASE_CONTROL!$C$2:$C$999,BASE_CONTROL!$D$2:$D$999,$B223),MAXIFS(BASE_CONTROL!$C$2:$C$999,BASE_CONTROL!$E$2:$E$999,$B223),MAXIFS(BASE_CONTROL!$C$2:$C$999,BASE_CONTROL!$F$2:$F$999,$B223),MAXIFS(BASE_CONTROL!$C$2:$C$999,BASE_CONTROL!$G$2:$G$999,$B223),MAXIFS(BASE_CONTROL!$C$2:$C$999,BASE_CONTROL!$H$2:$H$999,$B223),MAXIFS(BASE_CONTROL!$C$2:$C$999,BASE_CONTROL!$I$2:$I$999,$B223),MAXIFS(BASE_CONTROL!$C$2:$C$999,BASE_CONTROL!$J$2:$J$999,$B223),MAXIFS(BASE_CONTROL!$C$2:$C$999,BASE_CONTROL!$K$2:$K$999,$B223)),"")))</f>
        <v/>
      </c>
      <c r="H223" s="432" t="n"/>
    </row>
    <row r="224" s="358">
      <c r="A224" s="432">
        <f>IF($B224="","",ROW()-4)</f>
        <v/>
      </c>
      <c r="B224" s="432" t="n"/>
      <c r="C224" s="432" t="n"/>
      <c r="D224" s="432">
        <f>IF($B224="","",SUM(COUNTIF(BASE_CONTROL!$D$2:$K$999,$B224)))</f>
        <v/>
      </c>
      <c r="E224" s="432">
        <f>IF($B224="","",SUM(COUNTIFS(BASE_CONTROL!$D$2:$D$999,$B224,BASE_CONTROL!$B$2:$B$999,"CERRADA"),COUNTIFS(BASE_CONTROL!$D$2:$D$999,$B224,BASE_CONTROL!$B$2:$B$999,"TERMINADA"),COUNTIFS(BASE_CONTROL!$E$2:$E$999,$B224,BASE_CONTROL!$B$2:$B$999,"CERRADA"),COUNTIFS(BASE_CONTROL!$E$2:$E$999,$B224,BASE_CONTROL!$B$2:$B$999,"TERMINADA"),COUNTIFS(BASE_CONTROL!$F$2:$F$999,$B224,BASE_CONTROL!$B$2:$B$999,"CERRADA"),COUNTIFS(BASE_CONTROL!$F$2:$F$999,$B224,BASE_CONTROL!$B$2:$B$999,"TERMINADA"),COUNTIFS(BASE_CONTROL!$G$2:$G$999,$B224,BASE_CONTROL!$B$2:$B$999,"CERRADA"),COUNTIFS(BASE_CONTROL!$G$2:$G$999,$B224,BASE_CONTROL!$B$2:$B$999,"TERMINADA"),COUNTIFS(BASE_CONTROL!$H$2:$H$999,$B224,BASE_CONTROL!$B$2:$B$999,"CERRADA"),COUNTIFS(BASE_CONTROL!$H$2:$H$999,$B224,BASE_CONTROL!$B$2:$B$999,"TERMINADA"),COUNTIFS(BASE_CONTROL!$I$2:$I$999,$B224,BASE_CONTROL!$B$2:$B$999,"CERRADA"),COUNTIFS(BASE_CONTROL!$I$2:$I$999,$B224,BASE_CONTROL!$B$2:$B$999,"TERMINADA"),COUNTIFS(BASE_CONTROL!$J$2:$J$999,$B224,BASE_CONTROL!$B$2:$B$999,"CERRADA"),COUNTIFS(BASE_CONTROL!$J$2:$J$999,$B224,BASE_CONTROL!$B$2:$B$999,"TERMINADA"),COUNTIFS(BASE_CONTROL!$K$2:$K$999,$B224,BASE_CONTROL!$B$2:$B$999,"CERRADA"),COUNTIFS(BASE_CONTROL!$K$2:$K$999,$B224,BASE_CONTROL!$B$2:$B$999,"TERMINADA")))</f>
        <v/>
      </c>
      <c r="F224" s="432">
        <f>IF($B224="","",SUM(COUNTIFS(BASE_CONTROL!$D$2:$D$999,$B224,BASE_CONTROL!$B$2:$B$999,"PENDIENTE"),COUNTIFS(BASE_CONTROL!$E$2:$E$999,$B224,BASE_CONTROL!$B$2:$B$999,"PENDIENTE"),COUNTIFS(BASE_CONTROL!$F$2:$F$999,$B224,BASE_CONTROL!$B$2:$B$999,"PENDIENTE"),COUNTIFS(BASE_CONTROL!$G$2:$G$999,$B224,BASE_CONTROL!$B$2:$B$999,"PENDIENTE"),COUNTIFS(BASE_CONTROL!$H$2:$H$999,$B224,BASE_CONTROL!$B$2:$B$999,"PENDIENTE"),COUNTIFS(BASE_CONTROL!$I$2:$I$999,$B224,BASE_CONTROL!$B$2:$B$999,"PENDIENTE"),COUNTIFS(BASE_CONTROL!$J$2:$J$999,$B224,BASE_CONTROL!$B$2:$B$999,"PENDIENTE"),COUNTIFS(BASE_CONTROL!$K$2:$K$999,$B224,BASE_CONTROL!$B$2:$B$999,"PENDIENTE")))</f>
        <v/>
      </c>
      <c r="G224" s="472">
        <f>IF($B224="","",IF($D224=0,"",IFERROR(MAX(MAXIFS(BASE_CONTROL!$C$2:$C$999,BASE_CONTROL!$D$2:$D$999,$B224),MAXIFS(BASE_CONTROL!$C$2:$C$999,BASE_CONTROL!$E$2:$E$999,$B224),MAXIFS(BASE_CONTROL!$C$2:$C$999,BASE_CONTROL!$F$2:$F$999,$B224),MAXIFS(BASE_CONTROL!$C$2:$C$999,BASE_CONTROL!$G$2:$G$999,$B224),MAXIFS(BASE_CONTROL!$C$2:$C$999,BASE_CONTROL!$H$2:$H$999,$B224),MAXIFS(BASE_CONTROL!$C$2:$C$999,BASE_CONTROL!$I$2:$I$999,$B224),MAXIFS(BASE_CONTROL!$C$2:$C$999,BASE_CONTROL!$J$2:$J$999,$B224),MAXIFS(BASE_CONTROL!$C$2:$C$999,BASE_CONTROL!$K$2:$K$999,$B224)),"")))</f>
        <v/>
      </c>
      <c r="H224" s="432" t="n"/>
    </row>
    <row r="225" s="358">
      <c r="A225" s="432">
        <f>IF($B225="","",ROW()-4)</f>
        <v/>
      </c>
      <c r="B225" s="432" t="n"/>
      <c r="C225" s="432" t="n"/>
      <c r="D225" s="432">
        <f>IF($B225="","",SUM(COUNTIF(BASE_CONTROL!$D$2:$K$999,$B225)))</f>
        <v/>
      </c>
      <c r="E225" s="432">
        <f>IF($B225="","",SUM(COUNTIFS(BASE_CONTROL!$D$2:$D$999,$B225,BASE_CONTROL!$B$2:$B$999,"CERRADA"),COUNTIFS(BASE_CONTROL!$D$2:$D$999,$B225,BASE_CONTROL!$B$2:$B$999,"TERMINADA"),COUNTIFS(BASE_CONTROL!$E$2:$E$999,$B225,BASE_CONTROL!$B$2:$B$999,"CERRADA"),COUNTIFS(BASE_CONTROL!$E$2:$E$999,$B225,BASE_CONTROL!$B$2:$B$999,"TERMINADA"),COUNTIFS(BASE_CONTROL!$F$2:$F$999,$B225,BASE_CONTROL!$B$2:$B$999,"CERRADA"),COUNTIFS(BASE_CONTROL!$F$2:$F$999,$B225,BASE_CONTROL!$B$2:$B$999,"TERMINADA"),COUNTIFS(BASE_CONTROL!$G$2:$G$999,$B225,BASE_CONTROL!$B$2:$B$999,"CERRADA"),COUNTIFS(BASE_CONTROL!$G$2:$G$999,$B225,BASE_CONTROL!$B$2:$B$999,"TERMINADA"),COUNTIFS(BASE_CONTROL!$H$2:$H$999,$B225,BASE_CONTROL!$B$2:$B$999,"CERRADA"),COUNTIFS(BASE_CONTROL!$H$2:$H$999,$B225,BASE_CONTROL!$B$2:$B$999,"TERMINADA"),COUNTIFS(BASE_CONTROL!$I$2:$I$999,$B225,BASE_CONTROL!$B$2:$B$999,"CERRADA"),COUNTIFS(BASE_CONTROL!$I$2:$I$999,$B225,BASE_CONTROL!$B$2:$B$999,"TERMINADA"),COUNTIFS(BASE_CONTROL!$J$2:$J$999,$B225,BASE_CONTROL!$B$2:$B$999,"CERRADA"),COUNTIFS(BASE_CONTROL!$J$2:$J$999,$B225,BASE_CONTROL!$B$2:$B$999,"TERMINADA"),COUNTIFS(BASE_CONTROL!$K$2:$K$999,$B225,BASE_CONTROL!$B$2:$B$999,"CERRADA"),COUNTIFS(BASE_CONTROL!$K$2:$K$999,$B225,BASE_CONTROL!$B$2:$B$999,"TERMINADA")))</f>
        <v/>
      </c>
      <c r="F225" s="432">
        <f>IF($B225="","",SUM(COUNTIFS(BASE_CONTROL!$D$2:$D$999,$B225,BASE_CONTROL!$B$2:$B$999,"PENDIENTE"),COUNTIFS(BASE_CONTROL!$E$2:$E$999,$B225,BASE_CONTROL!$B$2:$B$999,"PENDIENTE"),COUNTIFS(BASE_CONTROL!$F$2:$F$999,$B225,BASE_CONTROL!$B$2:$B$999,"PENDIENTE"),COUNTIFS(BASE_CONTROL!$G$2:$G$999,$B225,BASE_CONTROL!$B$2:$B$999,"PENDIENTE"),COUNTIFS(BASE_CONTROL!$H$2:$H$999,$B225,BASE_CONTROL!$B$2:$B$999,"PENDIENTE"),COUNTIFS(BASE_CONTROL!$I$2:$I$999,$B225,BASE_CONTROL!$B$2:$B$999,"PENDIENTE"),COUNTIFS(BASE_CONTROL!$J$2:$J$999,$B225,BASE_CONTROL!$B$2:$B$999,"PENDIENTE"),COUNTIFS(BASE_CONTROL!$K$2:$K$999,$B225,BASE_CONTROL!$B$2:$B$999,"PENDIENTE")))</f>
        <v/>
      </c>
      <c r="G225" s="472">
        <f>IF($B225="","",IF($D225=0,"",IFERROR(MAX(MAXIFS(BASE_CONTROL!$C$2:$C$999,BASE_CONTROL!$D$2:$D$999,$B225),MAXIFS(BASE_CONTROL!$C$2:$C$999,BASE_CONTROL!$E$2:$E$999,$B225),MAXIFS(BASE_CONTROL!$C$2:$C$999,BASE_CONTROL!$F$2:$F$999,$B225),MAXIFS(BASE_CONTROL!$C$2:$C$999,BASE_CONTROL!$G$2:$G$999,$B225),MAXIFS(BASE_CONTROL!$C$2:$C$999,BASE_CONTROL!$H$2:$H$999,$B225),MAXIFS(BASE_CONTROL!$C$2:$C$999,BASE_CONTROL!$I$2:$I$999,$B225),MAXIFS(BASE_CONTROL!$C$2:$C$999,BASE_CONTROL!$J$2:$J$999,$B225),MAXIFS(BASE_CONTROL!$C$2:$C$999,BASE_CONTROL!$K$2:$K$999,$B225)),"")))</f>
        <v/>
      </c>
      <c r="H225" s="432" t="n"/>
    </row>
    <row r="226" s="358">
      <c r="A226" s="432">
        <f>IF($B226="","",ROW()-4)</f>
        <v/>
      </c>
      <c r="B226" s="432" t="n"/>
      <c r="C226" s="432" t="n"/>
      <c r="D226" s="432">
        <f>IF($B226="","",SUM(COUNTIF(BASE_CONTROL!$D$2:$K$999,$B226)))</f>
        <v/>
      </c>
      <c r="E226" s="432">
        <f>IF($B226="","",SUM(COUNTIFS(BASE_CONTROL!$D$2:$D$999,$B226,BASE_CONTROL!$B$2:$B$999,"CERRADA"),COUNTIFS(BASE_CONTROL!$D$2:$D$999,$B226,BASE_CONTROL!$B$2:$B$999,"TERMINADA"),COUNTIFS(BASE_CONTROL!$E$2:$E$999,$B226,BASE_CONTROL!$B$2:$B$999,"CERRADA"),COUNTIFS(BASE_CONTROL!$E$2:$E$999,$B226,BASE_CONTROL!$B$2:$B$999,"TERMINADA"),COUNTIFS(BASE_CONTROL!$F$2:$F$999,$B226,BASE_CONTROL!$B$2:$B$999,"CERRADA"),COUNTIFS(BASE_CONTROL!$F$2:$F$999,$B226,BASE_CONTROL!$B$2:$B$999,"TERMINADA"),COUNTIFS(BASE_CONTROL!$G$2:$G$999,$B226,BASE_CONTROL!$B$2:$B$999,"CERRADA"),COUNTIFS(BASE_CONTROL!$G$2:$G$999,$B226,BASE_CONTROL!$B$2:$B$999,"TERMINADA"),COUNTIFS(BASE_CONTROL!$H$2:$H$999,$B226,BASE_CONTROL!$B$2:$B$999,"CERRADA"),COUNTIFS(BASE_CONTROL!$H$2:$H$999,$B226,BASE_CONTROL!$B$2:$B$999,"TERMINADA"),COUNTIFS(BASE_CONTROL!$I$2:$I$999,$B226,BASE_CONTROL!$B$2:$B$999,"CERRADA"),COUNTIFS(BASE_CONTROL!$I$2:$I$999,$B226,BASE_CONTROL!$B$2:$B$999,"TERMINADA"),COUNTIFS(BASE_CONTROL!$J$2:$J$999,$B226,BASE_CONTROL!$B$2:$B$999,"CERRADA"),COUNTIFS(BASE_CONTROL!$J$2:$J$999,$B226,BASE_CONTROL!$B$2:$B$999,"TERMINADA"),COUNTIFS(BASE_CONTROL!$K$2:$K$999,$B226,BASE_CONTROL!$B$2:$B$999,"CERRADA"),COUNTIFS(BASE_CONTROL!$K$2:$K$999,$B226,BASE_CONTROL!$B$2:$B$999,"TERMINADA")))</f>
        <v/>
      </c>
      <c r="F226" s="432">
        <f>IF($B226="","",SUM(COUNTIFS(BASE_CONTROL!$D$2:$D$999,$B226,BASE_CONTROL!$B$2:$B$999,"PENDIENTE"),COUNTIFS(BASE_CONTROL!$E$2:$E$999,$B226,BASE_CONTROL!$B$2:$B$999,"PENDIENTE"),COUNTIFS(BASE_CONTROL!$F$2:$F$999,$B226,BASE_CONTROL!$B$2:$B$999,"PENDIENTE"),COUNTIFS(BASE_CONTROL!$G$2:$G$999,$B226,BASE_CONTROL!$B$2:$B$999,"PENDIENTE"),COUNTIFS(BASE_CONTROL!$H$2:$H$999,$B226,BASE_CONTROL!$B$2:$B$999,"PENDIENTE"),COUNTIFS(BASE_CONTROL!$I$2:$I$999,$B226,BASE_CONTROL!$B$2:$B$999,"PENDIENTE"),COUNTIFS(BASE_CONTROL!$J$2:$J$999,$B226,BASE_CONTROL!$B$2:$B$999,"PENDIENTE"),COUNTIFS(BASE_CONTROL!$K$2:$K$999,$B226,BASE_CONTROL!$B$2:$B$999,"PENDIENTE")))</f>
        <v/>
      </c>
      <c r="G226" s="472">
        <f>IF($B226="","",IF($D226=0,"",IFERROR(MAX(MAXIFS(BASE_CONTROL!$C$2:$C$999,BASE_CONTROL!$D$2:$D$999,$B226),MAXIFS(BASE_CONTROL!$C$2:$C$999,BASE_CONTROL!$E$2:$E$999,$B226),MAXIFS(BASE_CONTROL!$C$2:$C$999,BASE_CONTROL!$F$2:$F$999,$B226),MAXIFS(BASE_CONTROL!$C$2:$C$999,BASE_CONTROL!$G$2:$G$999,$B226),MAXIFS(BASE_CONTROL!$C$2:$C$999,BASE_CONTROL!$H$2:$H$999,$B226),MAXIFS(BASE_CONTROL!$C$2:$C$999,BASE_CONTROL!$I$2:$I$999,$B226),MAXIFS(BASE_CONTROL!$C$2:$C$999,BASE_CONTROL!$J$2:$J$999,$B226),MAXIFS(BASE_CONTROL!$C$2:$C$999,BASE_CONTROL!$K$2:$K$999,$B226)),"")))</f>
        <v/>
      </c>
      <c r="H226" s="432" t="n"/>
    </row>
    <row r="227" s="358">
      <c r="A227" s="432">
        <f>IF($B227="","",ROW()-4)</f>
        <v/>
      </c>
      <c r="B227" s="432" t="n"/>
      <c r="C227" s="432" t="n"/>
      <c r="D227" s="432">
        <f>IF($B227="","",SUM(COUNTIF(BASE_CONTROL!$D$2:$K$999,$B227)))</f>
        <v/>
      </c>
      <c r="E227" s="432">
        <f>IF($B227="","",SUM(COUNTIFS(BASE_CONTROL!$D$2:$D$999,$B227,BASE_CONTROL!$B$2:$B$999,"CERRADA"),COUNTIFS(BASE_CONTROL!$D$2:$D$999,$B227,BASE_CONTROL!$B$2:$B$999,"TERMINADA"),COUNTIFS(BASE_CONTROL!$E$2:$E$999,$B227,BASE_CONTROL!$B$2:$B$999,"CERRADA"),COUNTIFS(BASE_CONTROL!$E$2:$E$999,$B227,BASE_CONTROL!$B$2:$B$999,"TERMINADA"),COUNTIFS(BASE_CONTROL!$F$2:$F$999,$B227,BASE_CONTROL!$B$2:$B$999,"CERRADA"),COUNTIFS(BASE_CONTROL!$F$2:$F$999,$B227,BASE_CONTROL!$B$2:$B$999,"TERMINADA"),COUNTIFS(BASE_CONTROL!$G$2:$G$999,$B227,BASE_CONTROL!$B$2:$B$999,"CERRADA"),COUNTIFS(BASE_CONTROL!$G$2:$G$999,$B227,BASE_CONTROL!$B$2:$B$999,"TERMINADA"),COUNTIFS(BASE_CONTROL!$H$2:$H$999,$B227,BASE_CONTROL!$B$2:$B$999,"CERRADA"),COUNTIFS(BASE_CONTROL!$H$2:$H$999,$B227,BASE_CONTROL!$B$2:$B$999,"TERMINADA"),COUNTIFS(BASE_CONTROL!$I$2:$I$999,$B227,BASE_CONTROL!$B$2:$B$999,"CERRADA"),COUNTIFS(BASE_CONTROL!$I$2:$I$999,$B227,BASE_CONTROL!$B$2:$B$999,"TERMINADA"),COUNTIFS(BASE_CONTROL!$J$2:$J$999,$B227,BASE_CONTROL!$B$2:$B$999,"CERRADA"),COUNTIFS(BASE_CONTROL!$J$2:$J$999,$B227,BASE_CONTROL!$B$2:$B$999,"TERMINADA"),COUNTIFS(BASE_CONTROL!$K$2:$K$999,$B227,BASE_CONTROL!$B$2:$B$999,"CERRADA"),COUNTIFS(BASE_CONTROL!$K$2:$K$999,$B227,BASE_CONTROL!$B$2:$B$999,"TERMINADA")))</f>
        <v/>
      </c>
      <c r="F227" s="432">
        <f>IF($B227="","",SUM(COUNTIFS(BASE_CONTROL!$D$2:$D$999,$B227,BASE_CONTROL!$B$2:$B$999,"PENDIENTE"),COUNTIFS(BASE_CONTROL!$E$2:$E$999,$B227,BASE_CONTROL!$B$2:$B$999,"PENDIENTE"),COUNTIFS(BASE_CONTROL!$F$2:$F$999,$B227,BASE_CONTROL!$B$2:$B$999,"PENDIENTE"),COUNTIFS(BASE_CONTROL!$G$2:$G$999,$B227,BASE_CONTROL!$B$2:$B$999,"PENDIENTE"),COUNTIFS(BASE_CONTROL!$H$2:$H$999,$B227,BASE_CONTROL!$B$2:$B$999,"PENDIENTE"),COUNTIFS(BASE_CONTROL!$I$2:$I$999,$B227,BASE_CONTROL!$B$2:$B$999,"PENDIENTE"),COUNTIFS(BASE_CONTROL!$J$2:$J$999,$B227,BASE_CONTROL!$B$2:$B$999,"PENDIENTE"),COUNTIFS(BASE_CONTROL!$K$2:$K$999,$B227,BASE_CONTROL!$B$2:$B$999,"PENDIENTE")))</f>
        <v/>
      </c>
      <c r="G227" s="472">
        <f>IF($B227="","",IF($D227=0,"",IFERROR(MAX(MAXIFS(BASE_CONTROL!$C$2:$C$999,BASE_CONTROL!$D$2:$D$999,$B227),MAXIFS(BASE_CONTROL!$C$2:$C$999,BASE_CONTROL!$E$2:$E$999,$B227),MAXIFS(BASE_CONTROL!$C$2:$C$999,BASE_CONTROL!$F$2:$F$999,$B227),MAXIFS(BASE_CONTROL!$C$2:$C$999,BASE_CONTROL!$G$2:$G$999,$B227),MAXIFS(BASE_CONTROL!$C$2:$C$999,BASE_CONTROL!$H$2:$H$999,$B227),MAXIFS(BASE_CONTROL!$C$2:$C$999,BASE_CONTROL!$I$2:$I$999,$B227),MAXIFS(BASE_CONTROL!$C$2:$C$999,BASE_CONTROL!$J$2:$J$999,$B227),MAXIFS(BASE_CONTROL!$C$2:$C$999,BASE_CONTROL!$K$2:$K$999,$B227)),"")))</f>
        <v/>
      </c>
      <c r="H227" s="432" t="n"/>
    </row>
    <row r="228" s="358">
      <c r="A228" s="432">
        <f>IF($B228="","",ROW()-4)</f>
        <v/>
      </c>
      <c r="B228" s="432" t="n"/>
      <c r="C228" s="432" t="n"/>
      <c r="D228" s="432">
        <f>IF($B228="","",SUM(COUNTIF(BASE_CONTROL!$D$2:$K$999,$B228)))</f>
        <v/>
      </c>
      <c r="E228" s="432">
        <f>IF($B228="","",SUM(COUNTIFS(BASE_CONTROL!$D$2:$D$999,$B228,BASE_CONTROL!$B$2:$B$999,"CERRADA"),COUNTIFS(BASE_CONTROL!$D$2:$D$999,$B228,BASE_CONTROL!$B$2:$B$999,"TERMINADA"),COUNTIFS(BASE_CONTROL!$E$2:$E$999,$B228,BASE_CONTROL!$B$2:$B$999,"CERRADA"),COUNTIFS(BASE_CONTROL!$E$2:$E$999,$B228,BASE_CONTROL!$B$2:$B$999,"TERMINADA"),COUNTIFS(BASE_CONTROL!$F$2:$F$999,$B228,BASE_CONTROL!$B$2:$B$999,"CERRADA"),COUNTIFS(BASE_CONTROL!$F$2:$F$999,$B228,BASE_CONTROL!$B$2:$B$999,"TERMINADA"),COUNTIFS(BASE_CONTROL!$G$2:$G$999,$B228,BASE_CONTROL!$B$2:$B$999,"CERRADA"),COUNTIFS(BASE_CONTROL!$G$2:$G$999,$B228,BASE_CONTROL!$B$2:$B$999,"TERMINADA"),COUNTIFS(BASE_CONTROL!$H$2:$H$999,$B228,BASE_CONTROL!$B$2:$B$999,"CERRADA"),COUNTIFS(BASE_CONTROL!$H$2:$H$999,$B228,BASE_CONTROL!$B$2:$B$999,"TERMINADA"),COUNTIFS(BASE_CONTROL!$I$2:$I$999,$B228,BASE_CONTROL!$B$2:$B$999,"CERRADA"),COUNTIFS(BASE_CONTROL!$I$2:$I$999,$B228,BASE_CONTROL!$B$2:$B$999,"TERMINADA"),COUNTIFS(BASE_CONTROL!$J$2:$J$999,$B228,BASE_CONTROL!$B$2:$B$999,"CERRADA"),COUNTIFS(BASE_CONTROL!$J$2:$J$999,$B228,BASE_CONTROL!$B$2:$B$999,"TERMINADA"),COUNTIFS(BASE_CONTROL!$K$2:$K$999,$B228,BASE_CONTROL!$B$2:$B$999,"CERRADA"),COUNTIFS(BASE_CONTROL!$K$2:$K$999,$B228,BASE_CONTROL!$B$2:$B$999,"TERMINADA")))</f>
        <v/>
      </c>
      <c r="F228" s="432">
        <f>IF($B228="","",SUM(COUNTIFS(BASE_CONTROL!$D$2:$D$999,$B228,BASE_CONTROL!$B$2:$B$999,"PENDIENTE"),COUNTIFS(BASE_CONTROL!$E$2:$E$999,$B228,BASE_CONTROL!$B$2:$B$999,"PENDIENTE"),COUNTIFS(BASE_CONTROL!$F$2:$F$999,$B228,BASE_CONTROL!$B$2:$B$999,"PENDIENTE"),COUNTIFS(BASE_CONTROL!$G$2:$G$999,$B228,BASE_CONTROL!$B$2:$B$999,"PENDIENTE"),COUNTIFS(BASE_CONTROL!$H$2:$H$999,$B228,BASE_CONTROL!$B$2:$B$999,"PENDIENTE"),COUNTIFS(BASE_CONTROL!$I$2:$I$999,$B228,BASE_CONTROL!$B$2:$B$999,"PENDIENTE"),COUNTIFS(BASE_CONTROL!$J$2:$J$999,$B228,BASE_CONTROL!$B$2:$B$999,"PENDIENTE"),COUNTIFS(BASE_CONTROL!$K$2:$K$999,$B228,BASE_CONTROL!$B$2:$B$999,"PENDIENTE")))</f>
        <v/>
      </c>
      <c r="G228" s="472">
        <f>IF($B228="","",IF($D228=0,"",IFERROR(MAX(MAXIFS(BASE_CONTROL!$C$2:$C$999,BASE_CONTROL!$D$2:$D$999,$B228),MAXIFS(BASE_CONTROL!$C$2:$C$999,BASE_CONTROL!$E$2:$E$999,$B228),MAXIFS(BASE_CONTROL!$C$2:$C$999,BASE_CONTROL!$F$2:$F$999,$B228),MAXIFS(BASE_CONTROL!$C$2:$C$999,BASE_CONTROL!$G$2:$G$999,$B228),MAXIFS(BASE_CONTROL!$C$2:$C$999,BASE_CONTROL!$H$2:$H$999,$B228),MAXIFS(BASE_CONTROL!$C$2:$C$999,BASE_CONTROL!$I$2:$I$999,$B228),MAXIFS(BASE_CONTROL!$C$2:$C$999,BASE_CONTROL!$J$2:$J$999,$B228),MAXIFS(BASE_CONTROL!$C$2:$C$999,BASE_CONTROL!$K$2:$K$999,$B228)),"")))</f>
        <v/>
      </c>
      <c r="H228" s="432" t="n"/>
    </row>
    <row r="229" s="358">
      <c r="A229" s="432">
        <f>IF($B229="","",ROW()-4)</f>
        <v/>
      </c>
      <c r="B229" s="432" t="n"/>
      <c r="C229" s="432" t="n"/>
      <c r="D229" s="432">
        <f>IF($B229="","",SUM(COUNTIF(BASE_CONTROL!$D$2:$K$999,$B229)))</f>
        <v/>
      </c>
      <c r="E229" s="432">
        <f>IF($B229="","",SUM(COUNTIFS(BASE_CONTROL!$D$2:$D$999,$B229,BASE_CONTROL!$B$2:$B$999,"CERRADA"),COUNTIFS(BASE_CONTROL!$D$2:$D$999,$B229,BASE_CONTROL!$B$2:$B$999,"TERMINADA"),COUNTIFS(BASE_CONTROL!$E$2:$E$999,$B229,BASE_CONTROL!$B$2:$B$999,"CERRADA"),COUNTIFS(BASE_CONTROL!$E$2:$E$999,$B229,BASE_CONTROL!$B$2:$B$999,"TERMINADA"),COUNTIFS(BASE_CONTROL!$F$2:$F$999,$B229,BASE_CONTROL!$B$2:$B$999,"CERRADA"),COUNTIFS(BASE_CONTROL!$F$2:$F$999,$B229,BASE_CONTROL!$B$2:$B$999,"TERMINADA"),COUNTIFS(BASE_CONTROL!$G$2:$G$999,$B229,BASE_CONTROL!$B$2:$B$999,"CERRADA"),COUNTIFS(BASE_CONTROL!$G$2:$G$999,$B229,BASE_CONTROL!$B$2:$B$999,"TERMINADA"),COUNTIFS(BASE_CONTROL!$H$2:$H$999,$B229,BASE_CONTROL!$B$2:$B$999,"CERRADA"),COUNTIFS(BASE_CONTROL!$H$2:$H$999,$B229,BASE_CONTROL!$B$2:$B$999,"TERMINADA"),COUNTIFS(BASE_CONTROL!$I$2:$I$999,$B229,BASE_CONTROL!$B$2:$B$999,"CERRADA"),COUNTIFS(BASE_CONTROL!$I$2:$I$999,$B229,BASE_CONTROL!$B$2:$B$999,"TERMINADA"),COUNTIFS(BASE_CONTROL!$J$2:$J$999,$B229,BASE_CONTROL!$B$2:$B$999,"CERRADA"),COUNTIFS(BASE_CONTROL!$J$2:$J$999,$B229,BASE_CONTROL!$B$2:$B$999,"TERMINADA"),COUNTIFS(BASE_CONTROL!$K$2:$K$999,$B229,BASE_CONTROL!$B$2:$B$999,"CERRADA"),COUNTIFS(BASE_CONTROL!$K$2:$K$999,$B229,BASE_CONTROL!$B$2:$B$999,"TERMINADA")))</f>
        <v/>
      </c>
      <c r="F229" s="432">
        <f>IF($B229="","",SUM(COUNTIFS(BASE_CONTROL!$D$2:$D$999,$B229,BASE_CONTROL!$B$2:$B$999,"PENDIENTE"),COUNTIFS(BASE_CONTROL!$E$2:$E$999,$B229,BASE_CONTROL!$B$2:$B$999,"PENDIENTE"),COUNTIFS(BASE_CONTROL!$F$2:$F$999,$B229,BASE_CONTROL!$B$2:$B$999,"PENDIENTE"),COUNTIFS(BASE_CONTROL!$G$2:$G$999,$B229,BASE_CONTROL!$B$2:$B$999,"PENDIENTE"),COUNTIFS(BASE_CONTROL!$H$2:$H$999,$B229,BASE_CONTROL!$B$2:$B$999,"PENDIENTE"),COUNTIFS(BASE_CONTROL!$I$2:$I$999,$B229,BASE_CONTROL!$B$2:$B$999,"PENDIENTE"),COUNTIFS(BASE_CONTROL!$J$2:$J$999,$B229,BASE_CONTROL!$B$2:$B$999,"PENDIENTE"),COUNTIFS(BASE_CONTROL!$K$2:$K$999,$B229,BASE_CONTROL!$B$2:$B$999,"PENDIENTE")))</f>
        <v/>
      </c>
      <c r="G229" s="472">
        <f>IF($B229="","",IF($D229=0,"",IFERROR(MAX(MAXIFS(BASE_CONTROL!$C$2:$C$999,BASE_CONTROL!$D$2:$D$999,$B229),MAXIFS(BASE_CONTROL!$C$2:$C$999,BASE_CONTROL!$E$2:$E$999,$B229),MAXIFS(BASE_CONTROL!$C$2:$C$999,BASE_CONTROL!$F$2:$F$999,$B229),MAXIFS(BASE_CONTROL!$C$2:$C$999,BASE_CONTROL!$G$2:$G$999,$B229),MAXIFS(BASE_CONTROL!$C$2:$C$999,BASE_CONTROL!$H$2:$H$999,$B229),MAXIFS(BASE_CONTROL!$C$2:$C$999,BASE_CONTROL!$I$2:$I$999,$B229),MAXIFS(BASE_CONTROL!$C$2:$C$999,BASE_CONTROL!$J$2:$J$999,$B229),MAXIFS(BASE_CONTROL!$C$2:$C$999,BASE_CONTROL!$K$2:$K$999,$B229)),"")))</f>
        <v/>
      </c>
      <c r="H229" s="432" t="n"/>
    </row>
    <row r="230" s="358">
      <c r="A230" s="432">
        <f>IF($B230="","",ROW()-4)</f>
        <v/>
      </c>
      <c r="B230" s="432" t="n"/>
      <c r="C230" s="432" t="n"/>
      <c r="D230" s="432">
        <f>IF($B230="","",SUM(COUNTIF(BASE_CONTROL!$D$2:$K$999,$B230)))</f>
        <v/>
      </c>
      <c r="E230" s="432">
        <f>IF($B230="","",SUM(COUNTIFS(BASE_CONTROL!$D$2:$D$999,$B230,BASE_CONTROL!$B$2:$B$999,"CERRADA"),COUNTIFS(BASE_CONTROL!$D$2:$D$999,$B230,BASE_CONTROL!$B$2:$B$999,"TERMINADA"),COUNTIFS(BASE_CONTROL!$E$2:$E$999,$B230,BASE_CONTROL!$B$2:$B$999,"CERRADA"),COUNTIFS(BASE_CONTROL!$E$2:$E$999,$B230,BASE_CONTROL!$B$2:$B$999,"TERMINADA"),COUNTIFS(BASE_CONTROL!$F$2:$F$999,$B230,BASE_CONTROL!$B$2:$B$999,"CERRADA"),COUNTIFS(BASE_CONTROL!$F$2:$F$999,$B230,BASE_CONTROL!$B$2:$B$999,"TERMINADA"),COUNTIFS(BASE_CONTROL!$G$2:$G$999,$B230,BASE_CONTROL!$B$2:$B$999,"CERRADA"),COUNTIFS(BASE_CONTROL!$G$2:$G$999,$B230,BASE_CONTROL!$B$2:$B$999,"TERMINADA"),COUNTIFS(BASE_CONTROL!$H$2:$H$999,$B230,BASE_CONTROL!$B$2:$B$999,"CERRADA"),COUNTIFS(BASE_CONTROL!$H$2:$H$999,$B230,BASE_CONTROL!$B$2:$B$999,"TERMINADA"),COUNTIFS(BASE_CONTROL!$I$2:$I$999,$B230,BASE_CONTROL!$B$2:$B$999,"CERRADA"),COUNTIFS(BASE_CONTROL!$I$2:$I$999,$B230,BASE_CONTROL!$B$2:$B$999,"TERMINADA"),COUNTIFS(BASE_CONTROL!$J$2:$J$999,$B230,BASE_CONTROL!$B$2:$B$999,"CERRADA"),COUNTIFS(BASE_CONTROL!$J$2:$J$999,$B230,BASE_CONTROL!$B$2:$B$999,"TERMINADA"),COUNTIFS(BASE_CONTROL!$K$2:$K$999,$B230,BASE_CONTROL!$B$2:$B$999,"CERRADA"),COUNTIFS(BASE_CONTROL!$K$2:$K$999,$B230,BASE_CONTROL!$B$2:$B$999,"TERMINADA")))</f>
        <v/>
      </c>
      <c r="F230" s="432">
        <f>IF($B230="","",SUM(COUNTIFS(BASE_CONTROL!$D$2:$D$999,$B230,BASE_CONTROL!$B$2:$B$999,"PENDIENTE"),COUNTIFS(BASE_CONTROL!$E$2:$E$999,$B230,BASE_CONTROL!$B$2:$B$999,"PENDIENTE"),COUNTIFS(BASE_CONTROL!$F$2:$F$999,$B230,BASE_CONTROL!$B$2:$B$999,"PENDIENTE"),COUNTIFS(BASE_CONTROL!$G$2:$G$999,$B230,BASE_CONTROL!$B$2:$B$999,"PENDIENTE"),COUNTIFS(BASE_CONTROL!$H$2:$H$999,$B230,BASE_CONTROL!$B$2:$B$999,"PENDIENTE"),COUNTIFS(BASE_CONTROL!$I$2:$I$999,$B230,BASE_CONTROL!$B$2:$B$999,"PENDIENTE"),COUNTIFS(BASE_CONTROL!$J$2:$J$999,$B230,BASE_CONTROL!$B$2:$B$999,"PENDIENTE"),COUNTIFS(BASE_CONTROL!$K$2:$K$999,$B230,BASE_CONTROL!$B$2:$B$999,"PENDIENTE")))</f>
        <v/>
      </c>
      <c r="G230" s="472">
        <f>IF($B230="","",IF($D230=0,"",IFERROR(MAX(MAXIFS(BASE_CONTROL!$C$2:$C$999,BASE_CONTROL!$D$2:$D$999,$B230),MAXIFS(BASE_CONTROL!$C$2:$C$999,BASE_CONTROL!$E$2:$E$999,$B230),MAXIFS(BASE_CONTROL!$C$2:$C$999,BASE_CONTROL!$F$2:$F$999,$B230),MAXIFS(BASE_CONTROL!$C$2:$C$999,BASE_CONTROL!$G$2:$G$999,$B230),MAXIFS(BASE_CONTROL!$C$2:$C$999,BASE_CONTROL!$H$2:$H$999,$B230),MAXIFS(BASE_CONTROL!$C$2:$C$999,BASE_CONTROL!$I$2:$I$999,$B230),MAXIFS(BASE_CONTROL!$C$2:$C$999,BASE_CONTROL!$J$2:$J$999,$B230),MAXIFS(BASE_CONTROL!$C$2:$C$999,BASE_CONTROL!$K$2:$K$999,$B230)),"")))</f>
        <v/>
      </c>
      <c r="H230" s="432" t="n"/>
    </row>
    <row r="231" s="358">
      <c r="A231" s="432">
        <f>IF($B231="","",ROW()-4)</f>
        <v/>
      </c>
      <c r="B231" s="432" t="n"/>
      <c r="C231" s="432" t="n"/>
      <c r="D231" s="432">
        <f>IF($B231="","",SUM(COUNTIF(BASE_CONTROL!$D$2:$K$999,$B231)))</f>
        <v/>
      </c>
      <c r="E231" s="432">
        <f>IF($B231="","",SUM(COUNTIFS(BASE_CONTROL!$D$2:$D$999,$B231,BASE_CONTROL!$B$2:$B$999,"CERRADA"),COUNTIFS(BASE_CONTROL!$D$2:$D$999,$B231,BASE_CONTROL!$B$2:$B$999,"TERMINADA"),COUNTIFS(BASE_CONTROL!$E$2:$E$999,$B231,BASE_CONTROL!$B$2:$B$999,"CERRADA"),COUNTIFS(BASE_CONTROL!$E$2:$E$999,$B231,BASE_CONTROL!$B$2:$B$999,"TERMINADA"),COUNTIFS(BASE_CONTROL!$F$2:$F$999,$B231,BASE_CONTROL!$B$2:$B$999,"CERRADA"),COUNTIFS(BASE_CONTROL!$F$2:$F$999,$B231,BASE_CONTROL!$B$2:$B$999,"TERMINADA"),COUNTIFS(BASE_CONTROL!$G$2:$G$999,$B231,BASE_CONTROL!$B$2:$B$999,"CERRADA"),COUNTIFS(BASE_CONTROL!$G$2:$G$999,$B231,BASE_CONTROL!$B$2:$B$999,"TERMINADA"),COUNTIFS(BASE_CONTROL!$H$2:$H$999,$B231,BASE_CONTROL!$B$2:$B$999,"CERRADA"),COUNTIFS(BASE_CONTROL!$H$2:$H$999,$B231,BASE_CONTROL!$B$2:$B$999,"TERMINADA"),COUNTIFS(BASE_CONTROL!$I$2:$I$999,$B231,BASE_CONTROL!$B$2:$B$999,"CERRADA"),COUNTIFS(BASE_CONTROL!$I$2:$I$999,$B231,BASE_CONTROL!$B$2:$B$999,"TERMINADA"),COUNTIFS(BASE_CONTROL!$J$2:$J$999,$B231,BASE_CONTROL!$B$2:$B$999,"CERRADA"),COUNTIFS(BASE_CONTROL!$J$2:$J$999,$B231,BASE_CONTROL!$B$2:$B$999,"TERMINADA"),COUNTIFS(BASE_CONTROL!$K$2:$K$999,$B231,BASE_CONTROL!$B$2:$B$999,"CERRADA"),COUNTIFS(BASE_CONTROL!$K$2:$K$999,$B231,BASE_CONTROL!$B$2:$B$999,"TERMINADA")))</f>
        <v/>
      </c>
      <c r="F231" s="432">
        <f>IF($B231="","",SUM(COUNTIFS(BASE_CONTROL!$D$2:$D$999,$B231,BASE_CONTROL!$B$2:$B$999,"PENDIENTE"),COUNTIFS(BASE_CONTROL!$E$2:$E$999,$B231,BASE_CONTROL!$B$2:$B$999,"PENDIENTE"),COUNTIFS(BASE_CONTROL!$F$2:$F$999,$B231,BASE_CONTROL!$B$2:$B$999,"PENDIENTE"),COUNTIFS(BASE_CONTROL!$G$2:$G$999,$B231,BASE_CONTROL!$B$2:$B$999,"PENDIENTE"),COUNTIFS(BASE_CONTROL!$H$2:$H$999,$B231,BASE_CONTROL!$B$2:$B$999,"PENDIENTE"),COUNTIFS(BASE_CONTROL!$I$2:$I$999,$B231,BASE_CONTROL!$B$2:$B$999,"PENDIENTE"),COUNTIFS(BASE_CONTROL!$J$2:$J$999,$B231,BASE_CONTROL!$B$2:$B$999,"PENDIENTE"),COUNTIFS(BASE_CONTROL!$K$2:$K$999,$B231,BASE_CONTROL!$B$2:$B$999,"PENDIENTE")))</f>
        <v/>
      </c>
      <c r="G231" s="472">
        <f>IF($B231="","",IF($D231=0,"",IFERROR(MAX(MAXIFS(BASE_CONTROL!$C$2:$C$999,BASE_CONTROL!$D$2:$D$999,$B231),MAXIFS(BASE_CONTROL!$C$2:$C$999,BASE_CONTROL!$E$2:$E$999,$B231),MAXIFS(BASE_CONTROL!$C$2:$C$999,BASE_CONTROL!$F$2:$F$999,$B231),MAXIFS(BASE_CONTROL!$C$2:$C$999,BASE_CONTROL!$G$2:$G$999,$B231),MAXIFS(BASE_CONTROL!$C$2:$C$999,BASE_CONTROL!$H$2:$H$999,$B231),MAXIFS(BASE_CONTROL!$C$2:$C$999,BASE_CONTROL!$I$2:$I$999,$B231),MAXIFS(BASE_CONTROL!$C$2:$C$999,BASE_CONTROL!$J$2:$J$999,$B231),MAXIFS(BASE_CONTROL!$C$2:$C$999,BASE_CONTROL!$K$2:$K$999,$B231)),"")))</f>
        <v/>
      </c>
      <c r="H231" s="432" t="n"/>
    </row>
    <row r="232" s="358">
      <c r="A232" s="432">
        <f>IF($B232="","",ROW()-4)</f>
        <v/>
      </c>
      <c r="B232" s="432" t="n"/>
      <c r="C232" s="432" t="n"/>
      <c r="D232" s="432">
        <f>IF($B232="","",SUM(COUNTIF(BASE_CONTROL!$D$2:$K$999,$B232)))</f>
        <v/>
      </c>
      <c r="E232" s="432">
        <f>IF($B232="","",SUM(COUNTIFS(BASE_CONTROL!$D$2:$D$999,$B232,BASE_CONTROL!$B$2:$B$999,"CERRADA"),COUNTIFS(BASE_CONTROL!$D$2:$D$999,$B232,BASE_CONTROL!$B$2:$B$999,"TERMINADA"),COUNTIFS(BASE_CONTROL!$E$2:$E$999,$B232,BASE_CONTROL!$B$2:$B$999,"CERRADA"),COUNTIFS(BASE_CONTROL!$E$2:$E$999,$B232,BASE_CONTROL!$B$2:$B$999,"TERMINADA"),COUNTIFS(BASE_CONTROL!$F$2:$F$999,$B232,BASE_CONTROL!$B$2:$B$999,"CERRADA"),COUNTIFS(BASE_CONTROL!$F$2:$F$999,$B232,BASE_CONTROL!$B$2:$B$999,"TERMINADA"),COUNTIFS(BASE_CONTROL!$G$2:$G$999,$B232,BASE_CONTROL!$B$2:$B$999,"CERRADA"),COUNTIFS(BASE_CONTROL!$G$2:$G$999,$B232,BASE_CONTROL!$B$2:$B$999,"TERMINADA"),COUNTIFS(BASE_CONTROL!$H$2:$H$999,$B232,BASE_CONTROL!$B$2:$B$999,"CERRADA"),COUNTIFS(BASE_CONTROL!$H$2:$H$999,$B232,BASE_CONTROL!$B$2:$B$999,"TERMINADA"),COUNTIFS(BASE_CONTROL!$I$2:$I$999,$B232,BASE_CONTROL!$B$2:$B$999,"CERRADA"),COUNTIFS(BASE_CONTROL!$I$2:$I$999,$B232,BASE_CONTROL!$B$2:$B$999,"TERMINADA"),COUNTIFS(BASE_CONTROL!$J$2:$J$999,$B232,BASE_CONTROL!$B$2:$B$999,"CERRADA"),COUNTIFS(BASE_CONTROL!$J$2:$J$999,$B232,BASE_CONTROL!$B$2:$B$999,"TERMINADA"),COUNTIFS(BASE_CONTROL!$K$2:$K$999,$B232,BASE_CONTROL!$B$2:$B$999,"CERRADA"),COUNTIFS(BASE_CONTROL!$K$2:$K$999,$B232,BASE_CONTROL!$B$2:$B$999,"TERMINADA")))</f>
        <v/>
      </c>
      <c r="F232" s="432">
        <f>IF($B232="","",SUM(COUNTIFS(BASE_CONTROL!$D$2:$D$999,$B232,BASE_CONTROL!$B$2:$B$999,"PENDIENTE"),COUNTIFS(BASE_CONTROL!$E$2:$E$999,$B232,BASE_CONTROL!$B$2:$B$999,"PENDIENTE"),COUNTIFS(BASE_CONTROL!$F$2:$F$999,$B232,BASE_CONTROL!$B$2:$B$999,"PENDIENTE"),COUNTIFS(BASE_CONTROL!$G$2:$G$999,$B232,BASE_CONTROL!$B$2:$B$999,"PENDIENTE"),COUNTIFS(BASE_CONTROL!$H$2:$H$999,$B232,BASE_CONTROL!$B$2:$B$999,"PENDIENTE"),COUNTIFS(BASE_CONTROL!$I$2:$I$999,$B232,BASE_CONTROL!$B$2:$B$999,"PENDIENTE"),COUNTIFS(BASE_CONTROL!$J$2:$J$999,$B232,BASE_CONTROL!$B$2:$B$999,"PENDIENTE"),COUNTIFS(BASE_CONTROL!$K$2:$K$999,$B232,BASE_CONTROL!$B$2:$B$999,"PENDIENTE")))</f>
        <v/>
      </c>
      <c r="G232" s="472">
        <f>IF($B232="","",IF($D232=0,"",IFERROR(MAX(MAXIFS(BASE_CONTROL!$C$2:$C$999,BASE_CONTROL!$D$2:$D$999,$B232),MAXIFS(BASE_CONTROL!$C$2:$C$999,BASE_CONTROL!$E$2:$E$999,$B232),MAXIFS(BASE_CONTROL!$C$2:$C$999,BASE_CONTROL!$F$2:$F$999,$B232),MAXIFS(BASE_CONTROL!$C$2:$C$999,BASE_CONTROL!$G$2:$G$999,$B232),MAXIFS(BASE_CONTROL!$C$2:$C$999,BASE_CONTROL!$H$2:$H$999,$B232),MAXIFS(BASE_CONTROL!$C$2:$C$999,BASE_CONTROL!$I$2:$I$999,$B232),MAXIFS(BASE_CONTROL!$C$2:$C$999,BASE_CONTROL!$J$2:$J$999,$B232),MAXIFS(BASE_CONTROL!$C$2:$C$999,BASE_CONTROL!$K$2:$K$999,$B232)),"")))</f>
        <v/>
      </c>
      <c r="H232" s="432" t="n"/>
    </row>
    <row r="233" s="358">
      <c r="A233" s="432">
        <f>IF($B233="","",ROW()-4)</f>
        <v/>
      </c>
      <c r="B233" s="432" t="n"/>
      <c r="C233" s="432" t="n"/>
      <c r="D233" s="432">
        <f>IF($B233="","",SUM(COUNTIF(BASE_CONTROL!$D$2:$K$999,$B233)))</f>
        <v/>
      </c>
      <c r="E233" s="432">
        <f>IF($B233="","",SUM(COUNTIFS(BASE_CONTROL!$D$2:$D$999,$B233,BASE_CONTROL!$B$2:$B$999,"CERRADA"),COUNTIFS(BASE_CONTROL!$D$2:$D$999,$B233,BASE_CONTROL!$B$2:$B$999,"TERMINADA"),COUNTIFS(BASE_CONTROL!$E$2:$E$999,$B233,BASE_CONTROL!$B$2:$B$999,"CERRADA"),COUNTIFS(BASE_CONTROL!$E$2:$E$999,$B233,BASE_CONTROL!$B$2:$B$999,"TERMINADA"),COUNTIFS(BASE_CONTROL!$F$2:$F$999,$B233,BASE_CONTROL!$B$2:$B$999,"CERRADA"),COUNTIFS(BASE_CONTROL!$F$2:$F$999,$B233,BASE_CONTROL!$B$2:$B$999,"TERMINADA"),COUNTIFS(BASE_CONTROL!$G$2:$G$999,$B233,BASE_CONTROL!$B$2:$B$999,"CERRADA"),COUNTIFS(BASE_CONTROL!$G$2:$G$999,$B233,BASE_CONTROL!$B$2:$B$999,"TERMINADA"),COUNTIFS(BASE_CONTROL!$H$2:$H$999,$B233,BASE_CONTROL!$B$2:$B$999,"CERRADA"),COUNTIFS(BASE_CONTROL!$H$2:$H$999,$B233,BASE_CONTROL!$B$2:$B$999,"TERMINADA"),COUNTIFS(BASE_CONTROL!$I$2:$I$999,$B233,BASE_CONTROL!$B$2:$B$999,"CERRADA"),COUNTIFS(BASE_CONTROL!$I$2:$I$999,$B233,BASE_CONTROL!$B$2:$B$999,"TERMINADA"),COUNTIFS(BASE_CONTROL!$J$2:$J$999,$B233,BASE_CONTROL!$B$2:$B$999,"CERRADA"),COUNTIFS(BASE_CONTROL!$J$2:$J$999,$B233,BASE_CONTROL!$B$2:$B$999,"TERMINADA"),COUNTIFS(BASE_CONTROL!$K$2:$K$999,$B233,BASE_CONTROL!$B$2:$B$999,"CERRADA"),COUNTIFS(BASE_CONTROL!$K$2:$K$999,$B233,BASE_CONTROL!$B$2:$B$999,"TERMINADA")))</f>
        <v/>
      </c>
      <c r="F233" s="432">
        <f>IF($B233="","",SUM(COUNTIFS(BASE_CONTROL!$D$2:$D$999,$B233,BASE_CONTROL!$B$2:$B$999,"PENDIENTE"),COUNTIFS(BASE_CONTROL!$E$2:$E$999,$B233,BASE_CONTROL!$B$2:$B$999,"PENDIENTE"),COUNTIFS(BASE_CONTROL!$F$2:$F$999,$B233,BASE_CONTROL!$B$2:$B$999,"PENDIENTE"),COUNTIFS(BASE_CONTROL!$G$2:$G$999,$B233,BASE_CONTROL!$B$2:$B$999,"PENDIENTE"),COUNTIFS(BASE_CONTROL!$H$2:$H$999,$B233,BASE_CONTROL!$B$2:$B$999,"PENDIENTE"),COUNTIFS(BASE_CONTROL!$I$2:$I$999,$B233,BASE_CONTROL!$B$2:$B$999,"PENDIENTE"),COUNTIFS(BASE_CONTROL!$J$2:$J$999,$B233,BASE_CONTROL!$B$2:$B$999,"PENDIENTE"),COUNTIFS(BASE_CONTROL!$K$2:$K$999,$B233,BASE_CONTROL!$B$2:$B$999,"PENDIENTE")))</f>
        <v/>
      </c>
      <c r="G233" s="472">
        <f>IF($B233="","",IF($D233=0,"",IFERROR(MAX(MAXIFS(BASE_CONTROL!$C$2:$C$999,BASE_CONTROL!$D$2:$D$999,$B233),MAXIFS(BASE_CONTROL!$C$2:$C$999,BASE_CONTROL!$E$2:$E$999,$B233),MAXIFS(BASE_CONTROL!$C$2:$C$999,BASE_CONTROL!$F$2:$F$999,$B233),MAXIFS(BASE_CONTROL!$C$2:$C$999,BASE_CONTROL!$G$2:$G$999,$B233),MAXIFS(BASE_CONTROL!$C$2:$C$999,BASE_CONTROL!$H$2:$H$999,$B233),MAXIFS(BASE_CONTROL!$C$2:$C$999,BASE_CONTROL!$I$2:$I$999,$B233),MAXIFS(BASE_CONTROL!$C$2:$C$999,BASE_CONTROL!$J$2:$J$999,$B233),MAXIFS(BASE_CONTROL!$C$2:$C$999,BASE_CONTROL!$K$2:$K$999,$B233)),"")))</f>
        <v/>
      </c>
      <c r="H233" s="432" t="n"/>
    </row>
    <row r="234" s="358">
      <c r="A234" s="432">
        <f>IF($B234="","",ROW()-4)</f>
        <v/>
      </c>
      <c r="B234" s="432" t="n"/>
      <c r="C234" s="432" t="n"/>
      <c r="D234" s="432">
        <f>IF($B234="","",SUM(COUNTIF(BASE_CONTROL!$D$2:$K$999,$B234)))</f>
        <v/>
      </c>
      <c r="E234" s="432">
        <f>IF($B234="","",SUM(COUNTIFS(BASE_CONTROL!$D$2:$D$999,$B234,BASE_CONTROL!$B$2:$B$999,"CERRADA"),COUNTIFS(BASE_CONTROL!$D$2:$D$999,$B234,BASE_CONTROL!$B$2:$B$999,"TERMINADA"),COUNTIFS(BASE_CONTROL!$E$2:$E$999,$B234,BASE_CONTROL!$B$2:$B$999,"CERRADA"),COUNTIFS(BASE_CONTROL!$E$2:$E$999,$B234,BASE_CONTROL!$B$2:$B$999,"TERMINADA"),COUNTIFS(BASE_CONTROL!$F$2:$F$999,$B234,BASE_CONTROL!$B$2:$B$999,"CERRADA"),COUNTIFS(BASE_CONTROL!$F$2:$F$999,$B234,BASE_CONTROL!$B$2:$B$999,"TERMINADA"),COUNTIFS(BASE_CONTROL!$G$2:$G$999,$B234,BASE_CONTROL!$B$2:$B$999,"CERRADA"),COUNTIFS(BASE_CONTROL!$G$2:$G$999,$B234,BASE_CONTROL!$B$2:$B$999,"TERMINADA"),COUNTIFS(BASE_CONTROL!$H$2:$H$999,$B234,BASE_CONTROL!$B$2:$B$999,"CERRADA"),COUNTIFS(BASE_CONTROL!$H$2:$H$999,$B234,BASE_CONTROL!$B$2:$B$999,"TERMINADA"),COUNTIFS(BASE_CONTROL!$I$2:$I$999,$B234,BASE_CONTROL!$B$2:$B$999,"CERRADA"),COUNTIFS(BASE_CONTROL!$I$2:$I$999,$B234,BASE_CONTROL!$B$2:$B$999,"TERMINADA"),COUNTIFS(BASE_CONTROL!$J$2:$J$999,$B234,BASE_CONTROL!$B$2:$B$999,"CERRADA"),COUNTIFS(BASE_CONTROL!$J$2:$J$999,$B234,BASE_CONTROL!$B$2:$B$999,"TERMINADA"),COUNTIFS(BASE_CONTROL!$K$2:$K$999,$B234,BASE_CONTROL!$B$2:$B$999,"CERRADA"),COUNTIFS(BASE_CONTROL!$K$2:$K$999,$B234,BASE_CONTROL!$B$2:$B$999,"TERMINADA")))</f>
        <v/>
      </c>
      <c r="F234" s="432">
        <f>IF($B234="","",SUM(COUNTIFS(BASE_CONTROL!$D$2:$D$999,$B234,BASE_CONTROL!$B$2:$B$999,"PENDIENTE"),COUNTIFS(BASE_CONTROL!$E$2:$E$999,$B234,BASE_CONTROL!$B$2:$B$999,"PENDIENTE"),COUNTIFS(BASE_CONTROL!$F$2:$F$999,$B234,BASE_CONTROL!$B$2:$B$999,"PENDIENTE"),COUNTIFS(BASE_CONTROL!$G$2:$G$999,$B234,BASE_CONTROL!$B$2:$B$999,"PENDIENTE"),COUNTIFS(BASE_CONTROL!$H$2:$H$999,$B234,BASE_CONTROL!$B$2:$B$999,"PENDIENTE"),COUNTIFS(BASE_CONTROL!$I$2:$I$999,$B234,BASE_CONTROL!$B$2:$B$999,"PENDIENTE"),COUNTIFS(BASE_CONTROL!$J$2:$J$999,$B234,BASE_CONTROL!$B$2:$B$999,"PENDIENTE"),COUNTIFS(BASE_CONTROL!$K$2:$K$999,$B234,BASE_CONTROL!$B$2:$B$999,"PENDIENTE")))</f>
        <v/>
      </c>
      <c r="G234" s="472">
        <f>IF($B234="","",IF($D234=0,"",IFERROR(MAX(MAXIFS(BASE_CONTROL!$C$2:$C$999,BASE_CONTROL!$D$2:$D$999,$B234),MAXIFS(BASE_CONTROL!$C$2:$C$999,BASE_CONTROL!$E$2:$E$999,$B234),MAXIFS(BASE_CONTROL!$C$2:$C$999,BASE_CONTROL!$F$2:$F$999,$B234),MAXIFS(BASE_CONTROL!$C$2:$C$999,BASE_CONTROL!$G$2:$G$999,$B234),MAXIFS(BASE_CONTROL!$C$2:$C$999,BASE_CONTROL!$H$2:$H$999,$B234),MAXIFS(BASE_CONTROL!$C$2:$C$999,BASE_CONTROL!$I$2:$I$999,$B234),MAXIFS(BASE_CONTROL!$C$2:$C$999,BASE_CONTROL!$J$2:$J$999,$B234),MAXIFS(BASE_CONTROL!$C$2:$C$999,BASE_CONTROL!$K$2:$K$999,$B234)),"")))</f>
        <v/>
      </c>
      <c r="H234" s="432" t="n"/>
    </row>
    <row r="235" s="358">
      <c r="A235" s="432">
        <f>IF($B235="","",ROW()-4)</f>
        <v/>
      </c>
      <c r="B235" s="432" t="n"/>
      <c r="C235" s="432" t="n"/>
      <c r="D235" s="432">
        <f>IF($B235="","",SUM(COUNTIF(BASE_CONTROL!$D$2:$K$999,$B235)))</f>
        <v/>
      </c>
      <c r="E235" s="432">
        <f>IF($B235="","",SUM(COUNTIFS(BASE_CONTROL!$D$2:$D$999,$B235,BASE_CONTROL!$B$2:$B$999,"CERRADA"),COUNTIFS(BASE_CONTROL!$D$2:$D$999,$B235,BASE_CONTROL!$B$2:$B$999,"TERMINADA"),COUNTIFS(BASE_CONTROL!$E$2:$E$999,$B235,BASE_CONTROL!$B$2:$B$999,"CERRADA"),COUNTIFS(BASE_CONTROL!$E$2:$E$999,$B235,BASE_CONTROL!$B$2:$B$999,"TERMINADA"),COUNTIFS(BASE_CONTROL!$F$2:$F$999,$B235,BASE_CONTROL!$B$2:$B$999,"CERRADA"),COUNTIFS(BASE_CONTROL!$F$2:$F$999,$B235,BASE_CONTROL!$B$2:$B$999,"TERMINADA"),COUNTIFS(BASE_CONTROL!$G$2:$G$999,$B235,BASE_CONTROL!$B$2:$B$999,"CERRADA"),COUNTIFS(BASE_CONTROL!$G$2:$G$999,$B235,BASE_CONTROL!$B$2:$B$999,"TERMINADA"),COUNTIFS(BASE_CONTROL!$H$2:$H$999,$B235,BASE_CONTROL!$B$2:$B$999,"CERRADA"),COUNTIFS(BASE_CONTROL!$H$2:$H$999,$B235,BASE_CONTROL!$B$2:$B$999,"TERMINADA"),COUNTIFS(BASE_CONTROL!$I$2:$I$999,$B235,BASE_CONTROL!$B$2:$B$999,"CERRADA"),COUNTIFS(BASE_CONTROL!$I$2:$I$999,$B235,BASE_CONTROL!$B$2:$B$999,"TERMINADA"),COUNTIFS(BASE_CONTROL!$J$2:$J$999,$B235,BASE_CONTROL!$B$2:$B$999,"CERRADA"),COUNTIFS(BASE_CONTROL!$J$2:$J$999,$B235,BASE_CONTROL!$B$2:$B$999,"TERMINADA"),COUNTIFS(BASE_CONTROL!$K$2:$K$999,$B235,BASE_CONTROL!$B$2:$B$999,"CERRADA"),COUNTIFS(BASE_CONTROL!$K$2:$K$999,$B235,BASE_CONTROL!$B$2:$B$999,"TERMINADA")))</f>
        <v/>
      </c>
      <c r="F235" s="432">
        <f>IF($B235="","",SUM(COUNTIFS(BASE_CONTROL!$D$2:$D$999,$B235,BASE_CONTROL!$B$2:$B$999,"PENDIENTE"),COUNTIFS(BASE_CONTROL!$E$2:$E$999,$B235,BASE_CONTROL!$B$2:$B$999,"PENDIENTE"),COUNTIFS(BASE_CONTROL!$F$2:$F$999,$B235,BASE_CONTROL!$B$2:$B$999,"PENDIENTE"),COUNTIFS(BASE_CONTROL!$G$2:$G$999,$B235,BASE_CONTROL!$B$2:$B$999,"PENDIENTE"),COUNTIFS(BASE_CONTROL!$H$2:$H$999,$B235,BASE_CONTROL!$B$2:$B$999,"PENDIENTE"),COUNTIFS(BASE_CONTROL!$I$2:$I$999,$B235,BASE_CONTROL!$B$2:$B$999,"PENDIENTE"),COUNTIFS(BASE_CONTROL!$J$2:$J$999,$B235,BASE_CONTROL!$B$2:$B$999,"PENDIENTE"),COUNTIFS(BASE_CONTROL!$K$2:$K$999,$B235,BASE_CONTROL!$B$2:$B$999,"PENDIENTE")))</f>
        <v/>
      </c>
      <c r="G235" s="472">
        <f>IF($B235="","",IF($D235=0,"",IFERROR(MAX(MAXIFS(BASE_CONTROL!$C$2:$C$999,BASE_CONTROL!$D$2:$D$999,$B235),MAXIFS(BASE_CONTROL!$C$2:$C$999,BASE_CONTROL!$E$2:$E$999,$B235),MAXIFS(BASE_CONTROL!$C$2:$C$999,BASE_CONTROL!$F$2:$F$999,$B235),MAXIFS(BASE_CONTROL!$C$2:$C$999,BASE_CONTROL!$G$2:$G$999,$B235),MAXIFS(BASE_CONTROL!$C$2:$C$999,BASE_CONTROL!$H$2:$H$999,$B235),MAXIFS(BASE_CONTROL!$C$2:$C$999,BASE_CONTROL!$I$2:$I$999,$B235),MAXIFS(BASE_CONTROL!$C$2:$C$999,BASE_CONTROL!$J$2:$J$999,$B235),MAXIFS(BASE_CONTROL!$C$2:$C$999,BASE_CONTROL!$K$2:$K$999,$B235)),"")))</f>
        <v/>
      </c>
      <c r="H235" s="432" t="n"/>
    </row>
    <row r="236" s="358">
      <c r="A236" s="432">
        <f>IF($B236="","",ROW()-4)</f>
        <v/>
      </c>
      <c r="B236" s="432" t="n"/>
      <c r="C236" s="432" t="n"/>
      <c r="D236" s="432">
        <f>IF($B236="","",SUM(COUNTIF(BASE_CONTROL!$D$2:$K$999,$B236)))</f>
        <v/>
      </c>
      <c r="E236" s="432">
        <f>IF($B236="","",SUM(COUNTIFS(BASE_CONTROL!$D$2:$D$999,$B236,BASE_CONTROL!$B$2:$B$999,"CERRADA"),COUNTIFS(BASE_CONTROL!$D$2:$D$999,$B236,BASE_CONTROL!$B$2:$B$999,"TERMINADA"),COUNTIFS(BASE_CONTROL!$E$2:$E$999,$B236,BASE_CONTROL!$B$2:$B$999,"CERRADA"),COUNTIFS(BASE_CONTROL!$E$2:$E$999,$B236,BASE_CONTROL!$B$2:$B$999,"TERMINADA"),COUNTIFS(BASE_CONTROL!$F$2:$F$999,$B236,BASE_CONTROL!$B$2:$B$999,"CERRADA"),COUNTIFS(BASE_CONTROL!$F$2:$F$999,$B236,BASE_CONTROL!$B$2:$B$999,"TERMINADA"),COUNTIFS(BASE_CONTROL!$G$2:$G$999,$B236,BASE_CONTROL!$B$2:$B$999,"CERRADA"),COUNTIFS(BASE_CONTROL!$G$2:$G$999,$B236,BASE_CONTROL!$B$2:$B$999,"TERMINADA"),COUNTIFS(BASE_CONTROL!$H$2:$H$999,$B236,BASE_CONTROL!$B$2:$B$999,"CERRADA"),COUNTIFS(BASE_CONTROL!$H$2:$H$999,$B236,BASE_CONTROL!$B$2:$B$999,"TERMINADA"),COUNTIFS(BASE_CONTROL!$I$2:$I$999,$B236,BASE_CONTROL!$B$2:$B$999,"CERRADA"),COUNTIFS(BASE_CONTROL!$I$2:$I$999,$B236,BASE_CONTROL!$B$2:$B$999,"TERMINADA"),COUNTIFS(BASE_CONTROL!$J$2:$J$999,$B236,BASE_CONTROL!$B$2:$B$999,"CERRADA"),COUNTIFS(BASE_CONTROL!$J$2:$J$999,$B236,BASE_CONTROL!$B$2:$B$999,"TERMINADA"),COUNTIFS(BASE_CONTROL!$K$2:$K$999,$B236,BASE_CONTROL!$B$2:$B$999,"CERRADA"),COUNTIFS(BASE_CONTROL!$K$2:$K$999,$B236,BASE_CONTROL!$B$2:$B$999,"TERMINADA")))</f>
        <v/>
      </c>
      <c r="F236" s="432">
        <f>IF($B236="","",SUM(COUNTIFS(BASE_CONTROL!$D$2:$D$999,$B236,BASE_CONTROL!$B$2:$B$999,"PENDIENTE"),COUNTIFS(BASE_CONTROL!$E$2:$E$999,$B236,BASE_CONTROL!$B$2:$B$999,"PENDIENTE"),COUNTIFS(BASE_CONTROL!$F$2:$F$999,$B236,BASE_CONTROL!$B$2:$B$999,"PENDIENTE"),COUNTIFS(BASE_CONTROL!$G$2:$G$999,$B236,BASE_CONTROL!$B$2:$B$999,"PENDIENTE"),COUNTIFS(BASE_CONTROL!$H$2:$H$999,$B236,BASE_CONTROL!$B$2:$B$999,"PENDIENTE"),COUNTIFS(BASE_CONTROL!$I$2:$I$999,$B236,BASE_CONTROL!$B$2:$B$999,"PENDIENTE"),COUNTIFS(BASE_CONTROL!$J$2:$J$999,$B236,BASE_CONTROL!$B$2:$B$999,"PENDIENTE"),COUNTIFS(BASE_CONTROL!$K$2:$K$999,$B236,BASE_CONTROL!$B$2:$B$999,"PENDIENTE")))</f>
        <v/>
      </c>
      <c r="G236" s="472">
        <f>IF($B236="","",IF($D236=0,"",IFERROR(MAX(MAXIFS(BASE_CONTROL!$C$2:$C$999,BASE_CONTROL!$D$2:$D$999,$B236),MAXIFS(BASE_CONTROL!$C$2:$C$999,BASE_CONTROL!$E$2:$E$999,$B236),MAXIFS(BASE_CONTROL!$C$2:$C$999,BASE_CONTROL!$F$2:$F$999,$B236),MAXIFS(BASE_CONTROL!$C$2:$C$999,BASE_CONTROL!$G$2:$G$999,$B236),MAXIFS(BASE_CONTROL!$C$2:$C$999,BASE_CONTROL!$H$2:$H$999,$B236),MAXIFS(BASE_CONTROL!$C$2:$C$999,BASE_CONTROL!$I$2:$I$999,$B236),MAXIFS(BASE_CONTROL!$C$2:$C$999,BASE_CONTROL!$J$2:$J$999,$B236),MAXIFS(BASE_CONTROL!$C$2:$C$999,BASE_CONTROL!$K$2:$K$999,$B236)),"")))</f>
        <v/>
      </c>
      <c r="H236" s="432" t="n"/>
    </row>
    <row r="237" s="358">
      <c r="A237" s="432">
        <f>IF($B237="","",ROW()-4)</f>
        <v/>
      </c>
      <c r="B237" s="432" t="n"/>
      <c r="C237" s="432" t="n"/>
      <c r="D237" s="432">
        <f>IF($B237="","",SUM(COUNTIF(BASE_CONTROL!$D$2:$K$999,$B237)))</f>
        <v/>
      </c>
      <c r="E237" s="432">
        <f>IF($B237="","",SUM(COUNTIFS(BASE_CONTROL!$D$2:$D$999,$B237,BASE_CONTROL!$B$2:$B$999,"CERRADA"),COUNTIFS(BASE_CONTROL!$D$2:$D$999,$B237,BASE_CONTROL!$B$2:$B$999,"TERMINADA"),COUNTIFS(BASE_CONTROL!$E$2:$E$999,$B237,BASE_CONTROL!$B$2:$B$999,"CERRADA"),COUNTIFS(BASE_CONTROL!$E$2:$E$999,$B237,BASE_CONTROL!$B$2:$B$999,"TERMINADA"),COUNTIFS(BASE_CONTROL!$F$2:$F$999,$B237,BASE_CONTROL!$B$2:$B$999,"CERRADA"),COUNTIFS(BASE_CONTROL!$F$2:$F$999,$B237,BASE_CONTROL!$B$2:$B$999,"TERMINADA"),COUNTIFS(BASE_CONTROL!$G$2:$G$999,$B237,BASE_CONTROL!$B$2:$B$999,"CERRADA"),COUNTIFS(BASE_CONTROL!$G$2:$G$999,$B237,BASE_CONTROL!$B$2:$B$999,"TERMINADA"),COUNTIFS(BASE_CONTROL!$H$2:$H$999,$B237,BASE_CONTROL!$B$2:$B$999,"CERRADA"),COUNTIFS(BASE_CONTROL!$H$2:$H$999,$B237,BASE_CONTROL!$B$2:$B$999,"TERMINADA"),COUNTIFS(BASE_CONTROL!$I$2:$I$999,$B237,BASE_CONTROL!$B$2:$B$999,"CERRADA"),COUNTIFS(BASE_CONTROL!$I$2:$I$999,$B237,BASE_CONTROL!$B$2:$B$999,"TERMINADA"),COUNTIFS(BASE_CONTROL!$J$2:$J$999,$B237,BASE_CONTROL!$B$2:$B$999,"CERRADA"),COUNTIFS(BASE_CONTROL!$J$2:$J$999,$B237,BASE_CONTROL!$B$2:$B$999,"TERMINADA"),COUNTIFS(BASE_CONTROL!$K$2:$K$999,$B237,BASE_CONTROL!$B$2:$B$999,"CERRADA"),COUNTIFS(BASE_CONTROL!$K$2:$K$999,$B237,BASE_CONTROL!$B$2:$B$999,"TERMINADA")))</f>
        <v/>
      </c>
      <c r="F237" s="432">
        <f>IF($B237="","",SUM(COUNTIFS(BASE_CONTROL!$D$2:$D$999,$B237,BASE_CONTROL!$B$2:$B$999,"PENDIENTE"),COUNTIFS(BASE_CONTROL!$E$2:$E$999,$B237,BASE_CONTROL!$B$2:$B$999,"PENDIENTE"),COUNTIFS(BASE_CONTROL!$F$2:$F$999,$B237,BASE_CONTROL!$B$2:$B$999,"PENDIENTE"),COUNTIFS(BASE_CONTROL!$G$2:$G$999,$B237,BASE_CONTROL!$B$2:$B$999,"PENDIENTE"),COUNTIFS(BASE_CONTROL!$H$2:$H$999,$B237,BASE_CONTROL!$B$2:$B$999,"PENDIENTE"),COUNTIFS(BASE_CONTROL!$I$2:$I$999,$B237,BASE_CONTROL!$B$2:$B$999,"PENDIENTE"),COUNTIFS(BASE_CONTROL!$J$2:$J$999,$B237,BASE_CONTROL!$B$2:$B$999,"PENDIENTE"),COUNTIFS(BASE_CONTROL!$K$2:$K$999,$B237,BASE_CONTROL!$B$2:$B$999,"PENDIENTE")))</f>
        <v/>
      </c>
      <c r="G237" s="472">
        <f>IF($B237="","",IF($D237=0,"",IFERROR(MAX(MAXIFS(BASE_CONTROL!$C$2:$C$999,BASE_CONTROL!$D$2:$D$999,$B237),MAXIFS(BASE_CONTROL!$C$2:$C$999,BASE_CONTROL!$E$2:$E$999,$B237),MAXIFS(BASE_CONTROL!$C$2:$C$999,BASE_CONTROL!$F$2:$F$999,$B237),MAXIFS(BASE_CONTROL!$C$2:$C$999,BASE_CONTROL!$G$2:$G$999,$B237),MAXIFS(BASE_CONTROL!$C$2:$C$999,BASE_CONTROL!$H$2:$H$999,$B237),MAXIFS(BASE_CONTROL!$C$2:$C$999,BASE_CONTROL!$I$2:$I$999,$B237),MAXIFS(BASE_CONTROL!$C$2:$C$999,BASE_CONTROL!$J$2:$J$999,$B237),MAXIFS(BASE_CONTROL!$C$2:$C$999,BASE_CONTROL!$K$2:$K$999,$B237)),"")))</f>
        <v/>
      </c>
      <c r="H237" s="432" t="n"/>
    </row>
    <row r="238" s="358">
      <c r="A238" s="432">
        <f>IF($B238="","",ROW()-4)</f>
        <v/>
      </c>
      <c r="B238" s="432" t="n"/>
      <c r="C238" s="432" t="n"/>
      <c r="D238" s="432">
        <f>IF($B238="","",SUM(COUNTIF(BASE_CONTROL!$D$2:$K$999,$B238)))</f>
        <v/>
      </c>
      <c r="E238" s="432">
        <f>IF($B238="","",SUM(COUNTIFS(BASE_CONTROL!$D$2:$D$999,$B238,BASE_CONTROL!$B$2:$B$999,"CERRADA"),COUNTIFS(BASE_CONTROL!$D$2:$D$999,$B238,BASE_CONTROL!$B$2:$B$999,"TERMINADA"),COUNTIFS(BASE_CONTROL!$E$2:$E$999,$B238,BASE_CONTROL!$B$2:$B$999,"CERRADA"),COUNTIFS(BASE_CONTROL!$E$2:$E$999,$B238,BASE_CONTROL!$B$2:$B$999,"TERMINADA"),COUNTIFS(BASE_CONTROL!$F$2:$F$999,$B238,BASE_CONTROL!$B$2:$B$999,"CERRADA"),COUNTIFS(BASE_CONTROL!$F$2:$F$999,$B238,BASE_CONTROL!$B$2:$B$999,"TERMINADA"),COUNTIFS(BASE_CONTROL!$G$2:$G$999,$B238,BASE_CONTROL!$B$2:$B$999,"CERRADA"),COUNTIFS(BASE_CONTROL!$G$2:$G$999,$B238,BASE_CONTROL!$B$2:$B$999,"TERMINADA"),COUNTIFS(BASE_CONTROL!$H$2:$H$999,$B238,BASE_CONTROL!$B$2:$B$999,"CERRADA"),COUNTIFS(BASE_CONTROL!$H$2:$H$999,$B238,BASE_CONTROL!$B$2:$B$999,"TERMINADA"),COUNTIFS(BASE_CONTROL!$I$2:$I$999,$B238,BASE_CONTROL!$B$2:$B$999,"CERRADA"),COUNTIFS(BASE_CONTROL!$I$2:$I$999,$B238,BASE_CONTROL!$B$2:$B$999,"TERMINADA"),COUNTIFS(BASE_CONTROL!$J$2:$J$999,$B238,BASE_CONTROL!$B$2:$B$999,"CERRADA"),COUNTIFS(BASE_CONTROL!$J$2:$J$999,$B238,BASE_CONTROL!$B$2:$B$999,"TERMINADA"),COUNTIFS(BASE_CONTROL!$K$2:$K$999,$B238,BASE_CONTROL!$B$2:$B$999,"CERRADA"),COUNTIFS(BASE_CONTROL!$K$2:$K$999,$B238,BASE_CONTROL!$B$2:$B$999,"TERMINADA")))</f>
        <v/>
      </c>
      <c r="F238" s="432">
        <f>IF($B238="","",SUM(COUNTIFS(BASE_CONTROL!$D$2:$D$999,$B238,BASE_CONTROL!$B$2:$B$999,"PENDIENTE"),COUNTIFS(BASE_CONTROL!$E$2:$E$999,$B238,BASE_CONTROL!$B$2:$B$999,"PENDIENTE"),COUNTIFS(BASE_CONTROL!$F$2:$F$999,$B238,BASE_CONTROL!$B$2:$B$999,"PENDIENTE"),COUNTIFS(BASE_CONTROL!$G$2:$G$999,$B238,BASE_CONTROL!$B$2:$B$999,"PENDIENTE"),COUNTIFS(BASE_CONTROL!$H$2:$H$999,$B238,BASE_CONTROL!$B$2:$B$999,"PENDIENTE"),COUNTIFS(BASE_CONTROL!$I$2:$I$999,$B238,BASE_CONTROL!$B$2:$B$999,"PENDIENTE"),COUNTIFS(BASE_CONTROL!$J$2:$J$999,$B238,BASE_CONTROL!$B$2:$B$999,"PENDIENTE"),COUNTIFS(BASE_CONTROL!$K$2:$K$999,$B238,BASE_CONTROL!$B$2:$B$999,"PENDIENTE")))</f>
        <v/>
      </c>
      <c r="G238" s="472">
        <f>IF($B238="","",IF($D238=0,"",IFERROR(MAX(MAXIFS(BASE_CONTROL!$C$2:$C$999,BASE_CONTROL!$D$2:$D$999,$B238),MAXIFS(BASE_CONTROL!$C$2:$C$999,BASE_CONTROL!$E$2:$E$999,$B238),MAXIFS(BASE_CONTROL!$C$2:$C$999,BASE_CONTROL!$F$2:$F$999,$B238),MAXIFS(BASE_CONTROL!$C$2:$C$999,BASE_CONTROL!$G$2:$G$999,$B238),MAXIFS(BASE_CONTROL!$C$2:$C$999,BASE_CONTROL!$H$2:$H$999,$B238),MAXIFS(BASE_CONTROL!$C$2:$C$999,BASE_CONTROL!$I$2:$I$999,$B238),MAXIFS(BASE_CONTROL!$C$2:$C$999,BASE_CONTROL!$J$2:$J$999,$B238),MAXIFS(BASE_CONTROL!$C$2:$C$999,BASE_CONTROL!$K$2:$K$999,$B238)),"")))</f>
        <v/>
      </c>
      <c r="H238" s="432" t="n"/>
    </row>
    <row r="239" s="358">
      <c r="A239" s="432">
        <f>IF($B239="","",ROW()-4)</f>
        <v/>
      </c>
      <c r="B239" s="432" t="n"/>
      <c r="C239" s="432" t="n"/>
      <c r="D239" s="432">
        <f>IF($B239="","",SUM(COUNTIF(BASE_CONTROL!$D$2:$K$999,$B239)))</f>
        <v/>
      </c>
      <c r="E239" s="432">
        <f>IF($B239="","",SUM(COUNTIFS(BASE_CONTROL!$D$2:$D$999,$B239,BASE_CONTROL!$B$2:$B$999,"CERRADA"),COUNTIFS(BASE_CONTROL!$D$2:$D$999,$B239,BASE_CONTROL!$B$2:$B$999,"TERMINADA"),COUNTIFS(BASE_CONTROL!$E$2:$E$999,$B239,BASE_CONTROL!$B$2:$B$999,"CERRADA"),COUNTIFS(BASE_CONTROL!$E$2:$E$999,$B239,BASE_CONTROL!$B$2:$B$999,"TERMINADA"),COUNTIFS(BASE_CONTROL!$F$2:$F$999,$B239,BASE_CONTROL!$B$2:$B$999,"CERRADA"),COUNTIFS(BASE_CONTROL!$F$2:$F$999,$B239,BASE_CONTROL!$B$2:$B$999,"TERMINADA"),COUNTIFS(BASE_CONTROL!$G$2:$G$999,$B239,BASE_CONTROL!$B$2:$B$999,"CERRADA"),COUNTIFS(BASE_CONTROL!$G$2:$G$999,$B239,BASE_CONTROL!$B$2:$B$999,"TERMINADA"),COUNTIFS(BASE_CONTROL!$H$2:$H$999,$B239,BASE_CONTROL!$B$2:$B$999,"CERRADA"),COUNTIFS(BASE_CONTROL!$H$2:$H$999,$B239,BASE_CONTROL!$B$2:$B$999,"TERMINADA"),COUNTIFS(BASE_CONTROL!$I$2:$I$999,$B239,BASE_CONTROL!$B$2:$B$999,"CERRADA"),COUNTIFS(BASE_CONTROL!$I$2:$I$999,$B239,BASE_CONTROL!$B$2:$B$999,"TERMINADA"),COUNTIFS(BASE_CONTROL!$J$2:$J$999,$B239,BASE_CONTROL!$B$2:$B$999,"CERRADA"),COUNTIFS(BASE_CONTROL!$J$2:$J$999,$B239,BASE_CONTROL!$B$2:$B$999,"TERMINADA"),COUNTIFS(BASE_CONTROL!$K$2:$K$999,$B239,BASE_CONTROL!$B$2:$B$999,"CERRADA"),COUNTIFS(BASE_CONTROL!$K$2:$K$999,$B239,BASE_CONTROL!$B$2:$B$999,"TERMINADA")))</f>
        <v/>
      </c>
      <c r="F239" s="432">
        <f>IF($B239="","",SUM(COUNTIFS(BASE_CONTROL!$D$2:$D$999,$B239,BASE_CONTROL!$B$2:$B$999,"PENDIENTE"),COUNTIFS(BASE_CONTROL!$E$2:$E$999,$B239,BASE_CONTROL!$B$2:$B$999,"PENDIENTE"),COUNTIFS(BASE_CONTROL!$F$2:$F$999,$B239,BASE_CONTROL!$B$2:$B$999,"PENDIENTE"),COUNTIFS(BASE_CONTROL!$G$2:$G$999,$B239,BASE_CONTROL!$B$2:$B$999,"PENDIENTE"),COUNTIFS(BASE_CONTROL!$H$2:$H$999,$B239,BASE_CONTROL!$B$2:$B$999,"PENDIENTE"),COUNTIFS(BASE_CONTROL!$I$2:$I$999,$B239,BASE_CONTROL!$B$2:$B$999,"PENDIENTE"),COUNTIFS(BASE_CONTROL!$J$2:$J$999,$B239,BASE_CONTROL!$B$2:$B$999,"PENDIENTE"),COUNTIFS(BASE_CONTROL!$K$2:$K$999,$B239,BASE_CONTROL!$B$2:$B$999,"PENDIENTE")))</f>
        <v/>
      </c>
      <c r="G239" s="472">
        <f>IF($B239="","",IF($D239=0,"",IFERROR(MAX(MAXIFS(BASE_CONTROL!$C$2:$C$999,BASE_CONTROL!$D$2:$D$999,$B239),MAXIFS(BASE_CONTROL!$C$2:$C$999,BASE_CONTROL!$E$2:$E$999,$B239),MAXIFS(BASE_CONTROL!$C$2:$C$999,BASE_CONTROL!$F$2:$F$999,$B239),MAXIFS(BASE_CONTROL!$C$2:$C$999,BASE_CONTROL!$G$2:$G$999,$B239),MAXIFS(BASE_CONTROL!$C$2:$C$999,BASE_CONTROL!$H$2:$H$999,$B239),MAXIFS(BASE_CONTROL!$C$2:$C$999,BASE_CONTROL!$I$2:$I$999,$B239),MAXIFS(BASE_CONTROL!$C$2:$C$999,BASE_CONTROL!$J$2:$J$999,$B239),MAXIFS(BASE_CONTROL!$C$2:$C$999,BASE_CONTROL!$K$2:$K$999,$B239)),"")))</f>
        <v/>
      </c>
      <c r="H239" s="432" t="n"/>
    </row>
    <row r="240" s="358">
      <c r="A240" s="432">
        <f>IF($B240="","",ROW()-4)</f>
        <v/>
      </c>
      <c r="B240" s="432" t="n"/>
      <c r="C240" s="432" t="n"/>
      <c r="D240" s="432">
        <f>IF($B240="","",SUM(COUNTIF(BASE_CONTROL!$D$2:$K$999,$B240)))</f>
        <v/>
      </c>
      <c r="E240" s="432">
        <f>IF($B240="","",SUM(COUNTIFS(BASE_CONTROL!$D$2:$D$999,$B240,BASE_CONTROL!$B$2:$B$999,"CERRADA"),COUNTIFS(BASE_CONTROL!$D$2:$D$999,$B240,BASE_CONTROL!$B$2:$B$999,"TERMINADA"),COUNTIFS(BASE_CONTROL!$E$2:$E$999,$B240,BASE_CONTROL!$B$2:$B$999,"CERRADA"),COUNTIFS(BASE_CONTROL!$E$2:$E$999,$B240,BASE_CONTROL!$B$2:$B$999,"TERMINADA"),COUNTIFS(BASE_CONTROL!$F$2:$F$999,$B240,BASE_CONTROL!$B$2:$B$999,"CERRADA"),COUNTIFS(BASE_CONTROL!$F$2:$F$999,$B240,BASE_CONTROL!$B$2:$B$999,"TERMINADA"),COUNTIFS(BASE_CONTROL!$G$2:$G$999,$B240,BASE_CONTROL!$B$2:$B$999,"CERRADA"),COUNTIFS(BASE_CONTROL!$G$2:$G$999,$B240,BASE_CONTROL!$B$2:$B$999,"TERMINADA"),COUNTIFS(BASE_CONTROL!$H$2:$H$999,$B240,BASE_CONTROL!$B$2:$B$999,"CERRADA"),COUNTIFS(BASE_CONTROL!$H$2:$H$999,$B240,BASE_CONTROL!$B$2:$B$999,"TERMINADA"),COUNTIFS(BASE_CONTROL!$I$2:$I$999,$B240,BASE_CONTROL!$B$2:$B$999,"CERRADA"),COUNTIFS(BASE_CONTROL!$I$2:$I$999,$B240,BASE_CONTROL!$B$2:$B$999,"TERMINADA"),COUNTIFS(BASE_CONTROL!$J$2:$J$999,$B240,BASE_CONTROL!$B$2:$B$999,"CERRADA"),COUNTIFS(BASE_CONTROL!$J$2:$J$999,$B240,BASE_CONTROL!$B$2:$B$999,"TERMINADA"),COUNTIFS(BASE_CONTROL!$K$2:$K$999,$B240,BASE_CONTROL!$B$2:$B$999,"CERRADA"),COUNTIFS(BASE_CONTROL!$K$2:$K$999,$B240,BASE_CONTROL!$B$2:$B$999,"TERMINADA")))</f>
        <v/>
      </c>
      <c r="F240" s="432">
        <f>IF($B240="","",SUM(COUNTIFS(BASE_CONTROL!$D$2:$D$999,$B240,BASE_CONTROL!$B$2:$B$999,"PENDIENTE"),COUNTIFS(BASE_CONTROL!$E$2:$E$999,$B240,BASE_CONTROL!$B$2:$B$999,"PENDIENTE"),COUNTIFS(BASE_CONTROL!$F$2:$F$999,$B240,BASE_CONTROL!$B$2:$B$999,"PENDIENTE"),COUNTIFS(BASE_CONTROL!$G$2:$G$999,$B240,BASE_CONTROL!$B$2:$B$999,"PENDIENTE"),COUNTIFS(BASE_CONTROL!$H$2:$H$999,$B240,BASE_CONTROL!$B$2:$B$999,"PENDIENTE"),COUNTIFS(BASE_CONTROL!$I$2:$I$999,$B240,BASE_CONTROL!$B$2:$B$999,"PENDIENTE"),COUNTIFS(BASE_CONTROL!$J$2:$J$999,$B240,BASE_CONTROL!$B$2:$B$999,"PENDIENTE"),COUNTIFS(BASE_CONTROL!$K$2:$K$999,$B240,BASE_CONTROL!$B$2:$B$999,"PENDIENTE")))</f>
        <v/>
      </c>
      <c r="G240" s="472">
        <f>IF($B240="","",IF($D240=0,"",IFERROR(MAX(MAXIFS(BASE_CONTROL!$C$2:$C$999,BASE_CONTROL!$D$2:$D$999,$B240),MAXIFS(BASE_CONTROL!$C$2:$C$999,BASE_CONTROL!$E$2:$E$999,$B240),MAXIFS(BASE_CONTROL!$C$2:$C$999,BASE_CONTROL!$F$2:$F$999,$B240),MAXIFS(BASE_CONTROL!$C$2:$C$999,BASE_CONTROL!$G$2:$G$999,$B240),MAXIFS(BASE_CONTROL!$C$2:$C$999,BASE_CONTROL!$H$2:$H$999,$B240),MAXIFS(BASE_CONTROL!$C$2:$C$999,BASE_CONTROL!$I$2:$I$999,$B240),MAXIFS(BASE_CONTROL!$C$2:$C$999,BASE_CONTROL!$J$2:$J$999,$B240),MAXIFS(BASE_CONTROL!$C$2:$C$999,BASE_CONTROL!$K$2:$K$999,$B240)),"")))</f>
        <v/>
      </c>
      <c r="H240" s="432" t="n"/>
    </row>
    <row r="241" s="358">
      <c r="A241" s="432">
        <f>IF($B241="","",ROW()-4)</f>
        <v/>
      </c>
      <c r="B241" s="432" t="n"/>
      <c r="C241" s="432" t="n"/>
      <c r="D241" s="432">
        <f>IF($B241="","",SUM(COUNTIF(BASE_CONTROL!$D$2:$K$999,$B241)))</f>
        <v/>
      </c>
      <c r="E241" s="432">
        <f>IF($B241="","",SUM(COUNTIFS(BASE_CONTROL!$D$2:$D$999,$B241,BASE_CONTROL!$B$2:$B$999,"CERRADA"),COUNTIFS(BASE_CONTROL!$D$2:$D$999,$B241,BASE_CONTROL!$B$2:$B$999,"TERMINADA"),COUNTIFS(BASE_CONTROL!$E$2:$E$999,$B241,BASE_CONTROL!$B$2:$B$999,"CERRADA"),COUNTIFS(BASE_CONTROL!$E$2:$E$999,$B241,BASE_CONTROL!$B$2:$B$999,"TERMINADA"),COUNTIFS(BASE_CONTROL!$F$2:$F$999,$B241,BASE_CONTROL!$B$2:$B$999,"CERRADA"),COUNTIFS(BASE_CONTROL!$F$2:$F$999,$B241,BASE_CONTROL!$B$2:$B$999,"TERMINADA"),COUNTIFS(BASE_CONTROL!$G$2:$G$999,$B241,BASE_CONTROL!$B$2:$B$999,"CERRADA"),COUNTIFS(BASE_CONTROL!$G$2:$G$999,$B241,BASE_CONTROL!$B$2:$B$999,"TERMINADA"),COUNTIFS(BASE_CONTROL!$H$2:$H$999,$B241,BASE_CONTROL!$B$2:$B$999,"CERRADA"),COUNTIFS(BASE_CONTROL!$H$2:$H$999,$B241,BASE_CONTROL!$B$2:$B$999,"TERMINADA"),COUNTIFS(BASE_CONTROL!$I$2:$I$999,$B241,BASE_CONTROL!$B$2:$B$999,"CERRADA"),COUNTIFS(BASE_CONTROL!$I$2:$I$999,$B241,BASE_CONTROL!$B$2:$B$999,"TERMINADA"),COUNTIFS(BASE_CONTROL!$J$2:$J$999,$B241,BASE_CONTROL!$B$2:$B$999,"CERRADA"),COUNTIFS(BASE_CONTROL!$J$2:$J$999,$B241,BASE_CONTROL!$B$2:$B$999,"TERMINADA"),COUNTIFS(BASE_CONTROL!$K$2:$K$999,$B241,BASE_CONTROL!$B$2:$B$999,"CERRADA"),COUNTIFS(BASE_CONTROL!$K$2:$K$999,$B241,BASE_CONTROL!$B$2:$B$999,"TERMINADA")))</f>
        <v/>
      </c>
      <c r="F241" s="432">
        <f>IF($B241="","",SUM(COUNTIFS(BASE_CONTROL!$D$2:$D$999,$B241,BASE_CONTROL!$B$2:$B$999,"PENDIENTE"),COUNTIFS(BASE_CONTROL!$E$2:$E$999,$B241,BASE_CONTROL!$B$2:$B$999,"PENDIENTE"),COUNTIFS(BASE_CONTROL!$F$2:$F$999,$B241,BASE_CONTROL!$B$2:$B$999,"PENDIENTE"),COUNTIFS(BASE_CONTROL!$G$2:$G$999,$B241,BASE_CONTROL!$B$2:$B$999,"PENDIENTE"),COUNTIFS(BASE_CONTROL!$H$2:$H$999,$B241,BASE_CONTROL!$B$2:$B$999,"PENDIENTE"),COUNTIFS(BASE_CONTROL!$I$2:$I$999,$B241,BASE_CONTROL!$B$2:$B$999,"PENDIENTE"),COUNTIFS(BASE_CONTROL!$J$2:$J$999,$B241,BASE_CONTROL!$B$2:$B$999,"PENDIENTE"),COUNTIFS(BASE_CONTROL!$K$2:$K$999,$B241,BASE_CONTROL!$B$2:$B$999,"PENDIENTE")))</f>
        <v/>
      </c>
      <c r="G241" s="472">
        <f>IF($B241="","",IF($D241=0,"",IFERROR(MAX(MAXIFS(BASE_CONTROL!$C$2:$C$999,BASE_CONTROL!$D$2:$D$999,$B241),MAXIFS(BASE_CONTROL!$C$2:$C$999,BASE_CONTROL!$E$2:$E$999,$B241),MAXIFS(BASE_CONTROL!$C$2:$C$999,BASE_CONTROL!$F$2:$F$999,$B241),MAXIFS(BASE_CONTROL!$C$2:$C$999,BASE_CONTROL!$G$2:$G$999,$B241),MAXIFS(BASE_CONTROL!$C$2:$C$999,BASE_CONTROL!$H$2:$H$999,$B241),MAXIFS(BASE_CONTROL!$C$2:$C$999,BASE_CONTROL!$I$2:$I$999,$B241),MAXIFS(BASE_CONTROL!$C$2:$C$999,BASE_CONTROL!$J$2:$J$999,$B241),MAXIFS(BASE_CONTROL!$C$2:$C$999,BASE_CONTROL!$K$2:$K$999,$B241)),"")))</f>
        <v/>
      </c>
      <c r="H241" s="432" t="n"/>
    </row>
    <row r="242" s="358">
      <c r="A242" s="432">
        <f>IF($B242="","",ROW()-4)</f>
        <v/>
      </c>
      <c r="B242" s="432" t="n"/>
      <c r="C242" s="432" t="n"/>
      <c r="D242" s="432">
        <f>IF($B242="","",SUM(COUNTIF(BASE_CONTROL!$D$2:$K$999,$B242)))</f>
        <v/>
      </c>
      <c r="E242" s="432">
        <f>IF($B242="","",SUM(COUNTIFS(BASE_CONTROL!$D$2:$D$999,$B242,BASE_CONTROL!$B$2:$B$999,"CERRADA"),COUNTIFS(BASE_CONTROL!$D$2:$D$999,$B242,BASE_CONTROL!$B$2:$B$999,"TERMINADA"),COUNTIFS(BASE_CONTROL!$E$2:$E$999,$B242,BASE_CONTROL!$B$2:$B$999,"CERRADA"),COUNTIFS(BASE_CONTROL!$E$2:$E$999,$B242,BASE_CONTROL!$B$2:$B$999,"TERMINADA"),COUNTIFS(BASE_CONTROL!$F$2:$F$999,$B242,BASE_CONTROL!$B$2:$B$999,"CERRADA"),COUNTIFS(BASE_CONTROL!$F$2:$F$999,$B242,BASE_CONTROL!$B$2:$B$999,"TERMINADA"),COUNTIFS(BASE_CONTROL!$G$2:$G$999,$B242,BASE_CONTROL!$B$2:$B$999,"CERRADA"),COUNTIFS(BASE_CONTROL!$G$2:$G$999,$B242,BASE_CONTROL!$B$2:$B$999,"TERMINADA"),COUNTIFS(BASE_CONTROL!$H$2:$H$999,$B242,BASE_CONTROL!$B$2:$B$999,"CERRADA"),COUNTIFS(BASE_CONTROL!$H$2:$H$999,$B242,BASE_CONTROL!$B$2:$B$999,"TERMINADA"),COUNTIFS(BASE_CONTROL!$I$2:$I$999,$B242,BASE_CONTROL!$B$2:$B$999,"CERRADA"),COUNTIFS(BASE_CONTROL!$I$2:$I$999,$B242,BASE_CONTROL!$B$2:$B$999,"TERMINADA"),COUNTIFS(BASE_CONTROL!$J$2:$J$999,$B242,BASE_CONTROL!$B$2:$B$999,"CERRADA"),COUNTIFS(BASE_CONTROL!$J$2:$J$999,$B242,BASE_CONTROL!$B$2:$B$999,"TERMINADA"),COUNTIFS(BASE_CONTROL!$K$2:$K$999,$B242,BASE_CONTROL!$B$2:$B$999,"CERRADA"),COUNTIFS(BASE_CONTROL!$K$2:$K$999,$B242,BASE_CONTROL!$B$2:$B$999,"TERMINADA")))</f>
        <v/>
      </c>
      <c r="F242" s="432">
        <f>IF($B242="","",SUM(COUNTIFS(BASE_CONTROL!$D$2:$D$999,$B242,BASE_CONTROL!$B$2:$B$999,"PENDIENTE"),COUNTIFS(BASE_CONTROL!$E$2:$E$999,$B242,BASE_CONTROL!$B$2:$B$999,"PENDIENTE"),COUNTIFS(BASE_CONTROL!$F$2:$F$999,$B242,BASE_CONTROL!$B$2:$B$999,"PENDIENTE"),COUNTIFS(BASE_CONTROL!$G$2:$G$999,$B242,BASE_CONTROL!$B$2:$B$999,"PENDIENTE"),COUNTIFS(BASE_CONTROL!$H$2:$H$999,$B242,BASE_CONTROL!$B$2:$B$999,"PENDIENTE"),COUNTIFS(BASE_CONTROL!$I$2:$I$999,$B242,BASE_CONTROL!$B$2:$B$999,"PENDIENTE"),COUNTIFS(BASE_CONTROL!$J$2:$J$999,$B242,BASE_CONTROL!$B$2:$B$999,"PENDIENTE"),COUNTIFS(BASE_CONTROL!$K$2:$K$999,$B242,BASE_CONTROL!$B$2:$B$999,"PENDIENTE")))</f>
        <v/>
      </c>
      <c r="G242" s="472">
        <f>IF($B242="","",IF($D242=0,"",IFERROR(MAX(MAXIFS(BASE_CONTROL!$C$2:$C$999,BASE_CONTROL!$D$2:$D$999,$B242),MAXIFS(BASE_CONTROL!$C$2:$C$999,BASE_CONTROL!$E$2:$E$999,$B242),MAXIFS(BASE_CONTROL!$C$2:$C$999,BASE_CONTROL!$F$2:$F$999,$B242),MAXIFS(BASE_CONTROL!$C$2:$C$999,BASE_CONTROL!$G$2:$G$999,$B242),MAXIFS(BASE_CONTROL!$C$2:$C$999,BASE_CONTROL!$H$2:$H$999,$B242),MAXIFS(BASE_CONTROL!$C$2:$C$999,BASE_CONTROL!$I$2:$I$999,$B242),MAXIFS(BASE_CONTROL!$C$2:$C$999,BASE_CONTROL!$J$2:$J$999,$B242),MAXIFS(BASE_CONTROL!$C$2:$C$999,BASE_CONTROL!$K$2:$K$999,$B242)),"")))</f>
        <v/>
      </c>
      <c r="H242" s="432" t="n"/>
    </row>
    <row r="243" s="358">
      <c r="A243" s="432">
        <f>IF($B243="","",ROW()-4)</f>
        <v/>
      </c>
      <c r="B243" s="432" t="n"/>
      <c r="C243" s="432" t="n"/>
      <c r="D243" s="432">
        <f>IF($B243="","",SUM(COUNTIF(BASE_CONTROL!$D$2:$K$999,$B243)))</f>
        <v/>
      </c>
      <c r="E243" s="432">
        <f>IF($B243="","",SUM(COUNTIFS(BASE_CONTROL!$D$2:$D$999,$B243,BASE_CONTROL!$B$2:$B$999,"CERRADA"),COUNTIFS(BASE_CONTROL!$D$2:$D$999,$B243,BASE_CONTROL!$B$2:$B$999,"TERMINADA"),COUNTIFS(BASE_CONTROL!$E$2:$E$999,$B243,BASE_CONTROL!$B$2:$B$999,"CERRADA"),COUNTIFS(BASE_CONTROL!$E$2:$E$999,$B243,BASE_CONTROL!$B$2:$B$999,"TERMINADA"),COUNTIFS(BASE_CONTROL!$F$2:$F$999,$B243,BASE_CONTROL!$B$2:$B$999,"CERRADA"),COUNTIFS(BASE_CONTROL!$F$2:$F$999,$B243,BASE_CONTROL!$B$2:$B$999,"TERMINADA"),COUNTIFS(BASE_CONTROL!$G$2:$G$999,$B243,BASE_CONTROL!$B$2:$B$999,"CERRADA"),COUNTIFS(BASE_CONTROL!$G$2:$G$999,$B243,BASE_CONTROL!$B$2:$B$999,"TERMINADA"),COUNTIFS(BASE_CONTROL!$H$2:$H$999,$B243,BASE_CONTROL!$B$2:$B$999,"CERRADA"),COUNTIFS(BASE_CONTROL!$H$2:$H$999,$B243,BASE_CONTROL!$B$2:$B$999,"TERMINADA"),COUNTIFS(BASE_CONTROL!$I$2:$I$999,$B243,BASE_CONTROL!$B$2:$B$999,"CERRADA"),COUNTIFS(BASE_CONTROL!$I$2:$I$999,$B243,BASE_CONTROL!$B$2:$B$999,"TERMINADA"),COUNTIFS(BASE_CONTROL!$J$2:$J$999,$B243,BASE_CONTROL!$B$2:$B$999,"CERRADA"),COUNTIFS(BASE_CONTROL!$J$2:$J$999,$B243,BASE_CONTROL!$B$2:$B$999,"TERMINADA"),COUNTIFS(BASE_CONTROL!$K$2:$K$999,$B243,BASE_CONTROL!$B$2:$B$999,"CERRADA"),COUNTIFS(BASE_CONTROL!$K$2:$K$999,$B243,BASE_CONTROL!$B$2:$B$999,"TERMINADA")))</f>
        <v/>
      </c>
      <c r="F243" s="432">
        <f>IF($B243="","",SUM(COUNTIFS(BASE_CONTROL!$D$2:$D$999,$B243,BASE_CONTROL!$B$2:$B$999,"PENDIENTE"),COUNTIFS(BASE_CONTROL!$E$2:$E$999,$B243,BASE_CONTROL!$B$2:$B$999,"PENDIENTE"),COUNTIFS(BASE_CONTROL!$F$2:$F$999,$B243,BASE_CONTROL!$B$2:$B$999,"PENDIENTE"),COUNTIFS(BASE_CONTROL!$G$2:$G$999,$B243,BASE_CONTROL!$B$2:$B$999,"PENDIENTE"),COUNTIFS(BASE_CONTROL!$H$2:$H$999,$B243,BASE_CONTROL!$B$2:$B$999,"PENDIENTE"),COUNTIFS(BASE_CONTROL!$I$2:$I$999,$B243,BASE_CONTROL!$B$2:$B$999,"PENDIENTE"),COUNTIFS(BASE_CONTROL!$J$2:$J$999,$B243,BASE_CONTROL!$B$2:$B$999,"PENDIENTE"),COUNTIFS(BASE_CONTROL!$K$2:$K$999,$B243,BASE_CONTROL!$B$2:$B$999,"PENDIENTE")))</f>
        <v/>
      </c>
      <c r="G243" s="472">
        <f>IF($B243="","",IF($D243=0,"",IFERROR(MAX(MAXIFS(BASE_CONTROL!$C$2:$C$999,BASE_CONTROL!$D$2:$D$999,$B243),MAXIFS(BASE_CONTROL!$C$2:$C$999,BASE_CONTROL!$E$2:$E$999,$B243),MAXIFS(BASE_CONTROL!$C$2:$C$999,BASE_CONTROL!$F$2:$F$999,$B243),MAXIFS(BASE_CONTROL!$C$2:$C$999,BASE_CONTROL!$G$2:$G$999,$B243),MAXIFS(BASE_CONTROL!$C$2:$C$999,BASE_CONTROL!$H$2:$H$999,$B243),MAXIFS(BASE_CONTROL!$C$2:$C$999,BASE_CONTROL!$I$2:$I$999,$B243),MAXIFS(BASE_CONTROL!$C$2:$C$999,BASE_CONTROL!$J$2:$J$999,$B243),MAXIFS(BASE_CONTROL!$C$2:$C$999,BASE_CONTROL!$K$2:$K$999,$B243)),"")))</f>
        <v/>
      </c>
      <c r="H243" s="432" t="n"/>
    </row>
    <row r="244" s="358">
      <c r="A244" s="432">
        <f>IF($B244="","",ROW()-4)</f>
        <v/>
      </c>
      <c r="B244" s="432" t="n"/>
      <c r="C244" s="432" t="n"/>
      <c r="D244" s="432">
        <f>IF($B244="","",SUM(COUNTIF(BASE_CONTROL!$D$2:$K$999,$B244)))</f>
        <v/>
      </c>
      <c r="E244" s="432">
        <f>IF($B244="","",SUM(COUNTIFS(BASE_CONTROL!$D$2:$D$999,$B244,BASE_CONTROL!$B$2:$B$999,"CERRADA"),COUNTIFS(BASE_CONTROL!$D$2:$D$999,$B244,BASE_CONTROL!$B$2:$B$999,"TERMINADA"),COUNTIFS(BASE_CONTROL!$E$2:$E$999,$B244,BASE_CONTROL!$B$2:$B$999,"CERRADA"),COUNTIFS(BASE_CONTROL!$E$2:$E$999,$B244,BASE_CONTROL!$B$2:$B$999,"TERMINADA"),COUNTIFS(BASE_CONTROL!$F$2:$F$999,$B244,BASE_CONTROL!$B$2:$B$999,"CERRADA"),COUNTIFS(BASE_CONTROL!$F$2:$F$999,$B244,BASE_CONTROL!$B$2:$B$999,"TERMINADA"),COUNTIFS(BASE_CONTROL!$G$2:$G$999,$B244,BASE_CONTROL!$B$2:$B$999,"CERRADA"),COUNTIFS(BASE_CONTROL!$G$2:$G$999,$B244,BASE_CONTROL!$B$2:$B$999,"TERMINADA"),COUNTIFS(BASE_CONTROL!$H$2:$H$999,$B244,BASE_CONTROL!$B$2:$B$999,"CERRADA"),COUNTIFS(BASE_CONTROL!$H$2:$H$999,$B244,BASE_CONTROL!$B$2:$B$999,"TERMINADA"),COUNTIFS(BASE_CONTROL!$I$2:$I$999,$B244,BASE_CONTROL!$B$2:$B$999,"CERRADA"),COUNTIFS(BASE_CONTROL!$I$2:$I$999,$B244,BASE_CONTROL!$B$2:$B$999,"TERMINADA"),COUNTIFS(BASE_CONTROL!$J$2:$J$999,$B244,BASE_CONTROL!$B$2:$B$999,"CERRADA"),COUNTIFS(BASE_CONTROL!$J$2:$J$999,$B244,BASE_CONTROL!$B$2:$B$999,"TERMINADA"),COUNTIFS(BASE_CONTROL!$K$2:$K$999,$B244,BASE_CONTROL!$B$2:$B$999,"CERRADA"),COUNTIFS(BASE_CONTROL!$K$2:$K$999,$B244,BASE_CONTROL!$B$2:$B$999,"TERMINADA")))</f>
        <v/>
      </c>
      <c r="F244" s="432">
        <f>IF($B244="","",SUM(COUNTIFS(BASE_CONTROL!$D$2:$D$999,$B244,BASE_CONTROL!$B$2:$B$999,"PENDIENTE"),COUNTIFS(BASE_CONTROL!$E$2:$E$999,$B244,BASE_CONTROL!$B$2:$B$999,"PENDIENTE"),COUNTIFS(BASE_CONTROL!$F$2:$F$999,$B244,BASE_CONTROL!$B$2:$B$999,"PENDIENTE"),COUNTIFS(BASE_CONTROL!$G$2:$G$999,$B244,BASE_CONTROL!$B$2:$B$999,"PENDIENTE"),COUNTIFS(BASE_CONTROL!$H$2:$H$999,$B244,BASE_CONTROL!$B$2:$B$999,"PENDIENTE"),COUNTIFS(BASE_CONTROL!$I$2:$I$999,$B244,BASE_CONTROL!$B$2:$B$999,"PENDIENTE"),COUNTIFS(BASE_CONTROL!$J$2:$J$999,$B244,BASE_CONTROL!$B$2:$B$999,"PENDIENTE"),COUNTIFS(BASE_CONTROL!$K$2:$K$999,$B244,BASE_CONTROL!$B$2:$B$999,"PENDIENTE")))</f>
        <v/>
      </c>
      <c r="G244" s="472">
        <f>IF($B244="","",IF($D244=0,"",IFERROR(MAX(MAXIFS(BASE_CONTROL!$C$2:$C$999,BASE_CONTROL!$D$2:$D$999,$B244),MAXIFS(BASE_CONTROL!$C$2:$C$999,BASE_CONTROL!$E$2:$E$999,$B244),MAXIFS(BASE_CONTROL!$C$2:$C$999,BASE_CONTROL!$F$2:$F$999,$B244),MAXIFS(BASE_CONTROL!$C$2:$C$999,BASE_CONTROL!$G$2:$G$999,$B244),MAXIFS(BASE_CONTROL!$C$2:$C$999,BASE_CONTROL!$H$2:$H$999,$B244),MAXIFS(BASE_CONTROL!$C$2:$C$999,BASE_CONTROL!$I$2:$I$999,$B244),MAXIFS(BASE_CONTROL!$C$2:$C$999,BASE_CONTROL!$J$2:$J$999,$B244),MAXIFS(BASE_CONTROL!$C$2:$C$999,BASE_CONTROL!$K$2:$K$999,$B244)),"")))</f>
        <v/>
      </c>
      <c r="H244" s="432" t="n"/>
    </row>
    <row r="245" s="358">
      <c r="A245" s="432">
        <f>IF($B245="","",ROW()-4)</f>
        <v/>
      </c>
      <c r="B245" s="432" t="n"/>
      <c r="C245" s="432" t="n"/>
      <c r="D245" s="432">
        <f>IF($B245="","",SUM(COUNTIF(BASE_CONTROL!$D$2:$K$999,$B245)))</f>
        <v/>
      </c>
      <c r="E245" s="432">
        <f>IF($B245="","",SUM(COUNTIFS(BASE_CONTROL!$D$2:$D$999,$B245,BASE_CONTROL!$B$2:$B$999,"CERRADA"),COUNTIFS(BASE_CONTROL!$D$2:$D$999,$B245,BASE_CONTROL!$B$2:$B$999,"TERMINADA"),COUNTIFS(BASE_CONTROL!$E$2:$E$999,$B245,BASE_CONTROL!$B$2:$B$999,"CERRADA"),COUNTIFS(BASE_CONTROL!$E$2:$E$999,$B245,BASE_CONTROL!$B$2:$B$999,"TERMINADA"),COUNTIFS(BASE_CONTROL!$F$2:$F$999,$B245,BASE_CONTROL!$B$2:$B$999,"CERRADA"),COUNTIFS(BASE_CONTROL!$F$2:$F$999,$B245,BASE_CONTROL!$B$2:$B$999,"TERMINADA"),COUNTIFS(BASE_CONTROL!$G$2:$G$999,$B245,BASE_CONTROL!$B$2:$B$999,"CERRADA"),COUNTIFS(BASE_CONTROL!$G$2:$G$999,$B245,BASE_CONTROL!$B$2:$B$999,"TERMINADA"),COUNTIFS(BASE_CONTROL!$H$2:$H$999,$B245,BASE_CONTROL!$B$2:$B$999,"CERRADA"),COUNTIFS(BASE_CONTROL!$H$2:$H$999,$B245,BASE_CONTROL!$B$2:$B$999,"TERMINADA"),COUNTIFS(BASE_CONTROL!$I$2:$I$999,$B245,BASE_CONTROL!$B$2:$B$999,"CERRADA"),COUNTIFS(BASE_CONTROL!$I$2:$I$999,$B245,BASE_CONTROL!$B$2:$B$999,"TERMINADA"),COUNTIFS(BASE_CONTROL!$J$2:$J$999,$B245,BASE_CONTROL!$B$2:$B$999,"CERRADA"),COUNTIFS(BASE_CONTROL!$J$2:$J$999,$B245,BASE_CONTROL!$B$2:$B$999,"TERMINADA"),COUNTIFS(BASE_CONTROL!$K$2:$K$999,$B245,BASE_CONTROL!$B$2:$B$999,"CERRADA"),COUNTIFS(BASE_CONTROL!$K$2:$K$999,$B245,BASE_CONTROL!$B$2:$B$999,"TERMINADA")))</f>
        <v/>
      </c>
      <c r="F245" s="432">
        <f>IF($B245="","",SUM(COUNTIFS(BASE_CONTROL!$D$2:$D$999,$B245,BASE_CONTROL!$B$2:$B$999,"PENDIENTE"),COUNTIFS(BASE_CONTROL!$E$2:$E$999,$B245,BASE_CONTROL!$B$2:$B$999,"PENDIENTE"),COUNTIFS(BASE_CONTROL!$F$2:$F$999,$B245,BASE_CONTROL!$B$2:$B$999,"PENDIENTE"),COUNTIFS(BASE_CONTROL!$G$2:$G$999,$B245,BASE_CONTROL!$B$2:$B$999,"PENDIENTE"),COUNTIFS(BASE_CONTROL!$H$2:$H$999,$B245,BASE_CONTROL!$B$2:$B$999,"PENDIENTE"),COUNTIFS(BASE_CONTROL!$I$2:$I$999,$B245,BASE_CONTROL!$B$2:$B$999,"PENDIENTE"),COUNTIFS(BASE_CONTROL!$J$2:$J$999,$B245,BASE_CONTROL!$B$2:$B$999,"PENDIENTE"),COUNTIFS(BASE_CONTROL!$K$2:$K$999,$B245,BASE_CONTROL!$B$2:$B$999,"PENDIENTE")))</f>
        <v/>
      </c>
      <c r="G245" s="472">
        <f>IF($B245="","",IF($D245=0,"",IFERROR(MAX(MAXIFS(BASE_CONTROL!$C$2:$C$999,BASE_CONTROL!$D$2:$D$999,$B245),MAXIFS(BASE_CONTROL!$C$2:$C$999,BASE_CONTROL!$E$2:$E$999,$B245),MAXIFS(BASE_CONTROL!$C$2:$C$999,BASE_CONTROL!$F$2:$F$999,$B245),MAXIFS(BASE_CONTROL!$C$2:$C$999,BASE_CONTROL!$G$2:$G$999,$B245),MAXIFS(BASE_CONTROL!$C$2:$C$999,BASE_CONTROL!$H$2:$H$999,$B245),MAXIFS(BASE_CONTROL!$C$2:$C$999,BASE_CONTROL!$I$2:$I$999,$B245),MAXIFS(BASE_CONTROL!$C$2:$C$999,BASE_CONTROL!$J$2:$J$999,$B245),MAXIFS(BASE_CONTROL!$C$2:$C$999,BASE_CONTROL!$K$2:$K$999,$B245)),"")))</f>
        <v/>
      </c>
      <c r="H245" s="432" t="n"/>
    </row>
    <row r="246" s="358">
      <c r="A246" s="432">
        <f>IF($B246="","",ROW()-4)</f>
        <v/>
      </c>
      <c r="B246" s="432" t="n"/>
      <c r="C246" s="432" t="n"/>
      <c r="D246" s="432">
        <f>IF($B246="","",SUM(COUNTIF(BASE_CONTROL!$D$2:$K$999,$B246)))</f>
        <v/>
      </c>
      <c r="E246" s="432">
        <f>IF($B246="","",SUM(COUNTIFS(BASE_CONTROL!$D$2:$D$999,$B246,BASE_CONTROL!$B$2:$B$999,"CERRADA"),COUNTIFS(BASE_CONTROL!$D$2:$D$999,$B246,BASE_CONTROL!$B$2:$B$999,"TERMINADA"),COUNTIFS(BASE_CONTROL!$E$2:$E$999,$B246,BASE_CONTROL!$B$2:$B$999,"CERRADA"),COUNTIFS(BASE_CONTROL!$E$2:$E$999,$B246,BASE_CONTROL!$B$2:$B$999,"TERMINADA"),COUNTIFS(BASE_CONTROL!$F$2:$F$999,$B246,BASE_CONTROL!$B$2:$B$999,"CERRADA"),COUNTIFS(BASE_CONTROL!$F$2:$F$999,$B246,BASE_CONTROL!$B$2:$B$999,"TERMINADA"),COUNTIFS(BASE_CONTROL!$G$2:$G$999,$B246,BASE_CONTROL!$B$2:$B$999,"CERRADA"),COUNTIFS(BASE_CONTROL!$G$2:$G$999,$B246,BASE_CONTROL!$B$2:$B$999,"TERMINADA"),COUNTIFS(BASE_CONTROL!$H$2:$H$999,$B246,BASE_CONTROL!$B$2:$B$999,"CERRADA"),COUNTIFS(BASE_CONTROL!$H$2:$H$999,$B246,BASE_CONTROL!$B$2:$B$999,"TERMINADA"),COUNTIFS(BASE_CONTROL!$I$2:$I$999,$B246,BASE_CONTROL!$B$2:$B$999,"CERRADA"),COUNTIFS(BASE_CONTROL!$I$2:$I$999,$B246,BASE_CONTROL!$B$2:$B$999,"TERMINADA"),COUNTIFS(BASE_CONTROL!$J$2:$J$999,$B246,BASE_CONTROL!$B$2:$B$999,"CERRADA"),COUNTIFS(BASE_CONTROL!$J$2:$J$999,$B246,BASE_CONTROL!$B$2:$B$999,"TERMINADA"),COUNTIFS(BASE_CONTROL!$K$2:$K$999,$B246,BASE_CONTROL!$B$2:$B$999,"CERRADA"),COUNTIFS(BASE_CONTROL!$K$2:$K$999,$B246,BASE_CONTROL!$B$2:$B$999,"TERMINADA")))</f>
        <v/>
      </c>
      <c r="F246" s="432">
        <f>IF($B246="","",SUM(COUNTIFS(BASE_CONTROL!$D$2:$D$999,$B246,BASE_CONTROL!$B$2:$B$999,"PENDIENTE"),COUNTIFS(BASE_CONTROL!$E$2:$E$999,$B246,BASE_CONTROL!$B$2:$B$999,"PENDIENTE"),COUNTIFS(BASE_CONTROL!$F$2:$F$999,$B246,BASE_CONTROL!$B$2:$B$999,"PENDIENTE"),COUNTIFS(BASE_CONTROL!$G$2:$G$999,$B246,BASE_CONTROL!$B$2:$B$999,"PENDIENTE"),COUNTIFS(BASE_CONTROL!$H$2:$H$999,$B246,BASE_CONTROL!$B$2:$B$999,"PENDIENTE"),COUNTIFS(BASE_CONTROL!$I$2:$I$999,$B246,BASE_CONTROL!$B$2:$B$999,"PENDIENTE"),COUNTIFS(BASE_CONTROL!$J$2:$J$999,$B246,BASE_CONTROL!$B$2:$B$999,"PENDIENTE"),COUNTIFS(BASE_CONTROL!$K$2:$K$999,$B246,BASE_CONTROL!$B$2:$B$999,"PENDIENTE")))</f>
        <v/>
      </c>
      <c r="G246" s="472">
        <f>IF($B246="","",IF($D246=0,"",IFERROR(MAX(MAXIFS(BASE_CONTROL!$C$2:$C$999,BASE_CONTROL!$D$2:$D$999,$B246),MAXIFS(BASE_CONTROL!$C$2:$C$999,BASE_CONTROL!$E$2:$E$999,$B246),MAXIFS(BASE_CONTROL!$C$2:$C$999,BASE_CONTROL!$F$2:$F$999,$B246),MAXIFS(BASE_CONTROL!$C$2:$C$999,BASE_CONTROL!$G$2:$G$999,$B246),MAXIFS(BASE_CONTROL!$C$2:$C$999,BASE_CONTROL!$H$2:$H$999,$B246),MAXIFS(BASE_CONTROL!$C$2:$C$999,BASE_CONTROL!$I$2:$I$999,$B246),MAXIFS(BASE_CONTROL!$C$2:$C$999,BASE_CONTROL!$J$2:$J$999,$B246),MAXIFS(BASE_CONTROL!$C$2:$C$999,BASE_CONTROL!$K$2:$K$999,$B246)),"")))</f>
        <v/>
      </c>
      <c r="H246" s="432" t="n"/>
    </row>
    <row r="247" s="358">
      <c r="A247" s="432">
        <f>IF($B247="","",ROW()-4)</f>
        <v/>
      </c>
      <c r="B247" s="432" t="n"/>
      <c r="C247" s="432" t="n"/>
      <c r="D247" s="432">
        <f>IF($B247="","",SUM(COUNTIF(BASE_CONTROL!$D$2:$K$999,$B247)))</f>
        <v/>
      </c>
      <c r="E247" s="432">
        <f>IF($B247="","",SUM(COUNTIFS(BASE_CONTROL!$D$2:$D$999,$B247,BASE_CONTROL!$B$2:$B$999,"CERRADA"),COUNTIFS(BASE_CONTROL!$D$2:$D$999,$B247,BASE_CONTROL!$B$2:$B$999,"TERMINADA"),COUNTIFS(BASE_CONTROL!$E$2:$E$999,$B247,BASE_CONTROL!$B$2:$B$999,"CERRADA"),COUNTIFS(BASE_CONTROL!$E$2:$E$999,$B247,BASE_CONTROL!$B$2:$B$999,"TERMINADA"),COUNTIFS(BASE_CONTROL!$F$2:$F$999,$B247,BASE_CONTROL!$B$2:$B$999,"CERRADA"),COUNTIFS(BASE_CONTROL!$F$2:$F$999,$B247,BASE_CONTROL!$B$2:$B$999,"TERMINADA"),COUNTIFS(BASE_CONTROL!$G$2:$G$999,$B247,BASE_CONTROL!$B$2:$B$999,"CERRADA"),COUNTIFS(BASE_CONTROL!$G$2:$G$999,$B247,BASE_CONTROL!$B$2:$B$999,"TERMINADA"),COUNTIFS(BASE_CONTROL!$H$2:$H$999,$B247,BASE_CONTROL!$B$2:$B$999,"CERRADA"),COUNTIFS(BASE_CONTROL!$H$2:$H$999,$B247,BASE_CONTROL!$B$2:$B$999,"TERMINADA"),COUNTIFS(BASE_CONTROL!$I$2:$I$999,$B247,BASE_CONTROL!$B$2:$B$999,"CERRADA"),COUNTIFS(BASE_CONTROL!$I$2:$I$999,$B247,BASE_CONTROL!$B$2:$B$999,"TERMINADA"),COUNTIFS(BASE_CONTROL!$J$2:$J$999,$B247,BASE_CONTROL!$B$2:$B$999,"CERRADA"),COUNTIFS(BASE_CONTROL!$J$2:$J$999,$B247,BASE_CONTROL!$B$2:$B$999,"TERMINADA"),COUNTIFS(BASE_CONTROL!$K$2:$K$999,$B247,BASE_CONTROL!$B$2:$B$999,"CERRADA"),COUNTIFS(BASE_CONTROL!$K$2:$K$999,$B247,BASE_CONTROL!$B$2:$B$999,"TERMINADA")))</f>
        <v/>
      </c>
      <c r="F247" s="432">
        <f>IF($B247="","",SUM(COUNTIFS(BASE_CONTROL!$D$2:$D$999,$B247,BASE_CONTROL!$B$2:$B$999,"PENDIENTE"),COUNTIFS(BASE_CONTROL!$E$2:$E$999,$B247,BASE_CONTROL!$B$2:$B$999,"PENDIENTE"),COUNTIFS(BASE_CONTROL!$F$2:$F$999,$B247,BASE_CONTROL!$B$2:$B$999,"PENDIENTE"),COUNTIFS(BASE_CONTROL!$G$2:$G$999,$B247,BASE_CONTROL!$B$2:$B$999,"PENDIENTE"),COUNTIFS(BASE_CONTROL!$H$2:$H$999,$B247,BASE_CONTROL!$B$2:$B$999,"PENDIENTE"),COUNTIFS(BASE_CONTROL!$I$2:$I$999,$B247,BASE_CONTROL!$B$2:$B$999,"PENDIENTE"),COUNTIFS(BASE_CONTROL!$J$2:$J$999,$B247,BASE_CONTROL!$B$2:$B$999,"PENDIENTE"),COUNTIFS(BASE_CONTROL!$K$2:$K$999,$B247,BASE_CONTROL!$B$2:$B$999,"PENDIENTE")))</f>
        <v/>
      </c>
      <c r="G247" s="472">
        <f>IF($B247="","",IF($D247=0,"",IFERROR(MAX(MAXIFS(BASE_CONTROL!$C$2:$C$999,BASE_CONTROL!$D$2:$D$999,$B247),MAXIFS(BASE_CONTROL!$C$2:$C$999,BASE_CONTROL!$E$2:$E$999,$B247),MAXIFS(BASE_CONTROL!$C$2:$C$999,BASE_CONTROL!$F$2:$F$999,$B247),MAXIFS(BASE_CONTROL!$C$2:$C$999,BASE_CONTROL!$G$2:$G$999,$B247),MAXIFS(BASE_CONTROL!$C$2:$C$999,BASE_CONTROL!$H$2:$H$999,$B247),MAXIFS(BASE_CONTROL!$C$2:$C$999,BASE_CONTROL!$I$2:$I$999,$B247),MAXIFS(BASE_CONTROL!$C$2:$C$999,BASE_CONTROL!$J$2:$J$999,$B247),MAXIFS(BASE_CONTROL!$C$2:$C$999,BASE_CONTROL!$K$2:$K$999,$B247)),"")))</f>
        <v/>
      </c>
      <c r="H247" s="432" t="n"/>
    </row>
    <row r="248" s="358">
      <c r="A248" s="432">
        <f>IF($B248="","",ROW()-4)</f>
        <v/>
      </c>
      <c r="B248" s="432" t="n"/>
      <c r="C248" s="432" t="n"/>
      <c r="D248" s="432">
        <f>IF($B248="","",SUM(COUNTIF(BASE_CONTROL!$D$2:$K$999,$B248)))</f>
        <v/>
      </c>
      <c r="E248" s="432">
        <f>IF($B248="","",SUM(COUNTIFS(BASE_CONTROL!$D$2:$D$999,$B248,BASE_CONTROL!$B$2:$B$999,"CERRADA"),COUNTIFS(BASE_CONTROL!$D$2:$D$999,$B248,BASE_CONTROL!$B$2:$B$999,"TERMINADA"),COUNTIFS(BASE_CONTROL!$E$2:$E$999,$B248,BASE_CONTROL!$B$2:$B$999,"CERRADA"),COUNTIFS(BASE_CONTROL!$E$2:$E$999,$B248,BASE_CONTROL!$B$2:$B$999,"TERMINADA"),COUNTIFS(BASE_CONTROL!$F$2:$F$999,$B248,BASE_CONTROL!$B$2:$B$999,"CERRADA"),COUNTIFS(BASE_CONTROL!$F$2:$F$999,$B248,BASE_CONTROL!$B$2:$B$999,"TERMINADA"),COUNTIFS(BASE_CONTROL!$G$2:$G$999,$B248,BASE_CONTROL!$B$2:$B$999,"CERRADA"),COUNTIFS(BASE_CONTROL!$G$2:$G$999,$B248,BASE_CONTROL!$B$2:$B$999,"TERMINADA"),COUNTIFS(BASE_CONTROL!$H$2:$H$999,$B248,BASE_CONTROL!$B$2:$B$999,"CERRADA"),COUNTIFS(BASE_CONTROL!$H$2:$H$999,$B248,BASE_CONTROL!$B$2:$B$999,"TERMINADA"),COUNTIFS(BASE_CONTROL!$I$2:$I$999,$B248,BASE_CONTROL!$B$2:$B$999,"CERRADA"),COUNTIFS(BASE_CONTROL!$I$2:$I$999,$B248,BASE_CONTROL!$B$2:$B$999,"TERMINADA"),COUNTIFS(BASE_CONTROL!$J$2:$J$999,$B248,BASE_CONTROL!$B$2:$B$999,"CERRADA"),COUNTIFS(BASE_CONTROL!$J$2:$J$999,$B248,BASE_CONTROL!$B$2:$B$999,"TERMINADA"),COUNTIFS(BASE_CONTROL!$K$2:$K$999,$B248,BASE_CONTROL!$B$2:$B$999,"CERRADA"),COUNTIFS(BASE_CONTROL!$K$2:$K$999,$B248,BASE_CONTROL!$B$2:$B$999,"TERMINADA")))</f>
        <v/>
      </c>
      <c r="F248" s="432">
        <f>IF($B248="","",SUM(COUNTIFS(BASE_CONTROL!$D$2:$D$999,$B248,BASE_CONTROL!$B$2:$B$999,"PENDIENTE"),COUNTIFS(BASE_CONTROL!$E$2:$E$999,$B248,BASE_CONTROL!$B$2:$B$999,"PENDIENTE"),COUNTIFS(BASE_CONTROL!$F$2:$F$999,$B248,BASE_CONTROL!$B$2:$B$999,"PENDIENTE"),COUNTIFS(BASE_CONTROL!$G$2:$G$999,$B248,BASE_CONTROL!$B$2:$B$999,"PENDIENTE"),COUNTIFS(BASE_CONTROL!$H$2:$H$999,$B248,BASE_CONTROL!$B$2:$B$999,"PENDIENTE"),COUNTIFS(BASE_CONTROL!$I$2:$I$999,$B248,BASE_CONTROL!$B$2:$B$999,"PENDIENTE"),COUNTIFS(BASE_CONTROL!$J$2:$J$999,$B248,BASE_CONTROL!$B$2:$B$999,"PENDIENTE"),COUNTIFS(BASE_CONTROL!$K$2:$K$999,$B248,BASE_CONTROL!$B$2:$B$999,"PENDIENTE")))</f>
        <v/>
      </c>
      <c r="G248" s="472">
        <f>IF($B248="","",IF($D248=0,"",IFERROR(MAX(MAXIFS(BASE_CONTROL!$C$2:$C$999,BASE_CONTROL!$D$2:$D$999,$B248),MAXIFS(BASE_CONTROL!$C$2:$C$999,BASE_CONTROL!$E$2:$E$999,$B248),MAXIFS(BASE_CONTROL!$C$2:$C$999,BASE_CONTROL!$F$2:$F$999,$B248),MAXIFS(BASE_CONTROL!$C$2:$C$999,BASE_CONTROL!$G$2:$G$999,$B248),MAXIFS(BASE_CONTROL!$C$2:$C$999,BASE_CONTROL!$H$2:$H$999,$B248),MAXIFS(BASE_CONTROL!$C$2:$C$999,BASE_CONTROL!$I$2:$I$999,$B248),MAXIFS(BASE_CONTROL!$C$2:$C$999,BASE_CONTROL!$J$2:$J$999,$B248),MAXIFS(BASE_CONTROL!$C$2:$C$999,BASE_CONTROL!$K$2:$K$999,$B248)),"")))</f>
        <v/>
      </c>
      <c r="H248" s="432" t="n"/>
    </row>
    <row r="249" s="358">
      <c r="A249" s="432">
        <f>IF($B249="","",ROW()-4)</f>
        <v/>
      </c>
      <c r="B249" s="432" t="n"/>
      <c r="C249" s="432" t="n"/>
      <c r="D249" s="432">
        <f>IF($B249="","",SUM(COUNTIF(BASE_CONTROL!$D$2:$K$999,$B249)))</f>
        <v/>
      </c>
      <c r="E249" s="432">
        <f>IF($B249="","",SUM(COUNTIFS(BASE_CONTROL!$D$2:$D$999,$B249,BASE_CONTROL!$B$2:$B$999,"CERRADA"),COUNTIFS(BASE_CONTROL!$D$2:$D$999,$B249,BASE_CONTROL!$B$2:$B$999,"TERMINADA"),COUNTIFS(BASE_CONTROL!$E$2:$E$999,$B249,BASE_CONTROL!$B$2:$B$999,"CERRADA"),COUNTIFS(BASE_CONTROL!$E$2:$E$999,$B249,BASE_CONTROL!$B$2:$B$999,"TERMINADA"),COUNTIFS(BASE_CONTROL!$F$2:$F$999,$B249,BASE_CONTROL!$B$2:$B$999,"CERRADA"),COUNTIFS(BASE_CONTROL!$F$2:$F$999,$B249,BASE_CONTROL!$B$2:$B$999,"TERMINADA"),COUNTIFS(BASE_CONTROL!$G$2:$G$999,$B249,BASE_CONTROL!$B$2:$B$999,"CERRADA"),COUNTIFS(BASE_CONTROL!$G$2:$G$999,$B249,BASE_CONTROL!$B$2:$B$999,"TERMINADA"),COUNTIFS(BASE_CONTROL!$H$2:$H$999,$B249,BASE_CONTROL!$B$2:$B$999,"CERRADA"),COUNTIFS(BASE_CONTROL!$H$2:$H$999,$B249,BASE_CONTROL!$B$2:$B$999,"TERMINADA"),COUNTIFS(BASE_CONTROL!$I$2:$I$999,$B249,BASE_CONTROL!$B$2:$B$999,"CERRADA"),COUNTIFS(BASE_CONTROL!$I$2:$I$999,$B249,BASE_CONTROL!$B$2:$B$999,"TERMINADA"),COUNTIFS(BASE_CONTROL!$J$2:$J$999,$B249,BASE_CONTROL!$B$2:$B$999,"CERRADA"),COUNTIFS(BASE_CONTROL!$J$2:$J$999,$B249,BASE_CONTROL!$B$2:$B$999,"TERMINADA"),COUNTIFS(BASE_CONTROL!$K$2:$K$999,$B249,BASE_CONTROL!$B$2:$B$999,"CERRADA"),COUNTIFS(BASE_CONTROL!$K$2:$K$999,$B249,BASE_CONTROL!$B$2:$B$999,"TERMINADA")))</f>
        <v/>
      </c>
      <c r="F249" s="432">
        <f>IF($B249="","",SUM(COUNTIFS(BASE_CONTROL!$D$2:$D$999,$B249,BASE_CONTROL!$B$2:$B$999,"PENDIENTE"),COUNTIFS(BASE_CONTROL!$E$2:$E$999,$B249,BASE_CONTROL!$B$2:$B$999,"PENDIENTE"),COUNTIFS(BASE_CONTROL!$F$2:$F$999,$B249,BASE_CONTROL!$B$2:$B$999,"PENDIENTE"),COUNTIFS(BASE_CONTROL!$G$2:$G$999,$B249,BASE_CONTROL!$B$2:$B$999,"PENDIENTE"),COUNTIFS(BASE_CONTROL!$H$2:$H$999,$B249,BASE_CONTROL!$B$2:$B$999,"PENDIENTE"),COUNTIFS(BASE_CONTROL!$I$2:$I$999,$B249,BASE_CONTROL!$B$2:$B$999,"PENDIENTE"),COUNTIFS(BASE_CONTROL!$J$2:$J$999,$B249,BASE_CONTROL!$B$2:$B$999,"PENDIENTE"),COUNTIFS(BASE_CONTROL!$K$2:$K$999,$B249,BASE_CONTROL!$B$2:$B$999,"PENDIENTE")))</f>
        <v/>
      </c>
      <c r="G249" s="472">
        <f>IF($B249="","",IF($D249=0,"",IFERROR(MAX(MAXIFS(BASE_CONTROL!$C$2:$C$999,BASE_CONTROL!$D$2:$D$999,$B249),MAXIFS(BASE_CONTROL!$C$2:$C$999,BASE_CONTROL!$E$2:$E$999,$B249),MAXIFS(BASE_CONTROL!$C$2:$C$999,BASE_CONTROL!$F$2:$F$999,$B249),MAXIFS(BASE_CONTROL!$C$2:$C$999,BASE_CONTROL!$G$2:$G$999,$B249),MAXIFS(BASE_CONTROL!$C$2:$C$999,BASE_CONTROL!$H$2:$H$999,$B249),MAXIFS(BASE_CONTROL!$C$2:$C$999,BASE_CONTROL!$I$2:$I$999,$B249),MAXIFS(BASE_CONTROL!$C$2:$C$999,BASE_CONTROL!$J$2:$J$999,$B249),MAXIFS(BASE_CONTROL!$C$2:$C$999,BASE_CONTROL!$K$2:$K$999,$B249)),"")))</f>
        <v/>
      </c>
      <c r="H249" s="432" t="n"/>
    </row>
    <row r="250" s="358">
      <c r="A250" s="432">
        <f>IF($B250="","",ROW()-4)</f>
        <v/>
      </c>
      <c r="B250" s="432" t="n"/>
      <c r="C250" s="432" t="n"/>
      <c r="D250" s="432">
        <f>IF($B250="","",SUM(COUNTIF(BASE_CONTROL!$D$2:$K$999,$B250)))</f>
        <v/>
      </c>
      <c r="E250" s="432">
        <f>IF($B250="","",SUM(COUNTIFS(BASE_CONTROL!$D$2:$D$999,$B250,BASE_CONTROL!$B$2:$B$999,"CERRADA"),COUNTIFS(BASE_CONTROL!$D$2:$D$999,$B250,BASE_CONTROL!$B$2:$B$999,"TERMINADA"),COUNTIFS(BASE_CONTROL!$E$2:$E$999,$B250,BASE_CONTROL!$B$2:$B$999,"CERRADA"),COUNTIFS(BASE_CONTROL!$E$2:$E$999,$B250,BASE_CONTROL!$B$2:$B$999,"TERMINADA"),COUNTIFS(BASE_CONTROL!$F$2:$F$999,$B250,BASE_CONTROL!$B$2:$B$999,"CERRADA"),COUNTIFS(BASE_CONTROL!$F$2:$F$999,$B250,BASE_CONTROL!$B$2:$B$999,"TERMINADA"),COUNTIFS(BASE_CONTROL!$G$2:$G$999,$B250,BASE_CONTROL!$B$2:$B$999,"CERRADA"),COUNTIFS(BASE_CONTROL!$G$2:$G$999,$B250,BASE_CONTROL!$B$2:$B$999,"TERMINADA"),COUNTIFS(BASE_CONTROL!$H$2:$H$999,$B250,BASE_CONTROL!$B$2:$B$999,"CERRADA"),COUNTIFS(BASE_CONTROL!$H$2:$H$999,$B250,BASE_CONTROL!$B$2:$B$999,"TERMINADA"),COUNTIFS(BASE_CONTROL!$I$2:$I$999,$B250,BASE_CONTROL!$B$2:$B$999,"CERRADA"),COUNTIFS(BASE_CONTROL!$I$2:$I$999,$B250,BASE_CONTROL!$B$2:$B$999,"TERMINADA"),COUNTIFS(BASE_CONTROL!$J$2:$J$999,$B250,BASE_CONTROL!$B$2:$B$999,"CERRADA"),COUNTIFS(BASE_CONTROL!$J$2:$J$999,$B250,BASE_CONTROL!$B$2:$B$999,"TERMINADA"),COUNTIFS(BASE_CONTROL!$K$2:$K$999,$B250,BASE_CONTROL!$B$2:$B$999,"CERRADA"),COUNTIFS(BASE_CONTROL!$K$2:$K$999,$B250,BASE_CONTROL!$B$2:$B$999,"TERMINADA")))</f>
        <v/>
      </c>
      <c r="F250" s="432">
        <f>IF($B250="","",SUM(COUNTIFS(BASE_CONTROL!$D$2:$D$999,$B250,BASE_CONTROL!$B$2:$B$999,"PENDIENTE"),COUNTIFS(BASE_CONTROL!$E$2:$E$999,$B250,BASE_CONTROL!$B$2:$B$999,"PENDIENTE"),COUNTIFS(BASE_CONTROL!$F$2:$F$999,$B250,BASE_CONTROL!$B$2:$B$999,"PENDIENTE"),COUNTIFS(BASE_CONTROL!$G$2:$G$999,$B250,BASE_CONTROL!$B$2:$B$999,"PENDIENTE"),COUNTIFS(BASE_CONTROL!$H$2:$H$999,$B250,BASE_CONTROL!$B$2:$B$999,"PENDIENTE"),COUNTIFS(BASE_CONTROL!$I$2:$I$999,$B250,BASE_CONTROL!$B$2:$B$999,"PENDIENTE"),COUNTIFS(BASE_CONTROL!$J$2:$J$999,$B250,BASE_CONTROL!$B$2:$B$999,"PENDIENTE"),COUNTIFS(BASE_CONTROL!$K$2:$K$999,$B250,BASE_CONTROL!$B$2:$B$999,"PENDIENTE")))</f>
        <v/>
      </c>
      <c r="G250" s="472">
        <f>IF($B250="","",IF($D250=0,"",IFERROR(MAX(MAXIFS(BASE_CONTROL!$C$2:$C$999,BASE_CONTROL!$D$2:$D$999,$B250),MAXIFS(BASE_CONTROL!$C$2:$C$999,BASE_CONTROL!$E$2:$E$999,$B250),MAXIFS(BASE_CONTROL!$C$2:$C$999,BASE_CONTROL!$F$2:$F$999,$B250),MAXIFS(BASE_CONTROL!$C$2:$C$999,BASE_CONTROL!$G$2:$G$999,$B250),MAXIFS(BASE_CONTROL!$C$2:$C$999,BASE_CONTROL!$H$2:$H$999,$B250),MAXIFS(BASE_CONTROL!$C$2:$C$999,BASE_CONTROL!$I$2:$I$999,$B250),MAXIFS(BASE_CONTROL!$C$2:$C$999,BASE_CONTROL!$J$2:$J$999,$B250),MAXIFS(BASE_CONTROL!$C$2:$C$999,BASE_CONTROL!$K$2:$K$999,$B250)),"")))</f>
        <v/>
      </c>
      <c r="H250" s="432" t="n"/>
    </row>
    <row r="251" s="358">
      <c r="A251" s="432">
        <f>IF($B251="","",ROW()-4)</f>
        <v/>
      </c>
      <c r="B251" s="432" t="n"/>
      <c r="C251" s="432" t="n"/>
      <c r="D251" s="432">
        <f>IF($B251="","",SUM(COUNTIF(BASE_CONTROL!$D$2:$K$999,$B251)))</f>
        <v/>
      </c>
      <c r="E251" s="432">
        <f>IF($B251="","",SUM(COUNTIFS(BASE_CONTROL!$D$2:$D$999,$B251,BASE_CONTROL!$B$2:$B$999,"CERRADA"),COUNTIFS(BASE_CONTROL!$D$2:$D$999,$B251,BASE_CONTROL!$B$2:$B$999,"TERMINADA"),COUNTIFS(BASE_CONTROL!$E$2:$E$999,$B251,BASE_CONTROL!$B$2:$B$999,"CERRADA"),COUNTIFS(BASE_CONTROL!$E$2:$E$999,$B251,BASE_CONTROL!$B$2:$B$999,"TERMINADA"),COUNTIFS(BASE_CONTROL!$F$2:$F$999,$B251,BASE_CONTROL!$B$2:$B$999,"CERRADA"),COUNTIFS(BASE_CONTROL!$F$2:$F$999,$B251,BASE_CONTROL!$B$2:$B$999,"TERMINADA"),COUNTIFS(BASE_CONTROL!$G$2:$G$999,$B251,BASE_CONTROL!$B$2:$B$999,"CERRADA"),COUNTIFS(BASE_CONTROL!$G$2:$G$999,$B251,BASE_CONTROL!$B$2:$B$999,"TERMINADA"),COUNTIFS(BASE_CONTROL!$H$2:$H$999,$B251,BASE_CONTROL!$B$2:$B$999,"CERRADA"),COUNTIFS(BASE_CONTROL!$H$2:$H$999,$B251,BASE_CONTROL!$B$2:$B$999,"TERMINADA"),COUNTIFS(BASE_CONTROL!$I$2:$I$999,$B251,BASE_CONTROL!$B$2:$B$999,"CERRADA"),COUNTIFS(BASE_CONTROL!$I$2:$I$999,$B251,BASE_CONTROL!$B$2:$B$999,"TERMINADA"),COUNTIFS(BASE_CONTROL!$J$2:$J$999,$B251,BASE_CONTROL!$B$2:$B$999,"CERRADA"),COUNTIFS(BASE_CONTROL!$J$2:$J$999,$B251,BASE_CONTROL!$B$2:$B$999,"TERMINADA"),COUNTIFS(BASE_CONTROL!$K$2:$K$999,$B251,BASE_CONTROL!$B$2:$B$999,"CERRADA"),COUNTIFS(BASE_CONTROL!$K$2:$K$999,$B251,BASE_CONTROL!$B$2:$B$999,"TERMINADA")))</f>
        <v/>
      </c>
      <c r="F251" s="432">
        <f>IF($B251="","",SUM(COUNTIFS(BASE_CONTROL!$D$2:$D$999,$B251,BASE_CONTROL!$B$2:$B$999,"PENDIENTE"),COUNTIFS(BASE_CONTROL!$E$2:$E$999,$B251,BASE_CONTROL!$B$2:$B$999,"PENDIENTE"),COUNTIFS(BASE_CONTROL!$F$2:$F$999,$B251,BASE_CONTROL!$B$2:$B$999,"PENDIENTE"),COUNTIFS(BASE_CONTROL!$G$2:$G$999,$B251,BASE_CONTROL!$B$2:$B$999,"PENDIENTE"),COUNTIFS(BASE_CONTROL!$H$2:$H$999,$B251,BASE_CONTROL!$B$2:$B$999,"PENDIENTE"),COUNTIFS(BASE_CONTROL!$I$2:$I$999,$B251,BASE_CONTROL!$B$2:$B$999,"PENDIENTE"),COUNTIFS(BASE_CONTROL!$J$2:$J$999,$B251,BASE_CONTROL!$B$2:$B$999,"PENDIENTE"),COUNTIFS(BASE_CONTROL!$K$2:$K$999,$B251,BASE_CONTROL!$B$2:$B$999,"PENDIENTE")))</f>
        <v/>
      </c>
      <c r="G251" s="472">
        <f>IF($B251="","",IF($D251=0,"",IFERROR(MAX(MAXIFS(BASE_CONTROL!$C$2:$C$999,BASE_CONTROL!$D$2:$D$999,$B251),MAXIFS(BASE_CONTROL!$C$2:$C$999,BASE_CONTROL!$E$2:$E$999,$B251),MAXIFS(BASE_CONTROL!$C$2:$C$999,BASE_CONTROL!$F$2:$F$999,$B251),MAXIFS(BASE_CONTROL!$C$2:$C$999,BASE_CONTROL!$G$2:$G$999,$B251),MAXIFS(BASE_CONTROL!$C$2:$C$999,BASE_CONTROL!$H$2:$H$999,$B251),MAXIFS(BASE_CONTROL!$C$2:$C$999,BASE_CONTROL!$I$2:$I$999,$B251),MAXIFS(BASE_CONTROL!$C$2:$C$999,BASE_CONTROL!$J$2:$J$999,$B251),MAXIFS(BASE_CONTROL!$C$2:$C$999,BASE_CONTROL!$K$2:$K$999,$B251)),"")))</f>
        <v/>
      </c>
      <c r="H251" s="432" t="n"/>
    </row>
    <row r="252" s="358">
      <c r="A252" s="432">
        <f>IF($B252="","",ROW()-4)</f>
        <v/>
      </c>
      <c r="B252" s="432" t="n"/>
      <c r="C252" s="432" t="n"/>
      <c r="D252" s="432">
        <f>IF($B252="","",SUM(COUNTIF(BASE_CONTROL!$D$2:$K$999,$B252)))</f>
        <v/>
      </c>
      <c r="E252" s="432">
        <f>IF($B252="","",SUM(COUNTIFS(BASE_CONTROL!$D$2:$D$999,$B252,BASE_CONTROL!$B$2:$B$999,"CERRADA"),COUNTIFS(BASE_CONTROL!$D$2:$D$999,$B252,BASE_CONTROL!$B$2:$B$999,"TERMINADA"),COUNTIFS(BASE_CONTROL!$E$2:$E$999,$B252,BASE_CONTROL!$B$2:$B$999,"CERRADA"),COUNTIFS(BASE_CONTROL!$E$2:$E$999,$B252,BASE_CONTROL!$B$2:$B$999,"TERMINADA"),COUNTIFS(BASE_CONTROL!$F$2:$F$999,$B252,BASE_CONTROL!$B$2:$B$999,"CERRADA"),COUNTIFS(BASE_CONTROL!$F$2:$F$999,$B252,BASE_CONTROL!$B$2:$B$999,"TERMINADA"),COUNTIFS(BASE_CONTROL!$G$2:$G$999,$B252,BASE_CONTROL!$B$2:$B$999,"CERRADA"),COUNTIFS(BASE_CONTROL!$G$2:$G$999,$B252,BASE_CONTROL!$B$2:$B$999,"TERMINADA"),COUNTIFS(BASE_CONTROL!$H$2:$H$999,$B252,BASE_CONTROL!$B$2:$B$999,"CERRADA"),COUNTIFS(BASE_CONTROL!$H$2:$H$999,$B252,BASE_CONTROL!$B$2:$B$999,"TERMINADA"),COUNTIFS(BASE_CONTROL!$I$2:$I$999,$B252,BASE_CONTROL!$B$2:$B$999,"CERRADA"),COUNTIFS(BASE_CONTROL!$I$2:$I$999,$B252,BASE_CONTROL!$B$2:$B$999,"TERMINADA"),COUNTIFS(BASE_CONTROL!$J$2:$J$999,$B252,BASE_CONTROL!$B$2:$B$999,"CERRADA"),COUNTIFS(BASE_CONTROL!$J$2:$J$999,$B252,BASE_CONTROL!$B$2:$B$999,"TERMINADA"),COUNTIFS(BASE_CONTROL!$K$2:$K$999,$B252,BASE_CONTROL!$B$2:$B$999,"CERRADA"),COUNTIFS(BASE_CONTROL!$K$2:$K$999,$B252,BASE_CONTROL!$B$2:$B$999,"TERMINADA")))</f>
        <v/>
      </c>
      <c r="F252" s="432">
        <f>IF($B252="","",SUM(COUNTIFS(BASE_CONTROL!$D$2:$D$999,$B252,BASE_CONTROL!$B$2:$B$999,"PENDIENTE"),COUNTIFS(BASE_CONTROL!$E$2:$E$999,$B252,BASE_CONTROL!$B$2:$B$999,"PENDIENTE"),COUNTIFS(BASE_CONTROL!$F$2:$F$999,$B252,BASE_CONTROL!$B$2:$B$999,"PENDIENTE"),COUNTIFS(BASE_CONTROL!$G$2:$G$999,$B252,BASE_CONTROL!$B$2:$B$999,"PENDIENTE"),COUNTIFS(BASE_CONTROL!$H$2:$H$999,$B252,BASE_CONTROL!$B$2:$B$999,"PENDIENTE"),COUNTIFS(BASE_CONTROL!$I$2:$I$999,$B252,BASE_CONTROL!$B$2:$B$999,"PENDIENTE"),COUNTIFS(BASE_CONTROL!$J$2:$J$999,$B252,BASE_CONTROL!$B$2:$B$999,"PENDIENTE"),COUNTIFS(BASE_CONTROL!$K$2:$K$999,$B252,BASE_CONTROL!$B$2:$B$999,"PENDIENTE")))</f>
        <v/>
      </c>
      <c r="G252" s="472">
        <f>IF($B252="","",IF($D252=0,"",IFERROR(MAX(MAXIFS(BASE_CONTROL!$C$2:$C$999,BASE_CONTROL!$D$2:$D$999,$B252),MAXIFS(BASE_CONTROL!$C$2:$C$999,BASE_CONTROL!$E$2:$E$999,$B252),MAXIFS(BASE_CONTROL!$C$2:$C$999,BASE_CONTROL!$F$2:$F$999,$B252),MAXIFS(BASE_CONTROL!$C$2:$C$999,BASE_CONTROL!$G$2:$G$999,$B252),MAXIFS(BASE_CONTROL!$C$2:$C$999,BASE_CONTROL!$H$2:$H$999,$B252),MAXIFS(BASE_CONTROL!$C$2:$C$999,BASE_CONTROL!$I$2:$I$999,$B252),MAXIFS(BASE_CONTROL!$C$2:$C$999,BASE_CONTROL!$J$2:$J$999,$B252),MAXIFS(BASE_CONTROL!$C$2:$C$999,BASE_CONTROL!$K$2:$K$999,$B252)),"")))</f>
        <v/>
      </c>
      <c r="H252" s="432" t="n"/>
    </row>
    <row r="253" s="358">
      <c r="A253" s="432">
        <f>IF($B253="","",ROW()-4)</f>
        <v/>
      </c>
      <c r="B253" s="432" t="n"/>
      <c r="C253" s="432" t="n"/>
      <c r="D253" s="432">
        <f>IF($B253="","",SUM(COUNTIF(BASE_CONTROL!$D$2:$K$999,$B253)))</f>
        <v/>
      </c>
      <c r="E253" s="432">
        <f>IF($B253="","",SUM(COUNTIFS(BASE_CONTROL!$D$2:$D$999,$B253,BASE_CONTROL!$B$2:$B$999,"CERRADA"),COUNTIFS(BASE_CONTROL!$D$2:$D$999,$B253,BASE_CONTROL!$B$2:$B$999,"TERMINADA"),COUNTIFS(BASE_CONTROL!$E$2:$E$999,$B253,BASE_CONTROL!$B$2:$B$999,"CERRADA"),COUNTIFS(BASE_CONTROL!$E$2:$E$999,$B253,BASE_CONTROL!$B$2:$B$999,"TERMINADA"),COUNTIFS(BASE_CONTROL!$F$2:$F$999,$B253,BASE_CONTROL!$B$2:$B$999,"CERRADA"),COUNTIFS(BASE_CONTROL!$F$2:$F$999,$B253,BASE_CONTROL!$B$2:$B$999,"TERMINADA"),COUNTIFS(BASE_CONTROL!$G$2:$G$999,$B253,BASE_CONTROL!$B$2:$B$999,"CERRADA"),COUNTIFS(BASE_CONTROL!$G$2:$G$999,$B253,BASE_CONTROL!$B$2:$B$999,"TERMINADA"),COUNTIFS(BASE_CONTROL!$H$2:$H$999,$B253,BASE_CONTROL!$B$2:$B$999,"CERRADA"),COUNTIFS(BASE_CONTROL!$H$2:$H$999,$B253,BASE_CONTROL!$B$2:$B$999,"TERMINADA"),COUNTIFS(BASE_CONTROL!$I$2:$I$999,$B253,BASE_CONTROL!$B$2:$B$999,"CERRADA"),COUNTIFS(BASE_CONTROL!$I$2:$I$999,$B253,BASE_CONTROL!$B$2:$B$999,"TERMINADA"),COUNTIFS(BASE_CONTROL!$J$2:$J$999,$B253,BASE_CONTROL!$B$2:$B$999,"CERRADA"),COUNTIFS(BASE_CONTROL!$J$2:$J$999,$B253,BASE_CONTROL!$B$2:$B$999,"TERMINADA"),COUNTIFS(BASE_CONTROL!$K$2:$K$999,$B253,BASE_CONTROL!$B$2:$B$999,"CERRADA"),COUNTIFS(BASE_CONTROL!$K$2:$K$999,$B253,BASE_CONTROL!$B$2:$B$999,"TERMINADA")))</f>
        <v/>
      </c>
      <c r="F253" s="432">
        <f>IF($B253="","",SUM(COUNTIFS(BASE_CONTROL!$D$2:$D$999,$B253,BASE_CONTROL!$B$2:$B$999,"PENDIENTE"),COUNTIFS(BASE_CONTROL!$E$2:$E$999,$B253,BASE_CONTROL!$B$2:$B$999,"PENDIENTE"),COUNTIFS(BASE_CONTROL!$F$2:$F$999,$B253,BASE_CONTROL!$B$2:$B$999,"PENDIENTE"),COUNTIFS(BASE_CONTROL!$G$2:$G$999,$B253,BASE_CONTROL!$B$2:$B$999,"PENDIENTE"),COUNTIFS(BASE_CONTROL!$H$2:$H$999,$B253,BASE_CONTROL!$B$2:$B$999,"PENDIENTE"),COUNTIFS(BASE_CONTROL!$I$2:$I$999,$B253,BASE_CONTROL!$B$2:$B$999,"PENDIENTE"),COUNTIFS(BASE_CONTROL!$J$2:$J$999,$B253,BASE_CONTROL!$B$2:$B$999,"PENDIENTE"),COUNTIFS(BASE_CONTROL!$K$2:$K$999,$B253,BASE_CONTROL!$B$2:$B$999,"PENDIENTE")))</f>
        <v/>
      </c>
      <c r="G253" s="472">
        <f>IF($B253="","",IF($D253=0,"",IFERROR(MAX(MAXIFS(BASE_CONTROL!$C$2:$C$999,BASE_CONTROL!$D$2:$D$999,$B253),MAXIFS(BASE_CONTROL!$C$2:$C$999,BASE_CONTROL!$E$2:$E$999,$B253),MAXIFS(BASE_CONTROL!$C$2:$C$999,BASE_CONTROL!$F$2:$F$999,$B253),MAXIFS(BASE_CONTROL!$C$2:$C$999,BASE_CONTROL!$G$2:$G$999,$B253),MAXIFS(BASE_CONTROL!$C$2:$C$999,BASE_CONTROL!$H$2:$H$999,$B253),MAXIFS(BASE_CONTROL!$C$2:$C$999,BASE_CONTROL!$I$2:$I$999,$B253),MAXIFS(BASE_CONTROL!$C$2:$C$999,BASE_CONTROL!$J$2:$J$999,$B253),MAXIFS(BASE_CONTROL!$C$2:$C$999,BASE_CONTROL!$K$2:$K$999,$B253)),"")))</f>
        <v/>
      </c>
      <c r="H253" s="432" t="n"/>
    </row>
    <row r="254" s="358">
      <c r="A254" s="432">
        <f>IF($B254="","",ROW()-4)</f>
        <v/>
      </c>
      <c r="B254" s="432" t="n"/>
      <c r="C254" s="432" t="n"/>
      <c r="D254" s="432">
        <f>IF($B254="","",SUM(COUNTIF(BASE_CONTROL!$D$2:$K$999,$B254)))</f>
        <v/>
      </c>
      <c r="E254" s="432">
        <f>IF($B254="","",SUM(COUNTIFS(BASE_CONTROL!$D$2:$D$999,$B254,BASE_CONTROL!$B$2:$B$999,"CERRADA"),COUNTIFS(BASE_CONTROL!$D$2:$D$999,$B254,BASE_CONTROL!$B$2:$B$999,"TERMINADA"),COUNTIFS(BASE_CONTROL!$E$2:$E$999,$B254,BASE_CONTROL!$B$2:$B$999,"CERRADA"),COUNTIFS(BASE_CONTROL!$E$2:$E$999,$B254,BASE_CONTROL!$B$2:$B$999,"TERMINADA"),COUNTIFS(BASE_CONTROL!$F$2:$F$999,$B254,BASE_CONTROL!$B$2:$B$999,"CERRADA"),COUNTIFS(BASE_CONTROL!$F$2:$F$999,$B254,BASE_CONTROL!$B$2:$B$999,"TERMINADA"),COUNTIFS(BASE_CONTROL!$G$2:$G$999,$B254,BASE_CONTROL!$B$2:$B$999,"CERRADA"),COUNTIFS(BASE_CONTROL!$G$2:$G$999,$B254,BASE_CONTROL!$B$2:$B$999,"TERMINADA"),COUNTIFS(BASE_CONTROL!$H$2:$H$999,$B254,BASE_CONTROL!$B$2:$B$999,"CERRADA"),COUNTIFS(BASE_CONTROL!$H$2:$H$999,$B254,BASE_CONTROL!$B$2:$B$999,"TERMINADA"),COUNTIFS(BASE_CONTROL!$I$2:$I$999,$B254,BASE_CONTROL!$B$2:$B$999,"CERRADA"),COUNTIFS(BASE_CONTROL!$I$2:$I$999,$B254,BASE_CONTROL!$B$2:$B$999,"TERMINADA"),COUNTIFS(BASE_CONTROL!$J$2:$J$999,$B254,BASE_CONTROL!$B$2:$B$999,"CERRADA"),COUNTIFS(BASE_CONTROL!$J$2:$J$999,$B254,BASE_CONTROL!$B$2:$B$999,"TERMINADA"),COUNTIFS(BASE_CONTROL!$K$2:$K$999,$B254,BASE_CONTROL!$B$2:$B$999,"CERRADA"),COUNTIFS(BASE_CONTROL!$K$2:$K$999,$B254,BASE_CONTROL!$B$2:$B$999,"TERMINADA")))</f>
        <v/>
      </c>
      <c r="F254" s="432">
        <f>IF($B254="","",SUM(COUNTIFS(BASE_CONTROL!$D$2:$D$999,$B254,BASE_CONTROL!$B$2:$B$999,"PENDIENTE"),COUNTIFS(BASE_CONTROL!$E$2:$E$999,$B254,BASE_CONTROL!$B$2:$B$999,"PENDIENTE"),COUNTIFS(BASE_CONTROL!$F$2:$F$999,$B254,BASE_CONTROL!$B$2:$B$999,"PENDIENTE"),COUNTIFS(BASE_CONTROL!$G$2:$G$999,$B254,BASE_CONTROL!$B$2:$B$999,"PENDIENTE"),COUNTIFS(BASE_CONTROL!$H$2:$H$999,$B254,BASE_CONTROL!$B$2:$B$999,"PENDIENTE"),COUNTIFS(BASE_CONTROL!$I$2:$I$999,$B254,BASE_CONTROL!$B$2:$B$999,"PENDIENTE"),COUNTIFS(BASE_CONTROL!$J$2:$J$999,$B254,BASE_CONTROL!$B$2:$B$999,"PENDIENTE"),COUNTIFS(BASE_CONTROL!$K$2:$K$999,$B254,BASE_CONTROL!$B$2:$B$999,"PENDIENTE")))</f>
        <v/>
      </c>
      <c r="G254" s="472">
        <f>IF($B254="","",IF($D254=0,"",IFERROR(MAX(MAXIFS(BASE_CONTROL!$C$2:$C$999,BASE_CONTROL!$D$2:$D$999,$B254),MAXIFS(BASE_CONTROL!$C$2:$C$999,BASE_CONTROL!$E$2:$E$999,$B254),MAXIFS(BASE_CONTROL!$C$2:$C$999,BASE_CONTROL!$F$2:$F$999,$B254),MAXIFS(BASE_CONTROL!$C$2:$C$999,BASE_CONTROL!$G$2:$G$999,$B254),MAXIFS(BASE_CONTROL!$C$2:$C$999,BASE_CONTROL!$H$2:$H$999,$B254),MAXIFS(BASE_CONTROL!$C$2:$C$999,BASE_CONTROL!$I$2:$I$999,$B254),MAXIFS(BASE_CONTROL!$C$2:$C$999,BASE_CONTROL!$J$2:$J$999,$B254),MAXIFS(BASE_CONTROL!$C$2:$C$999,BASE_CONTROL!$K$2:$K$999,$B254)),"")))</f>
        <v/>
      </c>
      <c r="H254" s="432" t="n"/>
    </row>
    <row r="255" s="358">
      <c r="A255" s="432">
        <f>IF($B255="","",ROW()-4)</f>
        <v/>
      </c>
      <c r="B255" s="432" t="n"/>
      <c r="C255" s="432" t="n"/>
      <c r="D255" s="432">
        <f>IF($B255="","",SUM(COUNTIF(BASE_CONTROL!$D$2:$K$999,$B255)))</f>
        <v/>
      </c>
      <c r="E255" s="432">
        <f>IF($B255="","",SUM(COUNTIFS(BASE_CONTROL!$D$2:$D$999,$B255,BASE_CONTROL!$B$2:$B$999,"CERRADA"),COUNTIFS(BASE_CONTROL!$D$2:$D$999,$B255,BASE_CONTROL!$B$2:$B$999,"TERMINADA"),COUNTIFS(BASE_CONTROL!$E$2:$E$999,$B255,BASE_CONTROL!$B$2:$B$999,"CERRADA"),COUNTIFS(BASE_CONTROL!$E$2:$E$999,$B255,BASE_CONTROL!$B$2:$B$999,"TERMINADA"),COUNTIFS(BASE_CONTROL!$F$2:$F$999,$B255,BASE_CONTROL!$B$2:$B$999,"CERRADA"),COUNTIFS(BASE_CONTROL!$F$2:$F$999,$B255,BASE_CONTROL!$B$2:$B$999,"TERMINADA"),COUNTIFS(BASE_CONTROL!$G$2:$G$999,$B255,BASE_CONTROL!$B$2:$B$999,"CERRADA"),COUNTIFS(BASE_CONTROL!$G$2:$G$999,$B255,BASE_CONTROL!$B$2:$B$999,"TERMINADA"),COUNTIFS(BASE_CONTROL!$H$2:$H$999,$B255,BASE_CONTROL!$B$2:$B$999,"CERRADA"),COUNTIFS(BASE_CONTROL!$H$2:$H$999,$B255,BASE_CONTROL!$B$2:$B$999,"TERMINADA"),COUNTIFS(BASE_CONTROL!$I$2:$I$999,$B255,BASE_CONTROL!$B$2:$B$999,"CERRADA"),COUNTIFS(BASE_CONTROL!$I$2:$I$999,$B255,BASE_CONTROL!$B$2:$B$999,"TERMINADA"),COUNTIFS(BASE_CONTROL!$J$2:$J$999,$B255,BASE_CONTROL!$B$2:$B$999,"CERRADA"),COUNTIFS(BASE_CONTROL!$J$2:$J$999,$B255,BASE_CONTROL!$B$2:$B$999,"TERMINADA"),COUNTIFS(BASE_CONTROL!$K$2:$K$999,$B255,BASE_CONTROL!$B$2:$B$999,"CERRADA"),COUNTIFS(BASE_CONTROL!$K$2:$K$999,$B255,BASE_CONTROL!$B$2:$B$999,"TERMINADA")))</f>
        <v/>
      </c>
      <c r="F255" s="432">
        <f>IF($B255="","",SUM(COUNTIFS(BASE_CONTROL!$D$2:$D$999,$B255,BASE_CONTROL!$B$2:$B$999,"PENDIENTE"),COUNTIFS(BASE_CONTROL!$E$2:$E$999,$B255,BASE_CONTROL!$B$2:$B$999,"PENDIENTE"),COUNTIFS(BASE_CONTROL!$F$2:$F$999,$B255,BASE_CONTROL!$B$2:$B$999,"PENDIENTE"),COUNTIFS(BASE_CONTROL!$G$2:$G$999,$B255,BASE_CONTROL!$B$2:$B$999,"PENDIENTE"),COUNTIFS(BASE_CONTROL!$H$2:$H$999,$B255,BASE_CONTROL!$B$2:$B$999,"PENDIENTE"),COUNTIFS(BASE_CONTROL!$I$2:$I$999,$B255,BASE_CONTROL!$B$2:$B$999,"PENDIENTE"),COUNTIFS(BASE_CONTROL!$J$2:$J$999,$B255,BASE_CONTROL!$B$2:$B$999,"PENDIENTE"),COUNTIFS(BASE_CONTROL!$K$2:$K$999,$B255,BASE_CONTROL!$B$2:$B$999,"PENDIENTE")))</f>
        <v/>
      </c>
      <c r="G255" s="472">
        <f>IF($B255="","",IF($D255=0,"",IFERROR(MAX(MAXIFS(BASE_CONTROL!$C$2:$C$999,BASE_CONTROL!$D$2:$D$999,$B255),MAXIFS(BASE_CONTROL!$C$2:$C$999,BASE_CONTROL!$E$2:$E$999,$B255),MAXIFS(BASE_CONTROL!$C$2:$C$999,BASE_CONTROL!$F$2:$F$999,$B255),MAXIFS(BASE_CONTROL!$C$2:$C$999,BASE_CONTROL!$G$2:$G$999,$B255),MAXIFS(BASE_CONTROL!$C$2:$C$999,BASE_CONTROL!$H$2:$H$999,$B255),MAXIFS(BASE_CONTROL!$C$2:$C$999,BASE_CONTROL!$I$2:$I$999,$B255),MAXIFS(BASE_CONTROL!$C$2:$C$999,BASE_CONTROL!$J$2:$J$999,$B255),MAXIFS(BASE_CONTROL!$C$2:$C$999,BASE_CONTROL!$K$2:$K$999,$B255)),"")))</f>
        <v/>
      </c>
      <c r="H255" s="432" t="n"/>
    </row>
    <row r="256" s="358">
      <c r="A256" s="432">
        <f>IF($B256="","",ROW()-4)</f>
        <v/>
      </c>
      <c r="B256" s="432" t="n"/>
      <c r="C256" s="432" t="n"/>
      <c r="D256" s="432">
        <f>IF($B256="","",SUM(COUNTIF(BASE_CONTROL!$D$2:$K$999,$B256)))</f>
        <v/>
      </c>
      <c r="E256" s="432">
        <f>IF($B256="","",SUM(COUNTIFS(BASE_CONTROL!$D$2:$D$999,$B256,BASE_CONTROL!$B$2:$B$999,"CERRADA"),COUNTIFS(BASE_CONTROL!$D$2:$D$999,$B256,BASE_CONTROL!$B$2:$B$999,"TERMINADA"),COUNTIFS(BASE_CONTROL!$E$2:$E$999,$B256,BASE_CONTROL!$B$2:$B$999,"CERRADA"),COUNTIFS(BASE_CONTROL!$E$2:$E$999,$B256,BASE_CONTROL!$B$2:$B$999,"TERMINADA"),COUNTIFS(BASE_CONTROL!$F$2:$F$999,$B256,BASE_CONTROL!$B$2:$B$999,"CERRADA"),COUNTIFS(BASE_CONTROL!$F$2:$F$999,$B256,BASE_CONTROL!$B$2:$B$999,"TERMINADA"),COUNTIFS(BASE_CONTROL!$G$2:$G$999,$B256,BASE_CONTROL!$B$2:$B$999,"CERRADA"),COUNTIFS(BASE_CONTROL!$G$2:$G$999,$B256,BASE_CONTROL!$B$2:$B$999,"TERMINADA"),COUNTIFS(BASE_CONTROL!$H$2:$H$999,$B256,BASE_CONTROL!$B$2:$B$999,"CERRADA"),COUNTIFS(BASE_CONTROL!$H$2:$H$999,$B256,BASE_CONTROL!$B$2:$B$999,"TERMINADA"),COUNTIFS(BASE_CONTROL!$I$2:$I$999,$B256,BASE_CONTROL!$B$2:$B$999,"CERRADA"),COUNTIFS(BASE_CONTROL!$I$2:$I$999,$B256,BASE_CONTROL!$B$2:$B$999,"TERMINADA"),COUNTIFS(BASE_CONTROL!$J$2:$J$999,$B256,BASE_CONTROL!$B$2:$B$999,"CERRADA"),COUNTIFS(BASE_CONTROL!$J$2:$J$999,$B256,BASE_CONTROL!$B$2:$B$999,"TERMINADA"),COUNTIFS(BASE_CONTROL!$K$2:$K$999,$B256,BASE_CONTROL!$B$2:$B$999,"CERRADA"),COUNTIFS(BASE_CONTROL!$K$2:$K$999,$B256,BASE_CONTROL!$B$2:$B$999,"TERMINADA")))</f>
        <v/>
      </c>
      <c r="F256" s="432">
        <f>IF($B256="","",SUM(COUNTIFS(BASE_CONTROL!$D$2:$D$999,$B256,BASE_CONTROL!$B$2:$B$999,"PENDIENTE"),COUNTIFS(BASE_CONTROL!$E$2:$E$999,$B256,BASE_CONTROL!$B$2:$B$999,"PENDIENTE"),COUNTIFS(BASE_CONTROL!$F$2:$F$999,$B256,BASE_CONTROL!$B$2:$B$999,"PENDIENTE"),COUNTIFS(BASE_CONTROL!$G$2:$G$999,$B256,BASE_CONTROL!$B$2:$B$999,"PENDIENTE"),COUNTIFS(BASE_CONTROL!$H$2:$H$999,$B256,BASE_CONTROL!$B$2:$B$999,"PENDIENTE"),COUNTIFS(BASE_CONTROL!$I$2:$I$999,$B256,BASE_CONTROL!$B$2:$B$999,"PENDIENTE"),COUNTIFS(BASE_CONTROL!$J$2:$J$999,$B256,BASE_CONTROL!$B$2:$B$999,"PENDIENTE"),COUNTIFS(BASE_CONTROL!$K$2:$K$999,$B256,BASE_CONTROL!$B$2:$B$999,"PENDIENTE")))</f>
        <v/>
      </c>
      <c r="G256" s="472">
        <f>IF($B256="","",IF($D256=0,"",IFERROR(MAX(MAXIFS(BASE_CONTROL!$C$2:$C$999,BASE_CONTROL!$D$2:$D$999,$B256),MAXIFS(BASE_CONTROL!$C$2:$C$999,BASE_CONTROL!$E$2:$E$999,$B256),MAXIFS(BASE_CONTROL!$C$2:$C$999,BASE_CONTROL!$F$2:$F$999,$B256),MAXIFS(BASE_CONTROL!$C$2:$C$999,BASE_CONTROL!$G$2:$G$999,$B256),MAXIFS(BASE_CONTROL!$C$2:$C$999,BASE_CONTROL!$H$2:$H$999,$B256),MAXIFS(BASE_CONTROL!$C$2:$C$999,BASE_CONTROL!$I$2:$I$999,$B256),MAXIFS(BASE_CONTROL!$C$2:$C$999,BASE_CONTROL!$J$2:$J$999,$B256),MAXIFS(BASE_CONTROL!$C$2:$C$999,BASE_CONTROL!$K$2:$K$999,$B256)),"")))</f>
        <v/>
      </c>
      <c r="H256" s="432" t="n"/>
    </row>
    <row r="257" s="358">
      <c r="A257" s="432">
        <f>IF($B257="","",ROW()-4)</f>
        <v/>
      </c>
      <c r="B257" s="432" t="n"/>
      <c r="C257" s="432" t="n"/>
      <c r="D257" s="432">
        <f>IF($B257="","",SUM(COUNTIF(BASE_CONTROL!$D$2:$K$999,$B257)))</f>
        <v/>
      </c>
      <c r="E257" s="432">
        <f>IF($B257="","",SUM(COUNTIFS(BASE_CONTROL!$D$2:$D$999,$B257,BASE_CONTROL!$B$2:$B$999,"CERRADA"),COUNTIFS(BASE_CONTROL!$D$2:$D$999,$B257,BASE_CONTROL!$B$2:$B$999,"TERMINADA"),COUNTIFS(BASE_CONTROL!$E$2:$E$999,$B257,BASE_CONTROL!$B$2:$B$999,"CERRADA"),COUNTIFS(BASE_CONTROL!$E$2:$E$999,$B257,BASE_CONTROL!$B$2:$B$999,"TERMINADA"),COUNTIFS(BASE_CONTROL!$F$2:$F$999,$B257,BASE_CONTROL!$B$2:$B$999,"CERRADA"),COUNTIFS(BASE_CONTROL!$F$2:$F$999,$B257,BASE_CONTROL!$B$2:$B$999,"TERMINADA"),COUNTIFS(BASE_CONTROL!$G$2:$G$999,$B257,BASE_CONTROL!$B$2:$B$999,"CERRADA"),COUNTIFS(BASE_CONTROL!$G$2:$G$999,$B257,BASE_CONTROL!$B$2:$B$999,"TERMINADA"),COUNTIFS(BASE_CONTROL!$H$2:$H$999,$B257,BASE_CONTROL!$B$2:$B$999,"CERRADA"),COUNTIFS(BASE_CONTROL!$H$2:$H$999,$B257,BASE_CONTROL!$B$2:$B$999,"TERMINADA"),COUNTIFS(BASE_CONTROL!$I$2:$I$999,$B257,BASE_CONTROL!$B$2:$B$999,"CERRADA"),COUNTIFS(BASE_CONTROL!$I$2:$I$999,$B257,BASE_CONTROL!$B$2:$B$999,"TERMINADA"),COUNTIFS(BASE_CONTROL!$J$2:$J$999,$B257,BASE_CONTROL!$B$2:$B$999,"CERRADA"),COUNTIFS(BASE_CONTROL!$J$2:$J$999,$B257,BASE_CONTROL!$B$2:$B$999,"TERMINADA"),COUNTIFS(BASE_CONTROL!$K$2:$K$999,$B257,BASE_CONTROL!$B$2:$B$999,"CERRADA"),COUNTIFS(BASE_CONTROL!$K$2:$K$999,$B257,BASE_CONTROL!$B$2:$B$999,"TERMINADA")))</f>
        <v/>
      </c>
      <c r="F257" s="432">
        <f>IF($B257="","",SUM(COUNTIFS(BASE_CONTROL!$D$2:$D$999,$B257,BASE_CONTROL!$B$2:$B$999,"PENDIENTE"),COUNTIFS(BASE_CONTROL!$E$2:$E$999,$B257,BASE_CONTROL!$B$2:$B$999,"PENDIENTE"),COUNTIFS(BASE_CONTROL!$F$2:$F$999,$B257,BASE_CONTROL!$B$2:$B$999,"PENDIENTE"),COUNTIFS(BASE_CONTROL!$G$2:$G$999,$B257,BASE_CONTROL!$B$2:$B$999,"PENDIENTE"),COUNTIFS(BASE_CONTROL!$H$2:$H$999,$B257,BASE_CONTROL!$B$2:$B$999,"PENDIENTE"),COUNTIFS(BASE_CONTROL!$I$2:$I$999,$B257,BASE_CONTROL!$B$2:$B$999,"PENDIENTE"),COUNTIFS(BASE_CONTROL!$J$2:$J$999,$B257,BASE_CONTROL!$B$2:$B$999,"PENDIENTE"),COUNTIFS(BASE_CONTROL!$K$2:$K$999,$B257,BASE_CONTROL!$B$2:$B$999,"PENDIENTE")))</f>
        <v/>
      </c>
      <c r="G257" s="472">
        <f>IF($B257="","",IF($D257=0,"",IFERROR(MAX(MAXIFS(BASE_CONTROL!$C$2:$C$999,BASE_CONTROL!$D$2:$D$999,$B257),MAXIFS(BASE_CONTROL!$C$2:$C$999,BASE_CONTROL!$E$2:$E$999,$B257),MAXIFS(BASE_CONTROL!$C$2:$C$999,BASE_CONTROL!$F$2:$F$999,$B257),MAXIFS(BASE_CONTROL!$C$2:$C$999,BASE_CONTROL!$G$2:$G$999,$B257),MAXIFS(BASE_CONTROL!$C$2:$C$999,BASE_CONTROL!$H$2:$H$999,$B257),MAXIFS(BASE_CONTROL!$C$2:$C$999,BASE_CONTROL!$I$2:$I$999,$B257),MAXIFS(BASE_CONTROL!$C$2:$C$999,BASE_CONTROL!$J$2:$J$999,$B257),MAXIFS(BASE_CONTROL!$C$2:$C$999,BASE_CONTROL!$K$2:$K$999,$B257)),"")))</f>
        <v/>
      </c>
      <c r="H257" s="432" t="n"/>
    </row>
    <row r="258" s="358">
      <c r="A258" s="432">
        <f>IF($B258="","",ROW()-4)</f>
        <v/>
      </c>
      <c r="B258" s="432" t="n"/>
      <c r="C258" s="432" t="n"/>
      <c r="D258" s="432">
        <f>IF($B258="","",SUM(COUNTIF(BASE_CONTROL!$D$2:$K$999,$B258)))</f>
        <v/>
      </c>
      <c r="E258" s="432">
        <f>IF($B258="","",SUM(COUNTIFS(BASE_CONTROL!$D$2:$D$999,$B258,BASE_CONTROL!$B$2:$B$999,"CERRADA"),COUNTIFS(BASE_CONTROL!$D$2:$D$999,$B258,BASE_CONTROL!$B$2:$B$999,"TERMINADA"),COUNTIFS(BASE_CONTROL!$E$2:$E$999,$B258,BASE_CONTROL!$B$2:$B$999,"CERRADA"),COUNTIFS(BASE_CONTROL!$E$2:$E$999,$B258,BASE_CONTROL!$B$2:$B$999,"TERMINADA"),COUNTIFS(BASE_CONTROL!$F$2:$F$999,$B258,BASE_CONTROL!$B$2:$B$999,"CERRADA"),COUNTIFS(BASE_CONTROL!$F$2:$F$999,$B258,BASE_CONTROL!$B$2:$B$999,"TERMINADA"),COUNTIFS(BASE_CONTROL!$G$2:$G$999,$B258,BASE_CONTROL!$B$2:$B$999,"CERRADA"),COUNTIFS(BASE_CONTROL!$G$2:$G$999,$B258,BASE_CONTROL!$B$2:$B$999,"TERMINADA"),COUNTIFS(BASE_CONTROL!$H$2:$H$999,$B258,BASE_CONTROL!$B$2:$B$999,"CERRADA"),COUNTIFS(BASE_CONTROL!$H$2:$H$999,$B258,BASE_CONTROL!$B$2:$B$999,"TERMINADA"),COUNTIFS(BASE_CONTROL!$I$2:$I$999,$B258,BASE_CONTROL!$B$2:$B$999,"CERRADA"),COUNTIFS(BASE_CONTROL!$I$2:$I$999,$B258,BASE_CONTROL!$B$2:$B$999,"TERMINADA"),COUNTIFS(BASE_CONTROL!$J$2:$J$999,$B258,BASE_CONTROL!$B$2:$B$999,"CERRADA"),COUNTIFS(BASE_CONTROL!$J$2:$J$999,$B258,BASE_CONTROL!$B$2:$B$999,"TERMINADA"),COUNTIFS(BASE_CONTROL!$K$2:$K$999,$B258,BASE_CONTROL!$B$2:$B$999,"CERRADA"),COUNTIFS(BASE_CONTROL!$K$2:$K$999,$B258,BASE_CONTROL!$B$2:$B$999,"TERMINADA")))</f>
        <v/>
      </c>
      <c r="F258" s="432">
        <f>IF($B258="","",SUM(COUNTIFS(BASE_CONTROL!$D$2:$D$999,$B258,BASE_CONTROL!$B$2:$B$999,"PENDIENTE"),COUNTIFS(BASE_CONTROL!$E$2:$E$999,$B258,BASE_CONTROL!$B$2:$B$999,"PENDIENTE"),COUNTIFS(BASE_CONTROL!$F$2:$F$999,$B258,BASE_CONTROL!$B$2:$B$999,"PENDIENTE"),COUNTIFS(BASE_CONTROL!$G$2:$G$999,$B258,BASE_CONTROL!$B$2:$B$999,"PENDIENTE"),COUNTIFS(BASE_CONTROL!$H$2:$H$999,$B258,BASE_CONTROL!$B$2:$B$999,"PENDIENTE"),COUNTIFS(BASE_CONTROL!$I$2:$I$999,$B258,BASE_CONTROL!$B$2:$B$999,"PENDIENTE"),COUNTIFS(BASE_CONTROL!$J$2:$J$999,$B258,BASE_CONTROL!$B$2:$B$999,"PENDIENTE"),COUNTIFS(BASE_CONTROL!$K$2:$K$999,$B258,BASE_CONTROL!$B$2:$B$999,"PENDIENTE")))</f>
        <v/>
      </c>
      <c r="G258" s="472">
        <f>IF($B258="","",IF($D258=0,"",IFERROR(MAX(MAXIFS(BASE_CONTROL!$C$2:$C$999,BASE_CONTROL!$D$2:$D$999,$B258),MAXIFS(BASE_CONTROL!$C$2:$C$999,BASE_CONTROL!$E$2:$E$999,$B258),MAXIFS(BASE_CONTROL!$C$2:$C$999,BASE_CONTROL!$F$2:$F$999,$B258),MAXIFS(BASE_CONTROL!$C$2:$C$999,BASE_CONTROL!$G$2:$G$999,$B258),MAXIFS(BASE_CONTROL!$C$2:$C$999,BASE_CONTROL!$H$2:$H$999,$B258),MAXIFS(BASE_CONTROL!$C$2:$C$999,BASE_CONTROL!$I$2:$I$999,$B258),MAXIFS(BASE_CONTROL!$C$2:$C$999,BASE_CONTROL!$J$2:$J$999,$B258),MAXIFS(BASE_CONTROL!$C$2:$C$999,BASE_CONTROL!$K$2:$K$999,$B258)),"")))</f>
        <v/>
      </c>
      <c r="H258" s="432" t="n"/>
    </row>
    <row r="259" s="358">
      <c r="A259" s="432">
        <f>IF($B259="","",ROW()-4)</f>
        <v/>
      </c>
      <c r="B259" s="432" t="n"/>
      <c r="C259" s="432" t="n"/>
      <c r="D259" s="432">
        <f>IF($B259="","",SUM(COUNTIF(BASE_CONTROL!$D$2:$K$999,$B259)))</f>
        <v/>
      </c>
      <c r="E259" s="432">
        <f>IF($B259="","",SUM(COUNTIFS(BASE_CONTROL!$D$2:$D$999,$B259,BASE_CONTROL!$B$2:$B$999,"CERRADA"),COUNTIFS(BASE_CONTROL!$D$2:$D$999,$B259,BASE_CONTROL!$B$2:$B$999,"TERMINADA"),COUNTIFS(BASE_CONTROL!$E$2:$E$999,$B259,BASE_CONTROL!$B$2:$B$999,"CERRADA"),COUNTIFS(BASE_CONTROL!$E$2:$E$999,$B259,BASE_CONTROL!$B$2:$B$999,"TERMINADA"),COUNTIFS(BASE_CONTROL!$F$2:$F$999,$B259,BASE_CONTROL!$B$2:$B$999,"CERRADA"),COUNTIFS(BASE_CONTROL!$F$2:$F$999,$B259,BASE_CONTROL!$B$2:$B$999,"TERMINADA"),COUNTIFS(BASE_CONTROL!$G$2:$G$999,$B259,BASE_CONTROL!$B$2:$B$999,"CERRADA"),COUNTIFS(BASE_CONTROL!$G$2:$G$999,$B259,BASE_CONTROL!$B$2:$B$999,"TERMINADA"),COUNTIFS(BASE_CONTROL!$H$2:$H$999,$B259,BASE_CONTROL!$B$2:$B$999,"CERRADA"),COUNTIFS(BASE_CONTROL!$H$2:$H$999,$B259,BASE_CONTROL!$B$2:$B$999,"TERMINADA"),COUNTIFS(BASE_CONTROL!$I$2:$I$999,$B259,BASE_CONTROL!$B$2:$B$999,"CERRADA"),COUNTIFS(BASE_CONTROL!$I$2:$I$999,$B259,BASE_CONTROL!$B$2:$B$999,"TERMINADA"),COUNTIFS(BASE_CONTROL!$J$2:$J$999,$B259,BASE_CONTROL!$B$2:$B$999,"CERRADA"),COUNTIFS(BASE_CONTROL!$J$2:$J$999,$B259,BASE_CONTROL!$B$2:$B$999,"TERMINADA"),COUNTIFS(BASE_CONTROL!$K$2:$K$999,$B259,BASE_CONTROL!$B$2:$B$999,"CERRADA"),COUNTIFS(BASE_CONTROL!$K$2:$K$999,$B259,BASE_CONTROL!$B$2:$B$999,"TERMINADA")))</f>
        <v/>
      </c>
      <c r="F259" s="432">
        <f>IF($B259="","",SUM(COUNTIFS(BASE_CONTROL!$D$2:$D$999,$B259,BASE_CONTROL!$B$2:$B$999,"PENDIENTE"),COUNTIFS(BASE_CONTROL!$E$2:$E$999,$B259,BASE_CONTROL!$B$2:$B$999,"PENDIENTE"),COUNTIFS(BASE_CONTROL!$F$2:$F$999,$B259,BASE_CONTROL!$B$2:$B$999,"PENDIENTE"),COUNTIFS(BASE_CONTROL!$G$2:$G$999,$B259,BASE_CONTROL!$B$2:$B$999,"PENDIENTE"),COUNTIFS(BASE_CONTROL!$H$2:$H$999,$B259,BASE_CONTROL!$B$2:$B$999,"PENDIENTE"),COUNTIFS(BASE_CONTROL!$I$2:$I$999,$B259,BASE_CONTROL!$B$2:$B$999,"PENDIENTE"),COUNTIFS(BASE_CONTROL!$J$2:$J$999,$B259,BASE_CONTROL!$B$2:$B$999,"PENDIENTE"),COUNTIFS(BASE_CONTROL!$K$2:$K$999,$B259,BASE_CONTROL!$B$2:$B$999,"PENDIENTE")))</f>
        <v/>
      </c>
      <c r="G259" s="472">
        <f>IF($B259="","",IF($D259=0,"",IFERROR(MAX(MAXIFS(BASE_CONTROL!$C$2:$C$999,BASE_CONTROL!$D$2:$D$999,$B259),MAXIFS(BASE_CONTROL!$C$2:$C$999,BASE_CONTROL!$E$2:$E$999,$B259),MAXIFS(BASE_CONTROL!$C$2:$C$999,BASE_CONTROL!$F$2:$F$999,$B259),MAXIFS(BASE_CONTROL!$C$2:$C$999,BASE_CONTROL!$G$2:$G$999,$B259),MAXIFS(BASE_CONTROL!$C$2:$C$999,BASE_CONTROL!$H$2:$H$999,$B259),MAXIFS(BASE_CONTROL!$C$2:$C$999,BASE_CONTROL!$I$2:$I$999,$B259),MAXIFS(BASE_CONTROL!$C$2:$C$999,BASE_CONTROL!$J$2:$J$999,$B259),MAXIFS(BASE_CONTROL!$C$2:$C$999,BASE_CONTROL!$K$2:$K$999,$B259)),"")))</f>
        <v/>
      </c>
      <c r="H259" s="432" t="n"/>
    </row>
    <row r="260" s="358">
      <c r="A260" s="432">
        <f>IF($B260="","",ROW()-4)</f>
        <v/>
      </c>
      <c r="B260" s="432" t="n"/>
      <c r="C260" s="432" t="n"/>
      <c r="D260" s="432">
        <f>IF($B260="","",SUM(COUNTIF(BASE_CONTROL!$D$2:$K$999,$B260)))</f>
        <v/>
      </c>
      <c r="E260" s="432">
        <f>IF($B260="","",SUM(COUNTIFS(BASE_CONTROL!$D$2:$D$999,$B260,BASE_CONTROL!$B$2:$B$999,"CERRADA"),COUNTIFS(BASE_CONTROL!$D$2:$D$999,$B260,BASE_CONTROL!$B$2:$B$999,"TERMINADA"),COUNTIFS(BASE_CONTROL!$E$2:$E$999,$B260,BASE_CONTROL!$B$2:$B$999,"CERRADA"),COUNTIFS(BASE_CONTROL!$E$2:$E$999,$B260,BASE_CONTROL!$B$2:$B$999,"TERMINADA"),COUNTIFS(BASE_CONTROL!$F$2:$F$999,$B260,BASE_CONTROL!$B$2:$B$999,"CERRADA"),COUNTIFS(BASE_CONTROL!$F$2:$F$999,$B260,BASE_CONTROL!$B$2:$B$999,"TERMINADA"),COUNTIFS(BASE_CONTROL!$G$2:$G$999,$B260,BASE_CONTROL!$B$2:$B$999,"CERRADA"),COUNTIFS(BASE_CONTROL!$G$2:$G$999,$B260,BASE_CONTROL!$B$2:$B$999,"TERMINADA"),COUNTIFS(BASE_CONTROL!$H$2:$H$999,$B260,BASE_CONTROL!$B$2:$B$999,"CERRADA"),COUNTIFS(BASE_CONTROL!$H$2:$H$999,$B260,BASE_CONTROL!$B$2:$B$999,"TERMINADA"),COUNTIFS(BASE_CONTROL!$I$2:$I$999,$B260,BASE_CONTROL!$B$2:$B$999,"CERRADA"),COUNTIFS(BASE_CONTROL!$I$2:$I$999,$B260,BASE_CONTROL!$B$2:$B$999,"TERMINADA"),COUNTIFS(BASE_CONTROL!$J$2:$J$999,$B260,BASE_CONTROL!$B$2:$B$999,"CERRADA"),COUNTIFS(BASE_CONTROL!$J$2:$J$999,$B260,BASE_CONTROL!$B$2:$B$999,"TERMINADA"),COUNTIFS(BASE_CONTROL!$K$2:$K$999,$B260,BASE_CONTROL!$B$2:$B$999,"CERRADA"),COUNTIFS(BASE_CONTROL!$K$2:$K$999,$B260,BASE_CONTROL!$B$2:$B$999,"TERMINADA")))</f>
        <v/>
      </c>
      <c r="F260" s="432">
        <f>IF($B260="","",SUM(COUNTIFS(BASE_CONTROL!$D$2:$D$999,$B260,BASE_CONTROL!$B$2:$B$999,"PENDIENTE"),COUNTIFS(BASE_CONTROL!$E$2:$E$999,$B260,BASE_CONTROL!$B$2:$B$999,"PENDIENTE"),COUNTIFS(BASE_CONTROL!$F$2:$F$999,$B260,BASE_CONTROL!$B$2:$B$999,"PENDIENTE"),COUNTIFS(BASE_CONTROL!$G$2:$G$999,$B260,BASE_CONTROL!$B$2:$B$999,"PENDIENTE"),COUNTIFS(BASE_CONTROL!$H$2:$H$999,$B260,BASE_CONTROL!$B$2:$B$999,"PENDIENTE"),COUNTIFS(BASE_CONTROL!$I$2:$I$999,$B260,BASE_CONTROL!$B$2:$B$999,"PENDIENTE"),COUNTIFS(BASE_CONTROL!$J$2:$J$999,$B260,BASE_CONTROL!$B$2:$B$999,"PENDIENTE"),COUNTIFS(BASE_CONTROL!$K$2:$K$999,$B260,BASE_CONTROL!$B$2:$B$999,"PENDIENTE")))</f>
        <v/>
      </c>
      <c r="G260" s="472">
        <f>IF($B260="","",IF($D260=0,"",IFERROR(MAX(MAXIFS(BASE_CONTROL!$C$2:$C$999,BASE_CONTROL!$D$2:$D$999,$B260),MAXIFS(BASE_CONTROL!$C$2:$C$999,BASE_CONTROL!$E$2:$E$999,$B260),MAXIFS(BASE_CONTROL!$C$2:$C$999,BASE_CONTROL!$F$2:$F$999,$B260),MAXIFS(BASE_CONTROL!$C$2:$C$999,BASE_CONTROL!$G$2:$G$999,$B260),MAXIFS(BASE_CONTROL!$C$2:$C$999,BASE_CONTROL!$H$2:$H$999,$B260),MAXIFS(BASE_CONTROL!$C$2:$C$999,BASE_CONTROL!$I$2:$I$999,$B260),MAXIFS(BASE_CONTROL!$C$2:$C$999,BASE_CONTROL!$J$2:$J$999,$B260),MAXIFS(BASE_CONTROL!$C$2:$C$999,BASE_CONTROL!$K$2:$K$999,$B260)),"")))</f>
        <v/>
      </c>
      <c r="H260" s="432" t="n"/>
    </row>
    <row r="261" s="358">
      <c r="A261" s="432">
        <f>IF($B261="","",ROW()-4)</f>
        <v/>
      </c>
      <c r="B261" s="432" t="n"/>
      <c r="C261" s="432" t="n"/>
      <c r="D261" s="432">
        <f>IF($B261="","",SUM(COUNTIF(BASE_CONTROL!$D$2:$K$999,$B261)))</f>
        <v/>
      </c>
      <c r="E261" s="432">
        <f>IF($B261="","",SUM(COUNTIFS(BASE_CONTROL!$D$2:$D$999,$B261,BASE_CONTROL!$B$2:$B$999,"CERRADA"),COUNTIFS(BASE_CONTROL!$D$2:$D$999,$B261,BASE_CONTROL!$B$2:$B$999,"TERMINADA"),COUNTIFS(BASE_CONTROL!$E$2:$E$999,$B261,BASE_CONTROL!$B$2:$B$999,"CERRADA"),COUNTIFS(BASE_CONTROL!$E$2:$E$999,$B261,BASE_CONTROL!$B$2:$B$999,"TERMINADA"),COUNTIFS(BASE_CONTROL!$F$2:$F$999,$B261,BASE_CONTROL!$B$2:$B$999,"CERRADA"),COUNTIFS(BASE_CONTROL!$F$2:$F$999,$B261,BASE_CONTROL!$B$2:$B$999,"TERMINADA"),COUNTIFS(BASE_CONTROL!$G$2:$G$999,$B261,BASE_CONTROL!$B$2:$B$999,"CERRADA"),COUNTIFS(BASE_CONTROL!$G$2:$G$999,$B261,BASE_CONTROL!$B$2:$B$999,"TERMINADA"),COUNTIFS(BASE_CONTROL!$H$2:$H$999,$B261,BASE_CONTROL!$B$2:$B$999,"CERRADA"),COUNTIFS(BASE_CONTROL!$H$2:$H$999,$B261,BASE_CONTROL!$B$2:$B$999,"TERMINADA"),COUNTIFS(BASE_CONTROL!$I$2:$I$999,$B261,BASE_CONTROL!$B$2:$B$999,"CERRADA"),COUNTIFS(BASE_CONTROL!$I$2:$I$999,$B261,BASE_CONTROL!$B$2:$B$999,"TERMINADA"),COUNTIFS(BASE_CONTROL!$J$2:$J$999,$B261,BASE_CONTROL!$B$2:$B$999,"CERRADA"),COUNTIFS(BASE_CONTROL!$J$2:$J$999,$B261,BASE_CONTROL!$B$2:$B$999,"TERMINADA"),COUNTIFS(BASE_CONTROL!$K$2:$K$999,$B261,BASE_CONTROL!$B$2:$B$999,"CERRADA"),COUNTIFS(BASE_CONTROL!$K$2:$K$999,$B261,BASE_CONTROL!$B$2:$B$999,"TERMINADA")))</f>
        <v/>
      </c>
      <c r="F261" s="432">
        <f>IF($B261="","",SUM(COUNTIFS(BASE_CONTROL!$D$2:$D$999,$B261,BASE_CONTROL!$B$2:$B$999,"PENDIENTE"),COUNTIFS(BASE_CONTROL!$E$2:$E$999,$B261,BASE_CONTROL!$B$2:$B$999,"PENDIENTE"),COUNTIFS(BASE_CONTROL!$F$2:$F$999,$B261,BASE_CONTROL!$B$2:$B$999,"PENDIENTE"),COUNTIFS(BASE_CONTROL!$G$2:$G$999,$B261,BASE_CONTROL!$B$2:$B$999,"PENDIENTE"),COUNTIFS(BASE_CONTROL!$H$2:$H$999,$B261,BASE_CONTROL!$B$2:$B$999,"PENDIENTE"),COUNTIFS(BASE_CONTROL!$I$2:$I$999,$B261,BASE_CONTROL!$B$2:$B$999,"PENDIENTE"),COUNTIFS(BASE_CONTROL!$J$2:$J$999,$B261,BASE_CONTROL!$B$2:$B$999,"PENDIENTE"),COUNTIFS(BASE_CONTROL!$K$2:$K$999,$B261,BASE_CONTROL!$B$2:$B$999,"PENDIENTE")))</f>
        <v/>
      </c>
      <c r="G261" s="472">
        <f>IF($B261="","",IF($D261=0,"",IFERROR(MAX(MAXIFS(BASE_CONTROL!$C$2:$C$999,BASE_CONTROL!$D$2:$D$999,$B261),MAXIFS(BASE_CONTROL!$C$2:$C$999,BASE_CONTROL!$E$2:$E$999,$B261),MAXIFS(BASE_CONTROL!$C$2:$C$999,BASE_CONTROL!$F$2:$F$999,$B261),MAXIFS(BASE_CONTROL!$C$2:$C$999,BASE_CONTROL!$G$2:$G$999,$B261),MAXIFS(BASE_CONTROL!$C$2:$C$999,BASE_CONTROL!$H$2:$H$999,$B261),MAXIFS(BASE_CONTROL!$C$2:$C$999,BASE_CONTROL!$I$2:$I$999,$B261),MAXIFS(BASE_CONTROL!$C$2:$C$999,BASE_CONTROL!$J$2:$J$999,$B261),MAXIFS(BASE_CONTROL!$C$2:$C$999,BASE_CONTROL!$K$2:$K$999,$B261)),"")))</f>
        <v/>
      </c>
      <c r="H261" s="432" t="n"/>
    </row>
    <row r="262" s="358">
      <c r="A262" s="432">
        <f>IF($B262="","",ROW()-4)</f>
        <v/>
      </c>
      <c r="B262" s="432" t="n"/>
      <c r="C262" s="432" t="n"/>
      <c r="D262" s="432">
        <f>IF($B262="","",SUM(COUNTIF(BASE_CONTROL!$D$2:$K$999,$B262)))</f>
        <v/>
      </c>
      <c r="E262" s="432">
        <f>IF($B262="","",SUM(COUNTIFS(BASE_CONTROL!$D$2:$D$999,$B262,BASE_CONTROL!$B$2:$B$999,"CERRADA"),COUNTIFS(BASE_CONTROL!$D$2:$D$999,$B262,BASE_CONTROL!$B$2:$B$999,"TERMINADA"),COUNTIFS(BASE_CONTROL!$E$2:$E$999,$B262,BASE_CONTROL!$B$2:$B$999,"CERRADA"),COUNTIFS(BASE_CONTROL!$E$2:$E$999,$B262,BASE_CONTROL!$B$2:$B$999,"TERMINADA"),COUNTIFS(BASE_CONTROL!$F$2:$F$999,$B262,BASE_CONTROL!$B$2:$B$999,"CERRADA"),COUNTIFS(BASE_CONTROL!$F$2:$F$999,$B262,BASE_CONTROL!$B$2:$B$999,"TERMINADA"),COUNTIFS(BASE_CONTROL!$G$2:$G$999,$B262,BASE_CONTROL!$B$2:$B$999,"CERRADA"),COUNTIFS(BASE_CONTROL!$G$2:$G$999,$B262,BASE_CONTROL!$B$2:$B$999,"TERMINADA"),COUNTIFS(BASE_CONTROL!$H$2:$H$999,$B262,BASE_CONTROL!$B$2:$B$999,"CERRADA"),COUNTIFS(BASE_CONTROL!$H$2:$H$999,$B262,BASE_CONTROL!$B$2:$B$999,"TERMINADA"),COUNTIFS(BASE_CONTROL!$I$2:$I$999,$B262,BASE_CONTROL!$B$2:$B$999,"CERRADA"),COUNTIFS(BASE_CONTROL!$I$2:$I$999,$B262,BASE_CONTROL!$B$2:$B$999,"TERMINADA"),COUNTIFS(BASE_CONTROL!$J$2:$J$999,$B262,BASE_CONTROL!$B$2:$B$999,"CERRADA"),COUNTIFS(BASE_CONTROL!$J$2:$J$999,$B262,BASE_CONTROL!$B$2:$B$999,"TERMINADA"),COUNTIFS(BASE_CONTROL!$K$2:$K$999,$B262,BASE_CONTROL!$B$2:$B$999,"CERRADA"),COUNTIFS(BASE_CONTROL!$K$2:$K$999,$B262,BASE_CONTROL!$B$2:$B$999,"TERMINADA")))</f>
        <v/>
      </c>
      <c r="F262" s="432">
        <f>IF($B262="","",SUM(COUNTIFS(BASE_CONTROL!$D$2:$D$999,$B262,BASE_CONTROL!$B$2:$B$999,"PENDIENTE"),COUNTIFS(BASE_CONTROL!$E$2:$E$999,$B262,BASE_CONTROL!$B$2:$B$999,"PENDIENTE"),COUNTIFS(BASE_CONTROL!$F$2:$F$999,$B262,BASE_CONTROL!$B$2:$B$999,"PENDIENTE"),COUNTIFS(BASE_CONTROL!$G$2:$G$999,$B262,BASE_CONTROL!$B$2:$B$999,"PENDIENTE"),COUNTIFS(BASE_CONTROL!$H$2:$H$999,$B262,BASE_CONTROL!$B$2:$B$999,"PENDIENTE"),COUNTIFS(BASE_CONTROL!$I$2:$I$999,$B262,BASE_CONTROL!$B$2:$B$999,"PENDIENTE"),COUNTIFS(BASE_CONTROL!$J$2:$J$999,$B262,BASE_CONTROL!$B$2:$B$999,"PENDIENTE"),COUNTIFS(BASE_CONTROL!$K$2:$K$999,$B262,BASE_CONTROL!$B$2:$B$999,"PENDIENTE")))</f>
        <v/>
      </c>
      <c r="G262" s="472">
        <f>IF($B262="","",IF($D262=0,"",IFERROR(MAX(MAXIFS(BASE_CONTROL!$C$2:$C$999,BASE_CONTROL!$D$2:$D$999,$B262),MAXIFS(BASE_CONTROL!$C$2:$C$999,BASE_CONTROL!$E$2:$E$999,$B262),MAXIFS(BASE_CONTROL!$C$2:$C$999,BASE_CONTROL!$F$2:$F$999,$B262),MAXIFS(BASE_CONTROL!$C$2:$C$999,BASE_CONTROL!$G$2:$G$999,$B262),MAXIFS(BASE_CONTROL!$C$2:$C$999,BASE_CONTROL!$H$2:$H$999,$B262),MAXIFS(BASE_CONTROL!$C$2:$C$999,BASE_CONTROL!$I$2:$I$999,$B262),MAXIFS(BASE_CONTROL!$C$2:$C$999,BASE_CONTROL!$J$2:$J$999,$B262),MAXIFS(BASE_CONTROL!$C$2:$C$999,BASE_CONTROL!$K$2:$K$999,$B262)),"")))</f>
        <v/>
      </c>
      <c r="H262" s="432" t="n"/>
    </row>
    <row r="263" s="358">
      <c r="A263" s="432">
        <f>IF($B263="","",ROW()-4)</f>
        <v/>
      </c>
      <c r="B263" s="432" t="n"/>
      <c r="C263" s="432" t="n"/>
      <c r="D263" s="432">
        <f>IF($B263="","",SUM(COUNTIF(BASE_CONTROL!$D$2:$K$999,$B263)))</f>
        <v/>
      </c>
      <c r="E263" s="432">
        <f>IF($B263="","",SUM(COUNTIFS(BASE_CONTROL!$D$2:$D$999,$B263,BASE_CONTROL!$B$2:$B$999,"CERRADA"),COUNTIFS(BASE_CONTROL!$D$2:$D$999,$B263,BASE_CONTROL!$B$2:$B$999,"TERMINADA"),COUNTIFS(BASE_CONTROL!$E$2:$E$999,$B263,BASE_CONTROL!$B$2:$B$999,"CERRADA"),COUNTIFS(BASE_CONTROL!$E$2:$E$999,$B263,BASE_CONTROL!$B$2:$B$999,"TERMINADA"),COUNTIFS(BASE_CONTROL!$F$2:$F$999,$B263,BASE_CONTROL!$B$2:$B$999,"CERRADA"),COUNTIFS(BASE_CONTROL!$F$2:$F$999,$B263,BASE_CONTROL!$B$2:$B$999,"TERMINADA"),COUNTIFS(BASE_CONTROL!$G$2:$G$999,$B263,BASE_CONTROL!$B$2:$B$999,"CERRADA"),COUNTIFS(BASE_CONTROL!$G$2:$G$999,$B263,BASE_CONTROL!$B$2:$B$999,"TERMINADA"),COUNTIFS(BASE_CONTROL!$H$2:$H$999,$B263,BASE_CONTROL!$B$2:$B$999,"CERRADA"),COUNTIFS(BASE_CONTROL!$H$2:$H$999,$B263,BASE_CONTROL!$B$2:$B$999,"TERMINADA"),COUNTIFS(BASE_CONTROL!$I$2:$I$999,$B263,BASE_CONTROL!$B$2:$B$999,"CERRADA"),COUNTIFS(BASE_CONTROL!$I$2:$I$999,$B263,BASE_CONTROL!$B$2:$B$999,"TERMINADA"),COUNTIFS(BASE_CONTROL!$J$2:$J$999,$B263,BASE_CONTROL!$B$2:$B$999,"CERRADA"),COUNTIFS(BASE_CONTROL!$J$2:$J$999,$B263,BASE_CONTROL!$B$2:$B$999,"TERMINADA"),COUNTIFS(BASE_CONTROL!$K$2:$K$999,$B263,BASE_CONTROL!$B$2:$B$999,"CERRADA"),COUNTIFS(BASE_CONTROL!$K$2:$K$999,$B263,BASE_CONTROL!$B$2:$B$999,"TERMINADA")))</f>
        <v/>
      </c>
      <c r="F263" s="432">
        <f>IF($B263="","",SUM(COUNTIFS(BASE_CONTROL!$D$2:$D$999,$B263,BASE_CONTROL!$B$2:$B$999,"PENDIENTE"),COUNTIFS(BASE_CONTROL!$E$2:$E$999,$B263,BASE_CONTROL!$B$2:$B$999,"PENDIENTE"),COUNTIFS(BASE_CONTROL!$F$2:$F$999,$B263,BASE_CONTROL!$B$2:$B$999,"PENDIENTE"),COUNTIFS(BASE_CONTROL!$G$2:$G$999,$B263,BASE_CONTROL!$B$2:$B$999,"PENDIENTE"),COUNTIFS(BASE_CONTROL!$H$2:$H$999,$B263,BASE_CONTROL!$B$2:$B$999,"PENDIENTE"),COUNTIFS(BASE_CONTROL!$I$2:$I$999,$B263,BASE_CONTROL!$B$2:$B$999,"PENDIENTE"),COUNTIFS(BASE_CONTROL!$J$2:$J$999,$B263,BASE_CONTROL!$B$2:$B$999,"PENDIENTE"),COUNTIFS(BASE_CONTROL!$K$2:$K$999,$B263,BASE_CONTROL!$B$2:$B$999,"PENDIENTE")))</f>
        <v/>
      </c>
      <c r="G263" s="472">
        <f>IF($B263="","",IF($D263=0,"",IFERROR(MAX(MAXIFS(BASE_CONTROL!$C$2:$C$999,BASE_CONTROL!$D$2:$D$999,$B263),MAXIFS(BASE_CONTROL!$C$2:$C$999,BASE_CONTROL!$E$2:$E$999,$B263),MAXIFS(BASE_CONTROL!$C$2:$C$999,BASE_CONTROL!$F$2:$F$999,$B263),MAXIFS(BASE_CONTROL!$C$2:$C$999,BASE_CONTROL!$G$2:$G$999,$B263),MAXIFS(BASE_CONTROL!$C$2:$C$999,BASE_CONTROL!$H$2:$H$999,$B263),MAXIFS(BASE_CONTROL!$C$2:$C$999,BASE_CONTROL!$I$2:$I$999,$B263),MAXIFS(BASE_CONTROL!$C$2:$C$999,BASE_CONTROL!$J$2:$J$999,$B263),MAXIFS(BASE_CONTROL!$C$2:$C$999,BASE_CONTROL!$K$2:$K$999,$B263)),"")))</f>
        <v/>
      </c>
      <c r="H263" s="432" t="n"/>
    </row>
    <row r="264" s="358">
      <c r="A264" s="432">
        <f>IF($B264="","",ROW()-4)</f>
        <v/>
      </c>
      <c r="B264" s="432" t="n"/>
      <c r="C264" s="432" t="n"/>
      <c r="D264" s="432">
        <f>IF($B264="","",SUM(COUNTIF(BASE_CONTROL!$D$2:$K$999,$B264)))</f>
        <v/>
      </c>
      <c r="E264" s="432">
        <f>IF($B264="","",SUM(COUNTIFS(BASE_CONTROL!$D$2:$D$999,$B264,BASE_CONTROL!$B$2:$B$999,"CERRADA"),COUNTIFS(BASE_CONTROL!$D$2:$D$999,$B264,BASE_CONTROL!$B$2:$B$999,"TERMINADA"),COUNTIFS(BASE_CONTROL!$E$2:$E$999,$B264,BASE_CONTROL!$B$2:$B$999,"CERRADA"),COUNTIFS(BASE_CONTROL!$E$2:$E$999,$B264,BASE_CONTROL!$B$2:$B$999,"TERMINADA"),COUNTIFS(BASE_CONTROL!$F$2:$F$999,$B264,BASE_CONTROL!$B$2:$B$999,"CERRADA"),COUNTIFS(BASE_CONTROL!$F$2:$F$999,$B264,BASE_CONTROL!$B$2:$B$999,"TERMINADA"),COUNTIFS(BASE_CONTROL!$G$2:$G$999,$B264,BASE_CONTROL!$B$2:$B$999,"CERRADA"),COUNTIFS(BASE_CONTROL!$G$2:$G$999,$B264,BASE_CONTROL!$B$2:$B$999,"TERMINADA"),COUNTIFS(BASE_CONTROL!$H$2:$H$999,$B264,BASE_CONTROL!$B$2:$B$999,"CERRADA"),COUNTIFS(BASE_CONTROL!$H$2:$H$999,$B264,BASE_CONTROL!$B$2:$B$999,"TERMINADA"),COUNTIFS(BASE_CONTROL!$I$2:$I$999,$B264,BASE_CONTROL!$B$2:$B$999,"CERRADA"),COUNTIFS(BASE_CONTROL!$I$2:$I$999,$B264,BASE_CONTROL!$B$2:$B$999,"TERMINADA"),COUNTIFS(BASE_CONTROL!$J$2:$J$999,$B264,BASE_CONTROL!$B$2:$B$999,"CERRADA"),COUNTIFS(BASE_CONTROL!$J$2:$J$999,$B264,BASE_CONTROL!$B$2:$B$999,"TERMINADA"),COUNTIFS(BASE_CONTROL!$K$2:$K$999,$B264,BASE_CONTROL!$B$2:$B$999,"CERRADA"),COUNTIFS(BASE_CONTROL!$K$2:$K$999,$B264,BASE_CONTROL!$B$2:$B$999,"TERMINADA")))</f>
        <v/>
      </c>
      <c r="F264" s="432">
        <f>IF($B264="","",SUM(COUNTIFS(BASE_CONTROL!$D$2:$D$999,$B264,BASE_CONTROL!$B$2:$B$999,"PENDIENTE"),COUNTIFS(BASE_CONTROL!$E$2:$E$999,$B264,BASE_CONTROL!$B$2:$B$999,"PENDIENTE"),COUNTIFS(BASE_CONTROL!$F$2:$F$999,$B264,BASE_CONTROL!$B$2:$B$999,"PENDIENTE"),COUNTIFS(BASE_CONTROL!$G$2:$G$999,$B264,BASE_CONTROL!$B$2:$B$999,"PENDIENTE"),COUNTIFS(BASE_CONTROL!$H$2:$H$999,$B264,BASE_CONTROL!$B$2:$B$999,"PENDIENTE"),COUNTIFS(BASE_CONTROL!$I$2:$I$999,$B264,BASE_CONTROL!$B$2:$B$999,"PENDIENTE"),COUNTIFS(BASE_CONTROL!$J$2:$J$999,$B264,BASE_CONTROL!$B$2:$B$999,"PENDIENTE"),COUNTIFS(BASE_CONTROL!$K$2:$K$999,$B264,BASE_CONTROL!$B$2:$B$999,"PENDIENTE")))</f>
        <v/>
      </c>
      <c r="G264" s="472">
        <f>IF($B264="","",IF($D264=0,"",IFERROR(MAX(MAXIFS(BASE_CONTROL!$C$2:$C$999,BASE_CONTROL!$D$2:$D$999,$B264),MAXIFS(BASE_CONTROL!$C$2:$C$999,BASE_CONTROL!$E$2:$E$999,$B264),MAXIFS(BASE_CONTROL!$C$2:$C$999,BASE_CONTROL!$F$2:$F$999,$B264),MAXIFS(BASE_CONTROL!$C$2:$C$999,BASE_CONTROL!$G$2:$G$999,$B264),MAXIFS(BASE_CONTROL!$C$2:$C$999,BASE_CONTROL!$H$2:$H$999,$B264),MAXIFS(BASE_CONTROL!$C$2:$C$999,BASE_CONTROL!$I$2:$I$999,$B264),MAXIFS(BASE_CONTROL!$C$2:$C$999,BASE_CONTROL!$J$2:$J$999,$B264),MAXIFS(BASE_CONTROL!$C$2:$C$999,BASE_CONTROL!$K$2:$K$999,$B264)),"")))</f>
        <v/>
      </c>
      <c r="H264" s="432" t="n"/>
    </row>
    <row r="265" s="358">
      <c r="A265" s="432">
        <f>IF($B265="","",ROW()-4)</f>
        <v/>
      </c>
      <c r="B265" s="432" t="n"/>
      <c r="C265" s="432" t="n"/>
      <c r="D265" s="432">
        <f>IF($B265="","",SUM(COUNTIF(BASE_CONTROL!$D$2:$K$999,$B265)))</f>
        <v/>
      </c>
      <c r="E265" s="432">
        <f>IF($B265="","",SUM(COUNTIFS(BASE_CONTROL!$D$2:$D$999,$B265,BASE_CONTROL!$B$2:$B$999,"CERRADA"),COUNTIFS(BASE_CONTROL!$D$2:$D$999,$B265,BASE_CONTROL!$B$2:$B$999,"TERMINADA"),COUNTIFS(BASE_CONTROL!$E$2:$E$999,$B265,BASE_CONTROL!$B$2:$B$999,"CERRADA"),COUNTIFS(BASE_CONTROL!$E$2:$E$999,$B265,BASE_CONTROL!$B$2:$B$999,"TERMINADA"),COUNTIFS(BASE_CONTROL!$F$2:$F$999,$B265,BASE_CONTROL!$B$2:$B$999,"CERRADA"),COUNTIFS(BASE_CONTROL!$F$2:$F$999,$B265,BASE_CONTROL!$B$2:$B$999,"TERMINADA"),COUNTIFS(BASE_CONTROL!$G$2:$G$999,$B265,BASE_CONTROL!$B$2:$B$999,"CERRADA"),COUNTIFS(BASE_CONTROL!$G$2:$G$999,$B265,BASE_CONTROL!$B$2:$B$999,"TERMINADA"),COUNTIFS(BASE_CONTROL!$H$2:$H$999,$B265,BASE_CONTROL!$B$2:$B$999,"CERRADA"),COUNTIFS(BASE_CONTROL!$H$2:$H$999,$B265,BASE_CONTROL!$B$2:$B$999,"TERMINADA"),COUNTIFS(BASE_CONTROL!$I$2:$I$999,$B265,BASE_CONTROL!$B$2:$B$999,"CERRADA"),COUNTIFS(BASE_CONTROL!$I$2:$I$999,$B265,BASE_CONTROL!$B$2:$B$999,"TERMINADA"),COUNTIFS(BASE_CONTROL!$J$2:$J$999,$B265,BASE_CONTROL!$B$2:$B$999,"CERRADA"),COUNTIFS(BASE_CONTROL!$J$2:$J$999,$B265,BASE_CONTROL!$B$2:$B$999,"TERMINADA"),COUNTIFS(BASE_CONTROL!$K$2:$K$999,$B265,BASE_CONTROL!$B$2:$B$999,"CERRADA"),COUNTIFS(BASE_CONTROL!$K$2:$K$999,$B265,BASE_CONTROL!$B$2:$B$999,"TERMINADA")))</f>
        <v/>
      </c>
      <c r="F265" s="432">
        <f>IF($B265="","",SUM(COUNTIFS(BASE_CONTROL!$D$2:$D$999,$B265,BASE_CONTROL!$B$2:$B$999,"PENDIENTE"),COUNTIFS(BASE_CONTROL!$E$2:$E$999,$B265,BASE_CONTROL!$B$2:$B$999,"PENDIENTE"),COUNTIFS(BASE_CONTROL!$F$2:$F$999,$B265,BASE_CONTROL!$B$2:$B$999,"PENDIENTE"),COUNTIFS(BASE_CONTROL!$G$2:$G$999,$B265,BASE_CONTROL!$B$2:$B$999,"PENDIENTE"),COUNTIFS(BASE_CONTROL!$H$2:$H$999,$B265,BASE_CONTROL!$B$2:$B$999,"PENDIENTE"),COUNTIFS(BASE_CONTROL!$I$2:$I$999,$B265,BASE_CONTROL!$B$2:$B$999,"PENDIENTE"),COUNTIFS(BASE_CONTROL!$J$2:$J$999,$B265,BASE_CONTROL!$B$2:$B$999,"PENDIENTE"),COUNTIFS(BASE_CONTROL!$K$2:$K$999,$B265,BASE_CONTROL!$B$2:$B$999,"PENDIENTE")))</f>
        <v/>
      </c>
      <c r="G265" s="472">
        <f>IF($B265="","",IF($D265=0,"",IFERROR(MAX(MAXIFS(BASE_CONTROL!$C$2:$C$999,BASE_CONTROL!$D$2:$D$999,$B265),MAXIFS(BASE_CONTROL!$C$2:$C$999,BASE_CONTROL!$E$2:$E$999,$B265),MAXIFS(BASE_CONTROL!$C$2:$C$999,BASE_CONTROL!$F$2:$F$999,$B265),MAXIFS(BASE_CONTROL!$C$2:$C$999,BASE_CONTROL!$G$2:$G$999,$B265),MAXIFS(BASE_CONTROL!$C$2:$C$999,BASE_CONTROL!$H$2:$H$999,$B265),MAXIFS(BASE_CONTROL!$C$2:$C$999,BASE_CONTROL!$I$2:$I$999,$B265),MAXIFS(BASE_CONTROL!$C$2:$C$999,BASE_CONTROL!$J$2:$J$999,$B265),MAXIFS(BASE_CONTROL!$C$2:$C$999,BASE_CONTROL!$K$2:$K$999,$B265)),"")))</f>
        <v/>
      </c>
      <c r="H265" s="432" t="n"/>
    </row>
    <row r="266" s="358">
      <c r="A266" s="432">
        <f>IF($B266="","",ROW()-4)</f>
        <v/>
      </c>
      <c r="B266" s="432" t="n"/>
      <c r="C266" s="432" t="n"/>
      <c r="D266" s="432">
        <f>IF($B266="","",SUM(COUNTIF(BASE_CONTROL!$D$2:$K$999,$B266)))</f>
        <v/>
      </c>
      <c r="E266" s="432">
        <f>IF($B266="","",SUM(COUNTIFS(BASE_CONTROL!$D$2:$D$999,$B266,BASE_CONTROL!$B$2:$B$999,"CERRADA"),COUNTIFS(BASE_CONTROL!$D$2:$D$999,$B266,BASE_CONTROL!$B$2:$B$999,"TERMINADA"),COUNTIFS(BASE_CONTROL!$E$2:$E$999,$B266,BASE_CONTROL!$B$2:$B$999,"CERRADA"),COUNTIFS(BASE_CONTROL!$E$2:$E$999,$B266,BASE_CONTROL!$B$2:$B$999,"TERMINADA"),COUNTIFS(BASE_CONTROL!$F$2:$F$999,$B266,BASE_CONTROL!$B$2:$B$999,"CERRADA"),COUNTIFS(BASE_CONTROL!$F$2:$F$999,$B266,BASE_CONTROL!$B$2:$B$999,"TERMINADA"),COUNTIFS(BASE_CONTROL!$G$2:$G$999,$B266,BASE_CONTROL!$B$2:$B$999,"CERRADA"),COUNTIFS(BASE_CONTROL!$G$2:$G$999,$B266,BASE_CONTROL!$B$2:$B$999,"TERMINADA"),COUNTIFS(BASE_CONTROL!$H$2:$H$999,$B266,BASE_CONTROL!$B$2:$B$999,"CERRADA"),COUNTIFS(BASE_CONTROL!$H$2:$H$999,$B266,BASE_CONTROL!$B$2:$B$999,"TERMINADA"),COUNTIFS(BASE_CONTROL!$I$2:$I$999,$B266,BASE_CONTROL!$B$2:$B$999,"CERRADA"),COUNTIFS(BASE_CONTROL!$I$2:$I$999,$B266,BASE_CONTROL!$B$2:$B$999,"TERMINADA"),COUNTIFS(BASE_CONTROL!$J$2:$J$999,$B266,BASE_CONTROL!$B$2:$B$999,"CERRADA"),COUNTIFS(BASE_CONTROL!$J$2:$J$999,$B266,BASE_CONTROL!$B$2:$B$999,"TERMINADA"),COUNTIFS(BASE_CONTROL!$K$2:$K$999,$B266,BASE_CONTROL!$B$2:$B$999,"CERRADA"),COUNTIFS(BASE_CONTROL!$K$2:$K$999,$B266,BASE_CONTROL!$B$2:$B$999,"TERMINADA")))</f>
        <v/>
      </c>
      <c r="F266" s="432">
        <f>IF($B266="","",SUM(COUNTIFS(BASE_CONTROL!$D$2:$D$999,$B266,BASE_CONTROL!$B$2:$B$999,"PENDIENTE"),COUNTIFS(BASE_CONTROL!$E$2:$E$999,$B266,BASE_CONTROL!$B$2:$B$999,"PENDIENTE"),COUNTIFS(BASE_CONTROL!$F$2:$F$999,$B266,BASE_CONTROL!$B$2:$B$999,"PENDIENTE"),COUNTIFS(BASE_CONTROL!$G$2:$G$999,$B266,BASE_CONTROL!$B$2:$B$999,"PENDIENTE"),COUNTIFS(BASE_CONTROL!$H$2:$H$999,$B266,BASE_CONTROL!$B$2:$B$999,"PENDIENTE"),COUNTIFS(BASE_CONTROL!$I$2:$I$999,$B266,BASE_CONTROL!$B$2:$B$999,"PENDIENTE"),COUNTIFS(BASE_CONTROL!$J$2:$J$999,$B266,BASE_CONTROL!$B$2:$B$999,"PENDIENTE"),COUNTIFS(BASE_CONTROL!$K$2:$K$999,$B266,BASE_CONTROL!$B$2:$B$999,"PENDIENTE")))</f>
        <v/>
      </c>
      <c r="G266" s="472">
        <f>IF($B266="","",IF($D266=0,"",IFERROR(MAX(MAXIFS(BASE_CONTROL!$C$2:$C$999,BASE_CONTROL!$D$2:$D$999,$B266),MAXIFS(BASE_CONTROL!$C$2:$C$999,BASE_CONTROL!$E$2:$E$999,$B266),MAXIFS(BASE_CONTROL!$C$2:$C$999,BASE_CONTROL!$F$2:$F$999,$B266),MAXIFS(BASE_CONTROL!$C$2:$C$999,BASE_CONTROL!$G$2:$G$999,$B266),MAXIFS(BASE_CONTROL!$C$2:$C$999,BASE_CONTROL!$H$2:$H$999,$B266),MAXIFS(BASE_CONTROL!$C$2:$C$999,BASE_CONTROL!$I$2:$I$999,$B266),MAXIFS(BASE_CONTROL!$C$2:$C$999,BASE_CONTROL!$J$2:$J$999,$B266),MAXIFS(BASE_CONTROL!$C$2:$C$999,BASE_CONTROL!$K$2:$K$999,$B266)),"")))</f>
        <v/>
      </c>
      <c r="H266" s="432" t="n"/>
    </row>
    <row r="267" s="358">
      <c r="A267" s="432">
        <f>IF($B267="","",ROW()-4)</f>
        <v/>
      </c>
      <c r="B267" s="432" t="n"/>
      <c r="C267" s="432" t="n"/>
      <c r="D267" s="432">
        <f>IF($B267="","",SUM(COUNTIF(BASE_CONTROL!$D$2:$K$999,$B267)))</f>
        <v/>
      </c>
      <c r="E267" s="432">
        <f>IF($B267="","",SUM(COUNTIFS(BASE_CONTROL!$D$2:$D$999,$B267,BASE_CONTROL!$B$2:$B$999,"CERRADA"),COUNTIFS(BASE_CONTROL!$D$2:$D$999,$B267,BASE_CONTROL!$B$2:$B$999,"TERMINADA"),COUNTIFS(BASE_CONTROL!$E$2:$E$999,$B267,BASE_CONTROL!$B$2:$B$999,"CERRADA"),COUNTIFS(BASE_CONTROL!$E$2:$E$999,$B267,BASE_CONTROL!$B$2:$B$999,"TERMINADA"),COUNTIFS(BASE_CONTROL!$F$2:$F$999,$B267,BASE_CONTROL!$B$2:$B$999,"CERRADA"),COUNTIFS(BASE_CONTROL!$F$2:$F$999,$B267,BASE_CONTROL!$B$2:$B$999,"TERMINADA"),COUNTIFS(BASE_CONTROL!$G$2:$G$999,$B267,BASE_CONTROL!$B$2:$B$999,"CERRADA"),COUNTIFS(BASE_CONTROL!$G$2:$G$999,$B267,BASE_CONTROL!$B$2:$B$999,"TERMINADA"),COUNTIFS(BASE_CONTROL!$H$2:$H$999,$B267,BASE_CONTROL!$B$2:$B$999,"CERRADA"),COUNTIFS(BASE_CONTROL!$H$2:$H$999,$B267,BASE_CONTROL!$B$2:$B$999,"TERMINADA"),COUNTIFS(BASE_CONTROL!$I$2:$I$999,$B267,BASE_CONTROL!$B$2:$B$999,"CERRADA"),COUNTIFS(BASE_CONTROL!$I$2:$I$999,$B267,BASE_CONTROL!$B$2:$B$999,"TERMINADA"),COUNTIFS(BASE_CONTROL!$J$2:$J$999,$B267,BASE_CONTROL!$B$2:$B$999,"CERRADA"),COUNTIFS(BASE_CONTROL!$J$2:$J$999,$B267,BASE_CONTROL!$B$2:$B$999,"TERMINADA"),COUNTIFS(BASE_CONTROL!$K$2:$K$999,$B267,BASE_CONTROL!$B$2:$B$999,"CERRADA"),COUNTIFS(BASE_CONTROL!$K$2:$K$999,$B267,BASE_CONTROL!$B$2:$B$999,"TERMINADA")))</f>
        <v/>
      </c>
      <c r="F267" s="432">
        <f>IF($B267="","",SUM(COUNTIFS(BASE_CONTROL!$D$2:$D$999,$B267,BASE_CONTROL!$B$2:$B$999,"PENDIENTE"),COUNTIFS(BASE_CONTROL!$E$2:$E$999,$B267,BASE_CONTROL!$B$2:$B$999,"PENDIENTE"),COUNTIFS(BASE_CONTROL!$F$2:$F$999,$B267,BASE_CONTROL!$B$2:$B$999,"PENDIENTE"),COUNTIFS(BASE_CONTROL!$G$2:$G$999,$B267,BASE_CONTROL!$B$2:$B$999,"PENDIENTE"),COUNTIFS(BASE_CONTROL!$H$2:$H$999,$B267,BASE_CONTROL!$B$2:$B$999,"PENDIENTE"),COUNTIFS(BASE_CONTROL!$I$2:$I$999,$B267,BASE_CONTROL!$B$2:$B$999,"PENDIENTE"),COUNTIFS(BASE_CONTROL!$J$2:$J$999,$B267,BASE_CONTROL!$B$2:$B$999,"PENDIENTE"),COUNTIFS(BASE_CONTROL!$K$2:$K$999,$B267,BASE_CONTROL!$B$2:$B$999,"PENDIENTE")))</f>
        <v/>
      </c>
      <c r="G267" s="472">
        <f>IF($B267="","",IF($D267=0,"",IFERROR(MAX(MAXIFS(BASE_CONTROL!$C$2:$C$999,BASE_CONTROL!$D$2:$D$999,$B267),MAXIFS(BASE_CONTROL!$C$2:$C$999,BASE_CONTROL!$E$2:$E$999,$B267),MAXIFS(BASE_CONTROL!$C$2:$C$999,BASE_CONTROL!$F$2:$F$999,$B267),MAXIFS(BASE_CONTROL!$C$2:$C$999,BASE_CONTROL!$G$2:$G$999,$B267),MAXIFS(BASE_CONTROL!$C$2:$C$999,BASE_CONTROL!$H$2:$H$999,$B267),MAXIFS(BASE_CONTROL!$C$2:$C$999,BASE_CONTROL!$I$2:$I$999,$B267),MAXIFS(BASE_CONTROL!$C$2:$C$999,BASE_CONTROL!$J$2:$J$999,$B267),MAXIFS(BASE_CONTROL!$C$2:$C$999,BASE_CONTROL!$K$2:$K$999,$B267)),"")))</f>
        <v/>
      </c>
      <c r="H267" s="432" t="n"/>
    </row>
    <row r="268" s="358">
      <c r="A268" s="432">
        <f>IF($B268="","",ROW()-4)</f>
        <v/>
      </c>
      <c r="B268" s="432" t="n"/>
      <c r="C268" s="432" t="n"/>
      <c r="D268" s="432">
        <f>IF($B268="","",SUM(COUNTIF(BASE_CONTROL!$D$2:$K$999,$B268)))</f>
        <v/>
      </c>
      <c r="E268" s="432">
        <f>IF($B268="","",SUM(COUNTIFS(BASE_CONTROL!$D$2:$D$999,$B268,BASE_CONTROL!$B$2:$B$999,"CERRADA"),COUNTIFS(BASE_CONTROL!$D$2:$D$999,$B268,BASE_CONTROL!$B$2:$B$999,"TERMINADA"),COUNTIFS(BASE_CONTROL!$E$2:$E$999,$B268,BASE_CONTROL!$B$2:$B$999,"CERRADA"),COUNTIFS(BASE_CONTROL!$E$2:$E$999,$B268,BASE_CONTROL!$B$2:$B$999,"TERMINADA"),COUNTIFS(BASE_CONTROL!$F$2:$F$999,$B268,BASE_CONTROL!$B$2:$B$999,"CERRADA"),COUNTIFS(BASE_CONTROL!$F$2:$F$999,$B268,BASE_CONTROL!$B$2:$B$999,"TERMINADA"),COUNTIFS(BASE_CONTROL!$G$2:$G$999,$B268,BASE_CONTROL!$B$2:$B$999,"CERRADA"),COUNTIFS(BASE_CONTROL!$G$2:$G$999,$B268,BASE_CONTROL!$B$2:$B$999,"TERMINADA"),COUNTIFS(BASE_CONTROL!$H$2:$H$999,$B268,BASE_CONTROL!$B$2:$B$999,"CERRADA"),COUNTIFS(BASE_CONTROL!$H$2:$H$999,$B268,BASE_CONTROL!$B$2:$B$999,"TERMINADA"),COUNTIFS(BASE_CONTROL!$I$2:$I$999,$B268,BASE_CONTROL!$B$2:$B$999,"CERRADA"),COUNTIFS(BASE_CONTROL!$I$2:$I$999,$B268,BASE_CONTROL!$B$2:$B$999,"TERMINADA"),COUNTIFS(BASE_CONTROL!$J$2:$J$999,$B268,BASE_CONTROL!$B$2:$B$999,"CERRADA"),COUNTIFS(BASE_CONTROL!$J$2:$J$999,$B268,BASE_CONTROL!$B$2:$B$999,"TERMINADA"),COUNTIFS(BASE_CONTROL!$K$2:$K$999,$B268,BASE_CONTROL!$B$2:$B$999,"CERRADA"),COUNTIFS(BASE_CONTROL!$K$2:$K$999,$B268,BASE_CONTROL!$B$2:$B$999,"TERMINADA")))</f>
        <v/>
      </c>
      <c r="F268" s="432">
        <f>IF($B268="","",SUM(COUNTIFS(BASE_CONTROL!$D$2:$D$999,$B268,BASE_CONTROL!$B$2:$B$999,"PENDIENTE"),COUNTIFS(BASE_CONTROL!$E$2:$E$999,$B268,BASE_CONTROL!$B$2:$B$999,"PENDIENTE"),COUNTIFS(BASE_CONTROL!$F$2:$F$999,$B268,BASE_CONTROL!$B$2:$B$999,"PENDIENTE"),COUNTIFS(BASE_CONTROL!$G$2:$G$999,$B268,BASE_CONTROL!$B$2:$B$999,"PENDIENTE"),COUNTIFS(BASE_CONTROL!$H$2:$H$999,$B268,BASE_CONTROL!$B$2:$B$999,"PENDIENTE"),COUNTIFS(BASE_CONTROL!$I$2:$I$999,$B268,BASE_CONTROL!$B$2:$B$999,"PENDIENTE"),COUNTIFS(BASE_CONTROL!$J$2:$J$999,$B268,BASE_CONTROL!$B$2:$B$999,"PENDIENTE"),COUNTIFS(BASE_CONTROL!$K$2:$K$999,$B268,BASE_CONTROL!$B$2:$B$999,"PENDIENTE")))</f>
        <v/>
      </c>
      <c r="G268" s="472">
        <f>IF($B268="","",IF($D268=0,"",IFERROR(MAX(MAXIFS(BASE_CONTROL!$C$2:$C$999,BASE_CONTROL!$D$2:$D$999,$B268),MAXIFS(BASE_CONTROL!$C$2:$C$999,BASE_CONTROL!$E$2:$E$999,$B268),MAXIFS(BASE_CONTROL!$C$2:$C$999,BASE_CONTROL!$F$2:$F$999,$B268),MAXIFS(BASE_CONTROL!$C$2:$C$999,BASE_CONTROL!$G$2:$G$999,$B268),MAXIFS(BASE_CONTROL!$C$2:$C$999,BASE_CONTROL!$H$2:$H$999,$B268),MAXIFS(BASE_CONTROL!$C$2:$C$999,BASE_CONTROL!$I$2:$I$999,$B268),MAXIFS(BASE_CONTROL!$C$2:$C$999,BASE_CONTROL!$J$2:$J$999,$B268),MAXIFS(BASE_CONTROL!$C$2:$C$999,BASE_CONTROL!$K$2:$K$999,$B268)),"")))</f>
        <v/>
      </c>
      <c r="H268" s="432" t="n"/>
    </row>
    <row r="269" s="358">
      <c r="A269" s="432">
        <f>IF($B269="","",ROW()-4)</f>
        <v/>
      </c>
      <c r="B269" s="432" t="n"/>
      <c r="C269" s="432" t="n"/>
      <c r="D269" s="432">
        <f>IF($B269="","",SUM(COUNTIF(BASE_CONTROL!$D$2:$K$999,$B269)))</f>
        <v/>
      </c>
      <c r="E269" s="432">
        <f>IF($B269="","",SUM(COUNTIFS(BASE_CONTROL!$D$2:$D$999,$B269,BASE_CONTROL!$B$2:$B$999,"CERRADA"),COUNTIFS(BASE_CONTROL!$D$2:$D$999,$B269,BASE_CONTROL!$B$2:$B$999,"TERMINADA"),COUNTIFS(BASE_CONTROL!$E$2:$E$999,$B269,BASE_CONTROL!$B$2:$B$999,"CERRADA"),COUNTIFS(BASE_CONTROL!$E$2:$E$999,$B269,BASE_CONTROL!$B$2:$B$999,"TERMINADA"),COUNTIFS(BASE_CONTROL!$F$2:$F$999,$B269,BASE_CONTROL!$B$2:$B$999,"CERRADA"),COUNTIFS(BASE_CONTROL!$F$2:$F$999,$B269,BASE_CONTROL!$B$2:$B$999,"TERMINADA"),COUNTIFS(BASE_CONTROL!$G$2:$G$999,$B269,BASE_CONTROL!$B$2:$B$999,"CERRADA"),COUNTIFS(BASE_CONTROL!$G$2:$G$999,$B269,BASE_CONTROL!$B$2:$B$999,"TERMINADA"),COUNTIFS(BASE_CONTROL!$H$2:$H$999,$B269,BASE_CONTROL!$B$2:$B$999,"CERRADA"),COUNTIFS(BASE_CONTROL!$H$2:$H$999,$B269,BASE_CONTROL!$B$2:$B$999,"TERMINADA"),COUNTIFS(BASE_CONTROL!$I$2:$I$999,$B269,BASE_CONTROL!$B$2:$B$999,"CERRADA"),COUNTIFS(BASE_CONTROL!$I$2:$I$999,$B269,BASE_CONTROL!$B$2:$B$999,"TERMINADA"),COUNTIFS(BASE_CONTROL!$J$2:$J$999,$B269,BASE_CONTROL!$B$2:$B$999,"CERRADA"),COUNTIFS(BASE_CONTROL!$J$2:$J$999,$B269,BASE_CONTROL!$B$2:$B$999,"TERMINADA"),COUNTIFS(BASE_CONTROL!$K$2:$K$999,$B269,BASE_CONTROL!$B$2:$B$999,"CERRADA"),COUNTIFS(BASE_CONTROL!$K$2:$K$999,$B269,BASE_CONTROL!$B$2:$B$999,"TERMINADA")))</f>
        <v/>
      </c>
      <c r="F269" s="432">
        <f>IF($B269="","",SUM(COUNTIFS(BASE_CONTROL!$D$2:$D$999,$B269,BASE_CONTROL!$B$2:$B$999,"PENDIENTE"),COUNTIFS(BASE_CONTROL!$E$2:$E$999,$B269,BASE_CONTROL!$B$2:$B$999,"PENDIENTE"),COUNTIFS(BASE_CONTROL!$F$2:$F$999,$B269,BASE_CONTROL!$B$2:$B$999,"PENDIENTE"),COUNTIFS(BASE_CONTROL!$G$2:$G$999,$B269,BASE_CONTROL!$B$2:$B$999,"PENDIENTE"),COUNTIFS(BASE_CONTROL!$H$2:$H$999,$B269,BASE_CONTROL!$B$2:$B$999,"PENDIENTE"),COUNTIFS(BASE_CONTROL!$I$2:$I$999,$B269,BASE_CONTROL!$B$2:$B$999,"PENDIENTE"),COUNTIFS(BASE_CONTROL!$J$2:$J$999,$B269,BASE_CONTROL!$B$2:$B$999,"PENDIENTE"),COUNTIFS(BASE_CONTROL!$K$2:$K$999,$B269,BASE_CONTROL!$B$2:$B$999,"PENDIENTE")))</f>
        <v/>
      </c>
      <c r="G269" s="472">
        <f>IF($B269="","",IF($D269=0,"",IFERROR(MAX(MAXIFS(BASE_CONTROL!$C$2:$C$999,BASE_CONTROL!$D$2:$D$999,$B269),MAXIFS(BASE_CONTROL!$C$2:$C$999,BASE_CONTROL!$E$2:$E$999,$B269),MAXIFS(BASE_CONTROL!$C$2:$C$999,BASE_CONTROL!$F$2:$F$999,$B269),MAXIFS(BASE_CONTROL!$C$2:$C$999,BASE_CONTROL!$G$2:$G$999,$B269),MAXIFS(BASE_CONTROL!$C$2:$C$999,BASE_CONTROL!$H$2:$H$999,$B269),MAXIFS(BASE_CONTROL!$C$2:$C$999,BASE_CONTROL!$I$2:$I$999,$B269),MAXIFS(BASE_CONTROL!$C$2:$C$999,BASE_CONTROL!$J$2:$J$999,$B269),MAXIFS(BASE_CONTROL!$C$2:$C$999,BASE_CONTROL!$K$2:$K$999,$B269)),"")))</f>
        <v/>
      </c>
      <c r="H269" s="432" t="n"/>
    </row>
    <row r="270" s="358">
      <c r="A270" s="432">
        <f>IF($B270="","",ROW()-4)</f>
        <v/>
      </c>
      <c r="B270" s="432" t="n"/>
      <c r="C270" s="432" t="n"/>
      <c r="D270" s="432">
        <f>IF($B270="","",SUM(COUNTIF(BASE_CONTROL!$D$2:$K$999,$B270)))</f>
        <v/>
      </c>
      <c r="E270" s="432">
        <f>IF($B270="","",SUM(COUNTIFS(BASE_CONTROL!$D$2:$D$999,$B270,BASE_CONTROL!$B$2:$B$999,"CERRADA"),COUNTIFS(BASE_CONTROL!$D$2:$D$999,$B270,BASE_CONTROL!$B$2:$B$999,"TERMINADA"),COUNTIFS(BASE_CONTROL!$E$2:$E$999,$B270,BASE_CONTROL!$B$2:$B$999,"CERRADA"),COUNTIFS(BASE_CONTROL!$E$2:$E$999,$B270,BASE_CONTROL!$B$2:$B$999,"TERMINADA"),COUNTIFS(BASE_CONTROL!$F$2:$F$999,$B270,BASE_CONTROL!$B$2:$B$999,"CERRADA"),COUNTIFS(BASE_CONTROL!$F$2:$F$999,$B270,BASE_CONTROL!$B$2:$B$999,"TERMINADA"),COUNTIFS(BASE_CONTROL!$G$2:$G$999,$B270,BASE_CONTROL!$B$2:$B$999,"CERRADA"),COUNTIFS(BASE_CONTROL!$G$2:$G$999,$B270,BASE_CONTROL!$B$2:$B$999,"TERMINADA"),COUNTIFS(BASE_CONTROL!$H$2:$H$999,$B270,BASE_CONTROL!$B$2:$B$999,"CERRADA"),COUNTIFS(BASE_CONTROL!$H$2:$H$999,$B270,BASE_CONTROL!$B$2:$B$999,"TERMINADA"),COUNTIFS(BASE_CONTROL!$I$2:$I$999,$B270,BASE_CONTROL!$B$2:$B$999,"CERRADA"),COUNTIFS(BASE_CONTROL!$I$2:$I$999,$B270,BASE_CONTROL!$B$2:$B$999,"TERMINADA"),COUNTIFS(BASE_CONTROL!$J$2:$J$999,$B270,BASE_CONTROL!$B$2:$B$999,"CERRADA"),COUNTIFS(BASE_CONTROL!$J$2:$J$999,$B270,BASE_CONTROL!$B$2:$B$999,"TERMINADA"),COUNTIFS(BASE_CONTROL!$K$2:$K$999,$B270,BASE_CONTROL!$B$2:$B$999,"CERRADA"),COUNTIFS(BASE_CONTROL!$K$2:$K$999,$B270,BASE_CONTROL!$B$2:$B$999,"TERMINADA")))</f>
        <v/>
      </c>
      <c r="F270" s="432">
        <f>IF($B270="","",SUM(COUNTIFS(BASE_CONTROL!$D$2:$D$999,$B270,BASE_CONTROL!$B$2:$B$999,"PENDIENTE"),COUNTIFS(BASE_CONTROL!$E$2:$E$999,$B270,BASE_CONTROL!$B$2:$B$999,"PENDIENTE"),COUNTIFS(BASE_CONTROL!$F$2:$F$999,$B270,BASE_CONTROL!$B$2:$B$999,"PENDIENTE"),COUNTIFS(BASE_CONTROL!$G$2:$G$999,$B270,BASE_CONTROL!$B$2:$B$999,"PENDIENTE"),COUNTIFS(BASE_CONTROL!$H$2:$H$999,$B270,BASE_CONTROL!$B$2:$B$999,"PENDIENTE"),COUNTIFS(BASE_CONTROL!$I$2:$I$999,$B270,BASE_CONTROL!$B$2:$B$999,"PENDIENTE"),COUNTIFS(BASE_CONTROL!$J$2:$J$999,$B270,BASE_CONTROL!$B$2:$B$999,"PENDIENTE"),COUNTIFS(BASE_CONTROL!$K$2:$K$999,$B270,BASE_CONTROL!$B$2:$B$999,"PENDIENTE")))</f>
        <v/>
      </c>
      <c r="G270" s="472">
        <f>IF($B270="","",IF($D270=0,"",IFERROR(MAX(MAXIFS(BASE_CONTROL!$C$2:$C$999,BASE_CONTROL!$D$2:$D$999,$B270),MAXIFS(BASE_CONTROL!$C$2:$C$999,BASE_CONTROL!$E$2:$E$999,$B270),MAXIFS(BASE_CONTROL!$C$2:$C$999,BASE_CONTROL!$F$2:$F$999,$B270),MAXIFS(BASE_CONTROL!$C$2:$C$999,BASE_CONTROL!$G$2:$G$999,$B270),MAXIFS(BASE_CONTROL!$C$2:$C$999,BASE_CONTROL!$H$2:$H$999,$B270),MAXIFS(BASE_CONTROL!$C$2:$C$999,BASE_CONTROL!$I$2:$I$999,$B270),MAXIFS(BASE_CONTROL!$C$2:$C$999,BASE_CONTROL!$J$2:$J$999,$B270),MAXIFS(BASE_CONTROL!$C$2:$C$999,BASE_CONTROL!$K$2:$K$999,$B270)),"")))</f>
        <v/>
      </c>
      <c r="H270" s="432" t="n"/>
    </row>
    <row r="271" s="358">
      <c r="A271" s="432">
        <f>IF($B271="","",ROW()-4)</f>
        <v/>
      </c>
      <c r="B271" s="432" t="n"/>
      <c r="C271" s="432" t="n"/>
      <c r="D271" s="432">
        <f>IF($B271="","",SUM(COUNTIF(BASE_CONTROL!$D$2:$K$999,$B271)))</f>
        <v/>
      </c>
      <c r="E271" s="432">
        <f>IF($B271="","",SUM(COUNTIFS(BASE_CONTROL!$D$2:$D$999,$B271,BASE_CONTROL!$B$2:$B$999,"CERRADA"),COUNTIFS(BASE_CONTROL!$D$2:$D$999,$B271,BASE_CONTROL!$B$2:$B$999,"TERMINADA"),COUNTIFS(BASE_CONTROL!$E$2:$E$999,$B271,BASE_CONTROL!$B$2:$B$999,"CERRADA"),COUNTIFS(BASE_CONTROL!$E$2:$E$999,$B271,BASE_CONTROL!$B$2:$B$999,"TERMINADA"),COUNTIFS(BASE_CONTROL!$F$2:$F$999,$B271,BASE_CONTROL!$B$2:$B$999,"CERRADA"),COUNTIFS(BASE_CONTROL!$F$2:$F$999,$B271,BASE_CONTROL!$B$2:$B$999,"TERMINADA"),COUNTIFS(BASE_CONTROL!$G$2:$G$999,$B271,BASE_CONTROL!$B$2:$B$999,"CERRADA"),COUNTIFS(BASE_CONTROL!$G$2:$G$999,$B271,BASE_CONTROL!$B$2:$B$999,"TERMINADA"),COUNTIFS(BASE_CONTROL!$H$2:$H$999,$B271,BASE_CONTROL!$B$2:$B$999,"CERRADA"),COUNTIFS(BASE_CONTROL!$H$2:$H$999,$B271,BASE_CONTROL!$B$2:$B$999,"TERMINADA"),COUNTIFS(BASE_CONTROL!$I$2:$I$999,$B271,BASE_CONTROL!$B$2:$B$999,"CERRADA"),COUNTIFS(BASE_CONTROL!$I$2:$I$999,$B271,BASE_CONTROL!$B$2:$B$999,"TERMINADA"),COUNTIFS(BASE_CONTROL!$J$2:$J$999,$B271,BASE_CONTROL!$B$2:$B$999,"CERRADA"),COUNTIFS(BASE_CONTROL!$J$2:$J$999,$B271,BASE_CONTROL!$B$2:$B$999,"TERMINADA"),COUNTIFS(BASE_CONTROL!$K$2:$K$999,$B271,BASE_CONTROL!$B$2:$B$999,"CERRADA"),COUNTIFS(BASE_CONTROL!$K$2:$K$999,$B271,BASE_CONTROL!$B$2:$B$999,"TERMINADA")))</f>
        <v/>
      </c>
      <c r="F271" s="432">
        <f>IF($B271="","",SUM(COUNTIFS(BASE_CONTROL!$D$2:$D$999,$B271,BASE_CONTROL!$B$2:$B$999,"PENDIENTE"),COUNTIFS(BASE_CONTROL!$E$2:$E$999,$B271,BASE_CONTROL!$B$2:$B$999,"PENDIENTE"),COUNTIFS(BASE_CONTROL!$F$2:$F$999,$B271,BASE_CONTROL!$B$2:$B$999,"PENDIENTE"),COUNTIFS(BASE_CONTROL!$G$2:$G$999,$B271,BASE_CONTROL!$B$2:$B$999,"PENDIENTE"),COUNTIFS(BASE_CONTROL!$H$2:$H$999,$B271,BASE_CONTROL!$B$2:$B$999,"PENDIENTE"),COUNTIFS(BASE_CONTROL!$I$2:$I$999,$B271,BASE_CONTROL!$B$2:$B$999,"PENDIENTE"),COUNTIFS(BASE_CONTROL!$J$2:$J$999,$B271,BASE_CONTROL!$B$2:$B$999,"PENDIENTE"),COUNTIFS(BASE_CONTROL!$K$2:$K$999,$B271,BASE_CONTROL!$B$2:$B$999,"PENDIENTE")))</f>
        <v/>
      </c>
      <c r="G271" s="472">
        <f>IF($B271="","",IF($D271=0,"",IFERROR(MAX(MAXIFS(BASE_CONTROL!$C$2:$C$999,BASE_CONTROL!$D$2:$D$999,$B271),MAXIFS(BASE_CONTROL!$C$2:$C$999,BASE_CONTROL!$E$2:$E$999,$B271),MAXIFS(BASE_CONTROL!$C$2:$C$999,BASE_CONTROL!$F$2:$F$999,$B271),MAXIFS(BASE_CONTROL!$C$2:$C$999,BASE_CONTROL!$G$2:$G$999,$B271),MAXIFS(BASE_CONTROL!$C$2:$C$999,BASE_CONTROL!$H$2:$H$999,$B271),MAXIFS(BASE_CONTROL!$C$2:$C$999,BASE_CONTROL!$I$2:$I$999,$B271),MAXIFS(BASE_CONTROL!$C$2:$C$999,BASE_CONTROL!$J$2:$J$999,$B271),MAXIFS(BASE_CONTROL!$C$2:$C$999,BASE_CONTROL!$K$2:$K$999,$B271)),"")))</f>
        <v/>
      </c>
      <c r="H271" s="432" t="n"/>
    </row>
    <row r="272" s="358">
      <c r="A272" s="432">
        <f>IF($B272="","",ROW()-4)</f>
        <v/>
      </c>
      <c r="B272" s="432" t="n"/>
      <c r="C272" s="432" t="n"/>
      <c r="D272" s="432">
        <f>IF($B272="","",SUM(COUNTIF(BASE_CONTROL!$D$2:$K$999,$B272)))</f>
        <v/>
      </c>
      <c r="E272" s="432">
        <f>IF($B272="","",SUM(COUNTIFS(BASE_CONTROL!$D$2:$D$999,$B272,BASE_CONTROL!$B$2:$B$999,"CERRADA"),COUNTIFS(BASE_CONTROL!$D$2:$D$999,$B272,BASE_CONTROL!$B$2:$B$999,"TERMINADA"),COUNTIFS(BASE_CONTROL!$E$2:$E$999,$B272,BASE_CONTROL!$B$2:$B$999,"CERRADA"),COUNTIFS(BASE_CONTROL!$E$2:$E$999,$B272,BASE_CONTROL!$B$2:$B$999,"TERMINADA"),COUNTIFS(BASE_CONTROL!$F$2:$F$999,$B272,BASE_CONTROL!$B$2:$B$999,"CERRADA"),COUNTIFS(BASE_CONTROL!$F$2:$F$999,$B272,BASE_CONTROL!$B$2:$B$999,"TERMINADA"),COUNTIFS(BASE_CONTROL!$G$2:$G$999,$B272,BASE_CONTROL!$B$2:$B$999,"CERRADA"),COUNTIFS(BASE_CONTROL!$G$2:$G$999,$B272,BASE_CONTROL!$B$2:$B$999,"TERMINADA"),COUNTIFS(BASE_CONTROL!$H$2:$H$999,$B272,BASE_CONTROL!$B$2:$B$999,"CERRADA"),COUNTIFS(BASE_CONTROL!$H$2:$H$999,$B272,BASE_CONTROL!$B$2:$B$999,"TERMINADA"),COUNTIFS(BASE_CONTROL!$I$2:$I$999,$B272,BASE_CONTROL!$B$2:$B$999,"CERRADA"),COUNTIFS(BASE_CONTROL!$I$2:$I$999,$B272,BASE_CONTROL!$B$2:$B$999,"TERMINADA"),COUNTIFS(BASE_CONTROL!$J$2:$J$999,$B272,BASE_CONTROL!$B$2:$B$999,"CERRADA"),COUNTIFS(BASE_CONTROL!$J$2:$J$999,$B272,BASE_CONTROL!$B$2:$B$999,"TERMINADA"),COUNTIFS(BASE_CONTROL!$K$2:$K$999,$B272,BASE_CONTROL!$B$2:$B$999,"CERRADA"),COUNTIFS(BASE_CONTROL!$K$2:$K$999,$B272,BASE_CONTROL!$B$2:$B$999,"TERMINADA")))</f>
        <v/>
      </c>
      <c r="F272" s="432">
        <f>IF($B272="","",SUM(COUNTIFS(BASE_CONTROL!$D$2:$D$999,$B272,BASE_CONTROL!$B$2:$B$999,"PENDIENTE"),COUNTIFS(BASE_CONTROL!$E$2:$E$999,$B272,BASE_CONTROL!$B$2:$B$999,"PENDIENTE"),COUNTIFS(BASE_CONTROL!$F$2:$F$999,$B272,BASE_CONTROL!$B$2:$B$999,"PENDIENTE"),COUNTIFS(BASE_CONTROL!$G$2:$G$999,$B272,BASE_CONTROL!$B$2:$B$999,"PENDIENTE"),COUNTIFS(BASE_CONTROL!$H$2:$H$999,$B272,BASE_CONTROL!$B$2:$B$999,"PENDIENTE"),COUNTIFS(BASE_CONTROL!$I$2:$I$999,$B272,BASE_CONTROL!$B$2:$B$999,"PENDIENTE"),COUNTIFS(BASE_CONTROL!$J$2:$J$999,$B272,BASE_CONTROL!$B$2:$B$999,"PENDIENTE"),COUNTIFS(BASE_CONTROL!$K$2:$K$999,$B272,BASE_CONTROL!$B$2:$B$999,"PENDIENTE")))</f>
        <v/>
      </c>
      <c r="G272" s="472">
        <f>IF($B272="","",IF($D272=0,"",IFERROR(MAX(MAXIFS(BASE_CONTROL!$C$2:$C$999,BASE_CONTROL!$D$2:$D$999,$B272),MAXIFS(BASE_CONTROL!$C$2:$C$999,BASE_CONTROL!$E$2:$E$999,$B272),MAXIFS(BASE_CONTROL!$C$2:$C$999,BASE_CONTROL!$F$2:$F$999,$B272),MAXIFS(BASE_CONTROL!$C$2:$C$999,BASE_CONTROL!$G$2:$G$999,$B272),MAXIFS(BASE_CONTROL!$C$2:$C$999,BASE_CONTROL!$H$2:$H$999,$B272),MAXIFS(BASE_CONTROL!$C$2:$C$999,BASE_CONTROL!$I$2:$I$999,$B272),MAXIFS(BASE_CONTROL!$C$2:$C$999,BASE_CONTROL!$J$2:$J$999,$B272),MAXIFS(BASE_CONTROL!$C$2:$C$999,BASE_CONTROL!$K$2:$K$999,$B272)),"")))</f>
        <v/>
      </c>
      <c r="H272" s="432" t="n"/>
    </row>
    <row r="273" s="358">
      <c r="A273" s="432">
        <f>IF($B273="","",ROW()-4)</f>
        <v/>
      </c>
      <c r="B273" s="432" t="n"/>
      <c r="C273" s="432" t="n"/>
      <c r="D273" s="432">
        <f>IF($B273="","",SUM(COUNTIF(BASE_CONTROL!$D$2:$K$999,$B273)))</f>
        <v/>
      </c>
      <c r="E273" s="432">
        <f>IF($B273="","",SUM(COUNTIFS(BASE_CONTROL!$D$2:$D$999,$B273,BASE_CONTROL!$B$2:$B$999,"CERRADA"),COUNTIFS(BASE_CONTROL!$D$2:$D$999,$B273,BASE_CONTROL!$B$2:$B$999,"TERMINADA"),COUNTIFS(BASE_CONTROL!$E$2:$E$999,$B273,BASE_CONTROL!$B$2:$B$999,"CERRADA"),COUNTIFS(BASE_CONTROL!$E$2:$E$999,$B273,BASE_CONTROL!$B$2:$B$999,"TERMINADA"),COUNTIFS(BASE_CONTROL!$F$2:$F$999,$B273,BASE_CONTROL!$B$2:$B$999,"CERRADA"),COUNTIFS(BASE_CONTROL!$F$2:$F$999,$B273,BASE_CONTROL!$B$2:$B$999,"TERMINADA"),COUNTIFS(BASE_CONTROL!$G$2:$G$999,$B273,BASE_CONTROL!$B$2:$B$999,"CERRADA"),COUNTIFS(BASE_CONTROL!$G$2:$G$999,$B273,BASE_CONTROL!$B$2:$B$999,"TERMINADA"),COUNTIFS(BASE_CONTROL!$H$2:$H$999,$B273,BASE_CONTROL!$B$2:$B$999,"CERRADA"),COUNTIFS(BASE_CONTROL!$H$2:$H$999,$B273,BASE_CONTROL!$B$2:$B$999,"TERMINADA"),COUNTIFS(BASE_CONTROL!$I$2:$I$999,$B273,BASE_CONTROL!$B$2:$B$999,"CERRADA"),COUNTIFS(BASE_CONTROL!$I$2:$I$999,$B273,BASE_CONTROL!$B$2:$B$999,"TERMINADA"),COUNTIFS(BASE_CONTROL!$J$2:$J$999,$B273,BASE_CONTROL!$B$2:$B$999,"CERRADA"),COUNTIFS(BASE_CONTROL!$J$2:$J$999,$B273,BASE_CONTROL!$B$2:$B$999,"TERMINADA"),COUNTIFS(BASE_CONTROL!$K$2:$K$999,$B273,BASE_CONTROL!$B$2:$B$999,"CERRADA"),COUNTIFS(BASE_CONTROL!$K$2:$K$999,$B273,BASE_CONTROL!$B$2:$B$999,"TERMINADA")))</f>
        <v/>
      </c>
      <c r="F273" s="432">
        <f>IF($B273="","",SUM(COUNTIFS(BASE_CONTROL!$D$2:$D$999,$B273,BASE_CONTROL!$B$2:$B$999,"PENDIENTE"),COUNTIFS(BASE_CONTROL!$E$2:$E$999,$B273,BASE_CONTROL!$B$2:$B$999,"PENDIENTE"),COUNTIFS(BASE_CONTROL!$F$2:$F$999,$B273,BASE_CONTROL!$B$2:$B$999,"PENDIENTE"),COUNTIFS(BASE_CONTROL!$G$2:$G$999,$B273,BASE_CONTROL!$B$2:$B$999,"PENDIENTE"),COUNTIFS(BASE_CONTROL!$H$2:$H$999,$B273,BASE_CONTROL!$B$2:$B$999,"PENDIENTE"),COUNTIFS(BASE_CONTROL!$I$2:$I$999,$B273,BASE_CONTROL!$B$2:$B$999,"PENDIENTE"),COUNTIFS(BASE_CONTROL!$J$2:$J$999,$B273,BASE_CONTROL!$B$2:$B$999,"PENDIENTE"),COUNTIFS(BASE_CONTROL!$K$2:$K$999,$B273,BASE_CONTROL!$B$2:$B$999,"PENDIENTE")))</f>
        <v/>
      </c>
      <c r="G273" s="472">
        <f>IF($B273="","",IF($D273=0,"",IFERROR(MAX(MAXIFS(BASE_CONTROL!$C$2:$C$999,BASE_CONTROL!$D$2:$D$999,$B273),MAXIFS(BASE_CONTROL!$C$2:$C$999,BASE_CONTROL!$E$2:$E$999,$B273),MAXIFS(BASE_CONTROL!$C$2:$C$999,BASE_CONTROL!$F$2:$F$999,$B273),MAXIFS(BASE_CONTROL!$C$2:$C$999,BASE_CONTROL!$G$2:$G$999,$B273),MAXIFS(BASE_CONTROL!$C$2:$C$999,BASE_CONTROL!$H$2:$H$999,$B273),MAXIFS(BASE_CONTROL!$C$2:$C$999,BASE_CONTROL!$I$2:$I$999,$B273),MAXIFS(BASE_CONTROL!$C$2:$C$999,BASE_CONTROL!$J$2:$J$999,$B273),MAXIFS(BASE_CONTROL!$C$2:$C$999,BASE_CONTROL!$K$2:$K$999,$B273)),"")))</f>
        <v/>
      </c>
      <c r="H273" s="432" t="n"/>
    </row>
    <row r="274" s="358">
      <c r="A274" s="432">
        <f>IF($B274="","",ROW()-4)</f>
        <v/>
      </c>
      <c r="B274" s="432" t="n"/>
      <c r="C274" s="432" t="n"/>
      <c r="D274" s="432">
        <f>IF($B274="","",SUM(COUNTIF(BASE_CONTROL!$D$2:$K$999,$B274)))</f>
        <v/>
      </c>
      <c r="E274" s="432">
        <f>IF($B274="","",SUM(COUNTIFS(BASE_CONTROL!$D$2:$D$999,$B274,BASE_CONTROL!$B$2:$B$999,"CERRADA"),COUNTIFS(BASE_CONTROL!$D$2:$D$999,$B274,BASE_CONTROL!$B$2:$B$999,"TERMINADA"),COUNTIFS(BASE_CONTROL!$E$2:$E$999,$B274,BASE_CONTROL!$B$2:$B$999,"CERRADA"),COUNTIFS(BASE_CONTROL!$E$2:$E$999,$B274,BASE_CONTROL!$B$2:$B$999,"TERMINADA"),COUNTIFS(BASE_CONTROL!$F$2:$F$999,$B274,BASE_CONTROL!$B$2:$B$999,"CERRADA"),COUNTIFS(BASE_CONTROL!$F$2:$F$999,$B274,BASE_CONTROL!$B$2:$B$999,"TERMINADA"),COUNTIFS(BASE_CONTROL!$G$2:$G$999,$B274,BASE_CONTROL!$B$2:$B$999,"CERRADA"),COUNTIFS(BASE_CONTROL!$G$2:$G$999,$B274,BASE_CONTROL!$B$2:$B$999,"TERMINADA"),COUNTIFS(BASE_CONTROL!$H$2:$H$999,$B274,BASE_CONTROL!$B$2:$B$999,"CERRADA"),COUNTIFS(BASE_CONTROL!$H$2:$H$999,$B274,BASE_CONTROL!$B$2:$B$999,"TERMINADA"),COUNTIFS(BASE_CONTROL!$I$2:$I$999,$B274,BASE_CONTROL!$B$2:$B$999,"CERRADA"),COUNTIFS(BASE_CONTROL!$I$2:$I$999,$B274,BASE_CONTROL!$B$2:$B$999,"TERMINADA"),COUNTIFS(BASE_CONTROL!$J$2:$J$999,$B274,BASE_CONTROL!$B$2:$B$999,"CERRADA"),COUNTIFS(BASE_CONTROL!$J$2:$J$999,$B274,BASE_CONTROL!$B$2:$B$999,"TERMINADA"),COUNTIFS(BASE_CONTROL!$K$2:$K$999,$B274,BASE_CONTROL!$B$2:$B$999,"CERRADA"),COUNTIFS(BASE_CONTROL!$K$2:$K$999,$B274,BASE_CONTROL!$B$2:$B$999,"TERMINADA")))</f>
        <v/>
      </c>
      <c r="F274" s="432">
        <f>IF($B274="","",SUM(COUNTIFS(BASE_CONTROL!$D$2:$D$999,$B274,BASE_CONTROL!$B$2:$B$999,"PENDIENTE"),COUNTIFS(BASE_CONTROL!$E$2:$E$999,$B274,BASE_CONTROL!$B$2:$B$999,"PENDIENTE"),COUNTIFS(BASE_CONTROL!$F$2:$F$999,$B274,BASE_CONTROL!$B$2:$B$999,"PENDIENTE"),COUNTIFS(BASE_CONTROL!$G$2:$G$999,$B274,BASE_CONTROL!$B$2:$B$999,"PENDIENTE"),COUNTIFS(BASE_CONTROL!$H$2:$H$999,$B274,BASE_CONTROL!$B$2:$B$999,"PENDIENTE"),COUNTIFS(BASE_CONTROL!$I$2:$I$999,$B274,BASE_CONTROL!$B$2:$B$999,"PENDIENTE"),COUNTIFS(BASE_CONTROL!$J$2:$J$999,$B274,BASE_CONTROL!$B$2:$B$999,"PENDIENTE"),COUNTIFS(BASE_CONTROL!$K$2:$K$999,$B274,BASE_CONTROL!$B$2:$B$999,"PENDIENTE")))</f>
        <v/>
      </c>
      <c r="G274" s="472">
        <f>IF($B274="","",IF($D274=0,"",IFERROR(MAX(MAXIFS(BASE_CONTROL!$C$2:$C$999,BASE_CONTROL!$D$2:$D$999,$B274),MAXIFS(BASE_CONTROL!$C$2:$C$999,BASE_CONTROL!$E$2:$E$999,$B274),MAXIFS(BASE_CONTROL!$C$2:$C$999,BASE_CONTROL!$F$2:$F$999,$B274),MAXIFS(BASE_CONTROL!$C$2:$C$999,BASE_CONTROL!$G$2:$G$999,$B274),MAXIFS(BASE_CONTROL!$C$2:$C$999,BASE_CONTROL!$H$2:$H$999,$B274),MAXIFS(BASE_CONTROL!$C$2:$C$999,BASE_CONTROL!$I$2:$I$999,$B274),MAXIFS(BASE_CONTROL!$C$2:$C$999,BASE_CONTROL!$J$2:$J$999,$B274),MAXIFS(BASE_CONTROL!$C$2:$C$999,BASE_CONTROL!$K$2:$K$999,$B274)),"")))</f>
        <v/>
      </c>
      <c r="H274" s="432" t="n"/>
    </row>
    <row r="275" s="358">
      <c r="A275" s="432">
        <f>IF($B275="","",ROW()-4)</f>
        <v/>
      </c>
      <c r="B275" s="432" t="n"/>
      <c r="C275" s="432" t="n"/>
      <c r="D275" s="432">
        <f>IF($B275="","",SUM(COUNTIF(BASE_CONTROL!$D$2:$K$999,$B275)))</f>
        <v/>
      </c>
      <c r="E275" s="432">
        <f>IF($B275="","",SUM(COUNTIFS(BASE_CONTROL!$D$2:$D$999,$B275,BASE_CONTROL!$B$2:$B$999,"CERRADA"),COUNTIFS(BASE_CONTROL!$D$2:$D$999,$B275,BASE_CONTROL!$B$2:$B$999,"TERMINADA"),COUNTIFS(BASE_CONTROL!$E$2:$E$999,$B275,BASE_CONTROL!$B$2:$B$999,"CERRADA"),COUNTIFS(BASE_CONTROL!$E$2:$E$999,$B275,BASE_CONTROL!$B$2:$B$999,"TERMINADA"),COUNTIFS(BASE_CONTROL!$F$2:$F$999,$B275,BASE_CONTROL!$B$2:$B$999,"CERRADA"),COUNTIFS(BASE_CONTROL!$F$2:$F$999,$B275,BASE_CONTROL!$B$2:$B$999,"TERMINADA"),COUNTIFS(BASE_CONTROL!$G$2:$G$999,$B275,BASE_CONTROL!$B$2:$B$999,"CERRADA"),COUNTIFS(BASE_CONTROL!$G$2:$G$999,$B275,BASE_CONTROL!$B$2:$B$999,"TERMINADA"),COUNTIFS(BASE_CONTROL!$H$2:$H$999,$B275,BASE_CONTROL!$B$2:$B$999,"CERRADA"),COUNTIFS(BASE_CONTROL!$H$2:$H$999,$B275,BASE_CONTROL!$B$2:$B$999,"TERMINADA"),COUNTIFS(BASE_CONTROL!$I$2:$I$999,$B275,BASE_CONTROL!$B$2:$B$999,"CERRADA"),COUNTIFS(BASE_CONTROL!$I$2:$I$999,$B275,BASE_CONTROL!$B$2:$B$999,"TERMINADA"),COUNTIFS(BASE_CONTROL!$J$2:$J$999,$B275,BASE_CONTROL!$B$2:$B$999,"CERRADA"),COUNTIFS(BASE_CONTROL!$J$2:$J$999,$B275,BASE_CONTROL!$B$2:$B$999,"TERMINADA"),COUNTIFS(BASE_CONTROL!$K$2:$K$999,$B275,BASE_CONTROL!$B$2:$B$999,"CERRADA"),COUNTIFS(BASE_CONTROL!$K$2:$K$999,$B275,BASE_CONTROL!$B$2:$B$999,"TERMINADA")))</f>
        <v/>
      </c>
      <c r="F275" s="432">
        <f>IF($B275="","",SUM(COUNTIFS(BASE_CONTROL!$D$2:$D$999,$B275,BASE_CONTROL!$B$2:$B$999,"PENDIENTE"),COUNTIFS(BASE_CONTROL!$E$2:$E$999,$B275,BASE_CONTROL!$B$2:$B$999,"PENDIENTE"),COUNTIFS(BASE_CONTROL!$F$2:$F$999,$B275,BASE_CONTROL!$B$2:$B$999,"PENDIENTE"),COUNTIFS(BASE_CONTROL!$G$2:$G$999,$B275,BASE_CONTROL!$B$2:$B$999,"PENDIENTE"),COUNTIFS(BASE_CONTROL!$H$2:$H$999,$B275,BASE_CONTROL!$B$2:$B$999,"PENDIENTE"),COUNTIFS(BASE_CONTROL!$I$2:$I$999,$B275,BASE_CONTROL!$B$2:$B$999,"PENDIENTE"),COUNTIFS(BASE_CONTROL!$J$2:$J$999,$B275,BASE_CONTROL!$B$2:$B$999,"PENDIENTE"),COUNTIFS(BASE_CONTROL!$K$2:$K$999,$B275,BASE_CONTROL!$B$2:$B$999,"PENDIENTE")))</f>
        <v/>
      </c>
      <c r="G275" s="472">
        <f>IF($B275="","",IF($D275=0,"",IFERROR(MAX(MAXIFS(BASE_CONTROL!$C$2:$C$999,BASE_CONTROL!$D$2:$D$999,$B275),MAXIFS(BASE_CONTROL!$C$2:$C$999,BASE_CONTROL!$E$2:$E$999,$B275),MAXIFS(BASE_CONTROL!$C$2:$C$999,BASE_CONTROL!$F$2:$F$999,$B275),MAXIFS(BASE_CONTROL!$C$2:$C$999,BASE_CONTROL!$G$2:$G$999,$B275),MAXIFS(BASE_CONTROL!$C$2:$C$999,BASE_CONTROL!$H$2:$H$999,$B275),MAXIFS(BASE_CONTROL!$C$2:$C$999,BASE_CONTROL!$I$2:$I$999,$B275),MAXIFS(BASE_CONTROL!$C$2:$C$999,BASE_CONTROL!$J$2:$J$999,$B275),MAXIFS(BASE_CONTROL!$C$2:$C$999,BASE_CONTROL!$K$2:$K$999,$B275)),"")))</f>
        <v/>
      </c>
      <c r="H275" s="432" t="n"/>
    </row>
    <row r="276" s="358">
      <c r="A276" s="432">
        <f>IF($B276="","",ROW()-4)</f>
        <v/>
      </c>
      <c r="B276" s="432" t="n"/>
      <c r="C276" s="432" t="n"/>
      <c r="D276" s="432">
        <f>IF($B276="","",SUM(COUNTIF(BASE_CONTROL!$D$2:$K$999,$B276)))</f>
        <v/>
      </c>
      <c r="E276" s="432">
        <f>IF($B276="","",SUM(COUNTIFS(BASE_CONTROL!$D$2:$D$999,$B276,BASE_CONTROL!$B$2:$B$999,"CERRADA"),COUNTIFS(BASE_CONTROL!$D$2:$D$999,$B276,BASE_CONTROL!$B$2:$B$999,"TERMINADA"),COUNTIFS(BASE_CONTROL!$E$2:$E$999,$B276,BASE_CONTROL!$B$2:$B$999,"CERRADA"),COUNTIFS(BASE_CONTROL!$E$2:$E$999,$B276,BASE_CONTROL!$B$2:$B$999,"TERMINADA"),COUNTIFS(BASE_CONTROL!$F$2:$F$999,$B276,BASE_CONTROL!$B$2:$B$999,"CERRADA"),COUNTIFS(BASE_CONTROL!$F$2:$F$999,$B276,BASE_CONTROL!$B$2:$B$999,"TERMINADA"),COUNTIFS(BASE_CONTROL!$G$2:$G$999,$B276,BASE_CONTROL!$B$2:$B$999,"CERRADA"),COUNTIFS(BASE_CONTROL!$G$2:$G$999,$B276,BASE_CONTROL!$B$2:$B$999,"TERMINADA"),COUNTIFS(BASE_CONTROL!$H$2:$H$999,$B276,BASE_CONTROL!$B$2:$B$999,"CERRADA"),COUNTIFS(BASE_CONTROL!$H$2:$H$999,$B276,BASE_CONTROL!$B$2:$B$999,"TERMINADA"),COUNTIFS(BASE_CONTROL!$I$2:$I$999,$B276,BASE_CONTROL!$B$2:$B$999,"CERRADA"),COUNTIFS(BASE_CONTROL!$I$2:$I$999,$B276,BASE_CONTROL!$B$2:$B$999,"TERMINADA"),COUNTIFS(BASE_CONTROL!$J$2:$J$999,$B276,BASE_CONTROL!$B$2:$B$999,"CERRADA"),COUNTIFS(BASE_CONTROL!$J$2:$J$999,$B276,BASE_CONTROL!$B$2:$B$999,"TERMINADA"),COUNTIFS(BASE_CONTROL!$K$2:$K$999,$B276,BASE_CONTROL!$B$2:$B$999,"CERRADA"),COUNTIFS(BASE_CONTROL!$K$2:$K$999,$B276,BASE_CONTROL!$B$2:$B$999,"TERMINADA")))</f>
        <v/>
      </c>
      <c r="F276" s="432">
        <f>IF($B276="","",SUM(COUNTIFS(BASE_CONTROL!$D$2:$D$999,$B276,BASE_CONTROL!$B$2:$B$999,"PENDIENTE"),COUNTIFS(BASE_CONTROL!$E$2:$E$999,$B276,BASE_CONTROL!$B$2:$B$999,"PENDIENTE"),COUNTIFS(BASE_CONTROL!$F$2:$F$999,$B276,BASE_CONTROL!$B$2:$B$999,"PENDIENTE"),COUNTIFS(BASE_CONTROL!$G$2:$G$999,$B276,BASE_CONTROL!$B$2:$B$999,"PENDIENTE"),COUNTIFS(BASE_CONTROL!$H$2:$H$999,$B276,BASE_CONTROL!$B$2:$B$999,"PENDIENTE"),COUNTIFS(BASE_CONTROL!$I$2:$I$999,$B276,BASE_CONTROL!$B$2:$B$999,"PENDIENTE"),COUNTIFS(BASE_CONTROL!$J$2:$J$999,$B276,BASE_CONTROL!$B$2:$B$999,"PENDIENTE"),COUNTIFS(BASE_CONTROL!$K$2:$K$999,$B276,BASE_CONTROL!$B$2:$B$999,"PENDIENTE")))</f>
        <v/>
      </c>
      <c r="G276" s="472">
        <f>IF($B276="","",IF($D276=0,"",IFERROR(MAX(MAXIFS(BASE_CONTROL!$C$2:$C$999,BASE_CONTROL!$D$2:$D$999,$B276),MAXIFS(BASE_CONTROL!$C$2:$C$999,BASE_CONTROL!$E$2:$E$999,$B276),MAXIFS(BASE_CONTROL!$C$2:$C$999,BASE_CONTROL!$F$2:$F$999,$B276),MAXIFS(BASE_CONTROL!$C$2:$C$999,BASE_CONTROL!$G$2:$G$999,$B276),MAXIFS(BASE_CONTROL!$C$2:$C$999,BASE_CONTROL!$H$2:$H$999,$B276),MAXIFS(BASE_CONTROL!$C$2:$C$999,BASE_CONTROL!$I$2:$I$999,$B276),MAXIFS(BASE_CONTROL!$C$2:$C$999,BASE_CONTROL!$J$2:$J$999,$B276),MAXIFS(BASE_CONTROL!$C$2:$C$999,BASE_CONTROL!$K$2:$K$999,$B276)),"")))</f>
        <v/>
      </c>
      <c r="H276" s="432" t="n"/>
    </row>
    <row r="277" s="358">
      <c r="A277" s="432">
        <f>IF($B277="","",ROW()-4)</f>
        <v/>
      </c>
      <c r="B277" s="432" t="n"/>
      <c r="C277" s="432" t="n"/>
      <c r="D277" s="432">
        <f>IF($B277="","",SUM(COUNTIF(BASE_CONTROL!$D$2:$K$999,$B277)))</f>
        <v/>
      </c>
      <c r="E277" s="432">
        <f>IF($B277="","",SUM(COUNTIFS(BASE_CONTROL!$D$2:$D$999,$B277,BASE_CONTROL!$B$2:$B$999,"CERRADA"),COUNTIFS(BASE_CONTROL!$D$2:$D$999,$B277,BASE_CONTROL!$B$2:$B$999,"TERMINADA"),COUNTIFS(BASE_CONTROL!$E$2:$E$999,$B277,BASE_CONTROL!$B$2:$B$999,"CERRADA"),COUNTIFS(BASE_CONTROL!$E$2:$E$999,$B277,BASE_CONTROL!$B$2:$B$999,"TERMINADA"),COUNTIFS(BASE_CONTROL!$F$2:$F$999,$B277,BASE_CONTROL!$B$2:$B$999,"CERRADA"),COUNTIFS(BASE_CONTROL!$F$2:$F$999,$B277,BASE_CONTROL!$B$2:$B$999,"TERMINADA"),COUNTIFS(BASE_CONTROL!$G$2:$G$999,$B277,BASE_CONTROL!$B$2:$B$999,"CERRADA"),COUNTIFS(BASE_CONTROL!$G$2:$G$999,$B277,BASE_CONTROL!$B$2:$B$999,"TERMINADA"),COUNTIFS(BASE_CONTROL!$H$2:$H$999,$B277,BASE_CONTROL!$B$2:$B$999,"CERRADA"),COUNTIFS(BASE_CONTROL!$H$2:$H$999,$B277,BASE_CONTROL!$B$2:$B$999,"TERMINADA"),COUNTIFS(BASE_CONTROL!$I$2:$I$999,$B277,BASE_CONTROL!$B$2:$B$999,"CERRADA"),COUNTIFS(BASE_CONTROL!$I$2:$I$999,$B277,BASE_CONTROL!$B$2:$B$999,"TERMINADA"),COUNTIFS(BASE_CONTROL!$J$2:$J$999,$B277,BASE_CONTROL!$B$2:$B$999,"CERRADA"),COUNTIFS(BASE_CONTROL!$J$2:$J$999,$B277,BASE_CONTROL!$B$2:$B$999,"TERMINADA"),COUNTIFS(BASE_CONTROL!$K$2:$K$999,$B277,BASE_CONTROL!$B$2:$B$999,"CERRADA"),COUNTIFS(BASE_CONTROL!$K$2:$K$999,$B277,BASE_CONTROL!$B$2:$B$999,"TERMINADA")))</f>
        <v/>
      </c>
      <c r="F277" s="432">
        <f>IF($B277="","",SUM(COUNTIFS(BASE_CONTROL!$D$2:$D$999,$B277,BASE_CONTROL!$B$2:$B$999,"PENDIENTE"),COUNTIFS(BASE_CONTROL!$E$2:$E$999,$B277,BASE_CONTROL!$B$2:$B$999,"PENDIENTE"),COUNTIFS(BASE_CONTROL!$F$2:$F$999,$B277,BASE_CONTROL!$B$2:$B$999,"PENDIENTE"),COUNTIFS(BASE_CONTROL!$G$2:$G$999,$B277,BASE_CONTROL!$B$2:$B$999,"PENDIENTE"),COUNTIFS(BASE_CONTROL!$H$2:$H$999,$B277,BASE_CONTROL!$B$2:$B$999,"PENDIENTE"),COUNTIFS(BASE_CONTROL!$I$2:$I$999,$B277,BASE_CONTROL!$B$2:$B$999,"PENDIENTE"),COUNTIFS(BASE_CONTROL!$J$2:$J$999,$B277,BASE_CONTROL!$B$2:$B$999,"PENDIENTE"),COUNTIFS(BASE_CONTROL!$K$2:$K$999,$B277,BASE_CONTROL!$B$2:$B$999,"PENDIENTE")))</f>
        <v/>
      </c>
      <c r="G277" s="472">
        <f>IF($B277="","",IF($D277=0,"",IFERROR(MAX(MAXIFS(BASE_CONTROL!$C$2:$C$999,BASE_CONTROL!$D$2:$D$999,$B277),MAXIFS(BASE_CONTROL!$C$2:$C$999,BASE_CONTROL!$E$2:$E$999,$B277),MAXIFS(BASE_CONTROL!$C$2:$C$999,BASE_CONTROL!$F$2:$F$999,$B277),MAXIFS(BASE_CONTROL!$C$2:$C$999,BASE_CONTROL!$G$2:$G$999,$B277),MAXIFS(BASE_CONTROL!$C$2:$C$999,BASE_CONTROL!$H$2:$H$999,$B277),MAXIFS(BASE_CONTROL!$C$2:$C$999,BASE_CONTROL!$I$2:$I$999,$B277),MAXIFS(BASE_CONTROL!$C$2:$C$999,BASE_CONTROL!$J$2:$J$999,$B277),MAXIFS(BASE_CONTROL!$C$2:$C$999,BASE_CONTROL!$K$2:$K$999,$B277)),"")))</f>
        <v/>
      </c>
      <c r="H277" s="432" t="n"/>
    </row>
    <row r="278" s="358">
      <c r="A278" s="432">
        <f>IF($B278="","",ROW()-4)</f>
        <v/>
      </c>
      <c r="B278" s="432" t="n"/>
      <c r="C278" s="432" t="n"/>
      <c r="D278" s="432">
        <f>IF($B278="","",SUM(COUNTIF(BASE_CONTROL!$D$2:$K$999,$B278)))</f>
        <v/>
      </c>
      <c r="E278" s="432">
        <f>IF($B278="","",SUM(COUNTIFS(BASE_CONTROL!$D$2:$D$999,$B278,BASE_CONTROL!$B$2:$B$999,"CERRADA"),COUNTIFS(BASE_CONTROL!$D$2:$D$999,$B278,BASE_CONTROL!$B$2:$B$999,"TERMINADA"),COUNTIFS(BASE_CONTROL!$E$2:$E$999,$B278,BASE_CONTROL!$B$2:$B$999,"CERRADA"),COUNTIFS(BASE_CONTROL!$E$2:$E$999,$B278,BASE_CONTROL!$B$2:$B$999,"TERMINADA"),COUNTIFS(BASE_CONTROL!$F$2:$F$999,$B278,BASE_CONTROL!$B$2:$B$999,"CERRADA"),COUNTIFS(BASE_CONTROL!$F$2:$F$999,$B278,BASE_CONTROL!$B$2:$B$999,"TERMINADA"),COUNTIFS(BASE_CONTROL!$G$2:$G$999,$B278,BASE_CONTROL!$B$2:$B$999,"CERRADA"),COUNTIFS(BASE_CONTROL!$G$2:$G$999,$B278,BASE_CONTROL!$B$2:$B$999,"TERMINADA"),COUNTIFS(BASE_CONTROL!$H$2:$H$999,$B278,BASE_CONTROL!$B$2:$B$999,"CERRADA"),COUNTIFS(BASE_CONTROL!$H$2:$H$999,$B278,BASE_CONTROL!$B$2:$B$999,"TERMINADA"),COUNTIFS(BASE_CONTROL!$I$2:$I$999,$B278,BASE_CONTROL!$B$2:$B$999,"CERRADA"),COUNTIFS(BASE_CONTROL!$I$2:$I$999,$B278,BASE_CONTROL!$B$2:$B$999,"TERMINADA"),COUNTIFS(BASE_CONTROL!$J$2:$J$999,$B278,BASE_CONTROL!$B$2:$B$999,"CERRADA"),COUNTIFS(BASE_CONTROL!$J$2:$J$999,$B278,BASE_CONTROL!$B$2:$B$999,"TERMINADA"),COUNTIFS(BASE_CONTROL!$K$2:$K$999,$B278,BASE_CONTROL!$B$2:$B$999,"CERRADA"),COUNTIFS(BASE_CONTROL!$K$2:$K$999,$B278,BASE_CONTROL!$B$2:$B$999,"TERMINADA")))</f>
        <v/>
      </c>
      <c r="F278" s="432">
        <f>IF($B278="","",SUM(COUNTIFS(BASE_CONTROL!$D$2:$D$999,$B278,BASE_CONTROL!$B$2:$B$999,"PENDIENTE"),COUNTIFS(BASE_CONTROL!$E$2:$E$999,$B278,BASE_CONTROL!$B$2:$B$999,"PENDIENTE"),COUNTIFS(BASE_CONTROL!$F$2:$F$999,$B278,BASE_CONTROL!$B$2:$B$999,"PENDIENTE"),COUNTIFS(BASE_CONTROL!$G$2:$G$999,$B278,BASE_CONTROL!$B$2:$B$999,"PENDIENTE"),COUNTIFS(BASE_CONTROL!$H$2:$H$999,$B278,BASE_CONTROL!$B$2:$B$999,"PENDIENTE"),COUNTIFS(BASE_CONTROL!$I$2:$I$999,$B278,BASE_CONTROL!$B$2:$B$999,"PENDIENTE"),COUNTIFS(BASE_CONTROL!$J$2:$J$999,$B278,BASE_CONTROL!$B$2:$B$999,"PENDIENTE"),COUNTIFS(BASE_CONTROL!$K$2:$K$999,$B278,BASE_CONTROL!$B$2:$B$999,"PENDIENTE")))</f>
        <v/>
      </c>
      <c r="G278" s="472">
        <f>IF($B278="","",IF($D278=0,"",IFERROR(MAX(MAXIFS(BASE_CONTROL!$C$2:$C$999,BASE_CONTROL!$D$2:$D$999,$B278),MAXIFS(BASE_CONTROL!$C$2:$C$999,BASE_CONTROL!$E$2:$E$999,$B278),MAXIFS(BASE_CONTROL!$C$2:$C$999,BASE_CONTROL!$F$2:$F$999,$B278),MAXIFS(BASE_CONTROL!$C$2:$C$999,BASE_CONTROL!$G$2:$G$999,$B278),MAXIFS(BASE_CONTROL!$C$2:$C$999,BASE_CONTROL!$H$2:$H$999,$B278),MAXIFS(BASE_CONTROL!$C$2:$C$999,BASE_CONTROL!$I$2:$I$999,$B278),MAXIFS(BASE_CONTROL!$C$2:$C$999,BASE_CONTROL!$J$2:$J$999,$B278),MAXIFS(BASE_CONTROL!$C$2:$C$999,BASE_CONTROL!$K$2:$K$999,$B278)),"")))</f>
        <v/>
      </c>
      <c r="H278" s="432" t="n"/>
    </row>
    <row r="279" s="358">
      <c r="A279" s="432">
        <f>IF($B279="","",ROW()-4)</f>
        <v/>
      </c>
      <c r="B279" s="432" t="n"/>
      <c r="C279" s="432" t="n"/>
      <c r="D279" s="432">
        <f>IF($B279="","",SUM(COUNTIF(BASE_CONTROL!$D$2:$K$999,$B279)))</f>
        <v/>
      </c>
      <c r="E279" s="432">
        <f>IF($B279="","",SUM(COUNTIFS(BASE_CONTROL!$D$2:$D$999,$B279,BASE_CONTROL!$B$2:$B$999,"CERRADA"),COUNTIFS(BASE_CONTROL!$D$2:$D$999,$B279,BASE_CONTROL!$B$2:$B$999,"TERMINADA"),COUNTIFS(BASE_CONTROL!$E$2:$E$999,$B279,BASE_CONTROL!$B$2:$B$999,"CERRADA"),COUNTIFS(BASE_CONTROL!$E$2:$E$999,$B279,BASE_CONTROL!$B$2:$B$999,"TERMINADA"),COUNTIFS(BASE_CONTROL!$F$2:$F$999,$B279,BASE_CONTROL!$B$2:$B$999,"CERRADA"),COUNTIFS(BASE_CONTROL!$F$2:$F$999,$B279,BASE_CONTROL!$B$2:$B$999,"TERMINADA"),COUNTIFS(BASE_CONTROL!$G$2:$G$999,$B279,BASE_CONTROL!$B$2:$B$999,"CERRADA"),COUNTIFS(BASE_CONTROL!$G$2:$G$999,$B279,BASE_CONTROL!$B$2:$B$999,"TERMINADA"),COUNTIFS(BASE_CONTROL!$H$2:$H$999,$B279,BASE_CONTROL!$B$2:$B$999,"CERRADA"),COUNTIFS(BASE_CONTROL!$H$2:$H$999,$B279,BASE_CONTROL!$B$2:$B$999,"TERMINADA"),COUNTIFS(BASE_CONTROL!$I$2:$I$999,$B279,BASE_CONTROL!$B$2:$B$999,"CERRADA"),COUNTIFS(BASE_CONTROL!$I$2:$I$999,$B279,BASE_CONTROL!$B$2:$B$999,"TERMINADA"),COUNTIFS(BASE_CONTROL!$J$2:$J$999,$B279,BASE_CONTROL!$B$2:$B$999,"CERRADA"),COUNTIFS(BASE_CONTROL!$J$2:$J$999,$B279,BASE_CONTROL!$B$2:$B$999,"TERMINADA"),COUNTIFS(BASE_CONTROL!$K$2:$K$999,$B279,BASE_CONTROL!$B$2:$B$999,"CERRADA"),COUNTIFS(BASE_CONTROL!$K$2:$K$999,$B279,BASE_CONTROL!$B$2:$B$999,"TERMINADA")))</f>
        <v/>
      </c>
      <c r="F279" s="432">
        <f>IF($B279="","",SUM(COUNTIFS(BASE_CONTROL!$D$2:$D$999,$B279,BASE_CONTROL!$B$2:$B$999,"PENDIENTE"),COUNTIFS(BASE_CONTROL!$E$2:$E$999,$B279,BASE_CONTROL!$B$2:$B$999,"PENDIENTE"),COUNTIFS(BASE_CONTROL!$F$2:$F$999,$B279,BASE_CONTROL!$B$2:$B$999,"PENDIENTE"),COUNTIFS(BASE_CONTROL!$G$2:$G$999,$B279,BASE_CONTROL!$B$2:$B$999,"PENDIENTE"),COUNTIFS(BASE_CONTROL!$H$2:$H$999,$B279,BASE_CONTROL!$B$2:$B$999,"PENDIENTE"),COUNTIFS(BASE_CONTROL!$I$2:$I$999,$B279,BASE_CONTROL!$B$2:$B$999,"PENDIENTE"),COUNTIFS(BASE_CONTROL!$J$2:$J$999,$B279,BASE_CONTROL!$B$2:$B$999,"PENDIENTE"),COUNTIFS(BASE_CONTROL!$K$2:$K$999,$B279,BASE_CONTROL!$B$2:$B$999,"PENDIENTE")))</f>
        <v/>
      </c>
      <c r="G279" s="472">
        <f>IF($B279="","",IF($D279=0,"",IFERROR(MAX(MAXIFS(BASE_CONTROL!$C$2:$C$999,BASE_CONTROL!$D$2:$D$999,$B279),MAXIFS(BASE_CONTROL!$C$2:$C$999,BASE_CONTROL!$E$2:$E$999,$B279),MAXIFS(BASE_CONTROL!$C$2:$C$999,BASE_CONTROL!$F$2:$F$999,$B279),MAXIFS(BASE_CONTROL!$C$2:$C$999,BASE_CONTROL!$G$2:$G$999,$B279),MAXIFS(BASE_CONTROL!$C$2:$C$999,BASE_CONTROL!$H$2:$H$999,$B279),MAXIFS(BASE_CONTROL!$C$2:$C$999,BASE_CONTROL!$I$2:$I$999,$B279),MAXIFS(BASE_CONTROL!$C$2:$C$999,BASE_CONTROL!$J$2:$J$999,$B279),MAXIFS(BASE_CONTROL!$C$2:$C$999,BASE_CONTROL!$K$2:$K$999,$B279)),"")))</f>
        <v/>
      </c>
      <c r="H279" s="432" t="n"/>
    </row>
    <row r="280" s="358">
      <c r="A280" s="432">
        <f>IF($B280="","",ROW()-4)</f>
        <v/>
      </c>
      <c r="B280" s="432" t="n"/>
      <c r="C280" s="432" t="n"/>
      <c r="D280" s="432">
        <f>IF($B280="","",SUM(COUNTIF(BASE_CONTROL!$D$2:$K$999,$B280)))</f>
        <v/>
      </c>
      <c r="E280" s="432">
        <f>IF($B280="","",SUM(COUNTIFS(BASE_CONTROL!$D$2:$D$999,$B280,BASE_CONTROL!$B$2:$B$999,"CERRADA"),COUNTIFS(BASE_CONTROL!$D$2:$D$999,$B280,BASE_CONTROL!$B$2:$B$999,"TERMINADA"),COUNTIFS(BASE_CONTROL!$E$2:$E$999,$B280,BASE_CONTROL!$B$2:$B$999,"CERRADA"),COUNTIFS(BASE_CONTROL!$E$2:$E$999,$B280,BASE_CONTROL!$B$2:$B$999,"TERMINADA"),COUNTIFS(BASE_CONTROL!$F$2:$F$999,$B280,BASE_CONTROL!$B$2:$B$999,"CERRADA"),COUNTIFS(BASE_CONTROL!$F$2:$F$999,$B280,BASE_CONTROL!$B$2:$B$999,"TERMINADA"),COUNTIFS(BASE_CONTROL!$G$2:$G$999,$B280,BASE_CONTROL!$B$2:$B$999,"CERRADA"),COUNTIFS(BASE_CONTROL!$G$2:$G$999,$B280,BASE_CONTROL!$B$2:$B$999,"TERMINADA"),COUNTIFS(BASE_CONTROL!$H$2:$H$999,$B280,BASE_CONTROL!$B$2:$B$999,"CERRADA"),COUNTIFS(BASE_CONTROL!$H$2:$H$999,$B280,BASE_CONTROL!$B$2:$B$999,"TERMINADA"),COUNTIFS(BASE_CONTROL!$I$2:$I$999,$B280,BASE_CONTROL!$B$2:$B$999,"CERRADA"),COUNTIFS(BASE_CONTROL!$I$2:$I$999,$B280,BASE_CONTROL!$B$2:$B$999,"TERMINADA"),COUNTIFS(BASE_CONTROL!$J$2:$J$999,$B280,BASE_CONTROL!$B$2:$B$999,"CERRADA"),COUNTIFS(BASE_CONTROL!$J$2:$J$999,$B280,BASE_CONTROL!$B$2:$B$999,"TERMINADA"),COUNTIFS(BASE_CONTROL!$K$2:$K$999,$B280,BASE_CONTROL!$B$2:$B$999,"CERRADA"),COUNTIFS(BASE_CONTROL!$K$2:$K$999,$B280,BASE_CONTROL!$B$2:$B$999,"TERMINADA")))</f>
        <v/>
      </c>
      <c r="F280" s="432">
        <f>IF($B280="","",SUM(COUNTIFS(BASE_CONTROL!$D$2:$D$999,$B280,BASE_CONTROL!$B$2:$B$999,"PENDIENTE"),COUNTIFS(BASE_CONTROL!$E$2:$E$999,$B280,BASE_CONTROL!$B$2:$B$999,"PENDIENTE"),COUNTIFS(BASE_CONTROL!$F$2:$F$999,$B280,BASE_CONTROL!$B$2:$B$999,"PENDIENTE"),COUNTIFS(BASE_CONTROL!$G$2:$G$999,$B280,BASE_CONTROL!$B$2:$B$999,"PENDIENTE"),COUNTIFS(BASE_CONTROL!$H$2:$H$999,$B280,BASE_CONTROL!$B$2:$B$999,"PENDIENTE"),COUNTIFS(BASE_CONTROL!$I$2:$I$999,$B280,BASE_CONTROL!$B$2:$B$999,"PENDIENTE"),COUNTIFS(BASE_CONTROL!$J$2:$J$999,$B280,BASE_CONTROL!$B$2:$B$999,"PENDIENTE"),COUNTIFS(BASE_CONTROL!$K$2:$K$999,$B280,BASE_CONTROL!$B$2:$B$999,"PENDIENTE")))</f>
        <v/>
      </c>
      <c r="G280" s="472">
        <f>IF($B280="","",IF($D280=0,"",IFERROR(MAX(MAXIFS(BASE_CONTROL!$C$2:$C$999,BASE_CONTROL!$D$2:$D$999,$B280),MAXIFS(BASE_CONTROL!$C$2:$C$999,BASE_CONTROL!$E$2:$E$999,$B280),MAXIFS(BASE_CONTROL!$C$2:$C$999,BASE_CONTROL!$F$2:$F$999,$B280),MAXIFS(BASE_CONTROL!$C$2:$C$999,BASE_CONTROL!$G$2:$G$999,$B280),MAXIFS(BASE_CONTROL!$C$2:$C$999,BASE_CONTROL!$H$2:$H$999,$B280),MAXIFS(BASE_CONTROL!$C$2:$C$999,BASE_CONTROL!$I$2:$I$999,$B280),MAXIFS(BASE_CONTROL!$C$2:$C$999,BASE_CONTROL!$J$2:$J$999,$B280),MAXIFS(BASE_CONTROL!$C$2:$C$999,BASE_CONTROL!$K$2:$K$999,$B280)),"")))</f>
        <v/>
      </c>
      <c r="H280" s="432" t="n"/>
    </row>
    <row r="281" s="358">
      <c r="A281" s="432">
        <f>IF($B281="","",ROW()-4)</f>
        <v/>
      </c>
      <c r="B281" s="432" t="n"/>
      <c r="C281" s="432" t="n"/>
      <c r="D281" s="432">
        <f>IF($B281="","",SUM(COUNTIF(BASE_CONTROL!$D$2:$K$999,$B281)))</f>
        <v/>
      </c>
      <c r="E281" s="432">
        <f>IF($B281="","",SUM(COUNTIFS(BASE_CONTROL!$D$2:$D$999,$B281,BASE_CONTROL!$B$2:$B$999,"CERRADA"),COUNTIFS(BASE_CONTROL!$D$2:$D$999,$B281,BASE_CONTROL!$B$2:$B$999,"TERMINADA"),COUNTIFS(BASE_CONTROL!$E$2:$E$999,$B281,BASE_CONTROL!$B$2:$B$999,"CERRADA"),COUNTIFS(BASE_CONTROL!$E$2:$E$999,$B281,BASE_CONTROL!$B$2:$B$999,"TERMINADA"),COUNTIFS(BASE_CONTROL!$F$2:$F$999,$B281,BASE_CONTROL!$B$2:$B$999,"CERRADA"),COUNTIFS(BASE_CONTROL!$F$2:$F$999,$B281,BASE_CONTROL!$B$2:$B$999,"TERMINADA"),COUNTIFS(BASE_CONTROL!$G$2:$G$999,$B281,BASE_CONTROL!$B$2:$B$999,"CERRADA"),COUNTIFS(BASE_CONTROL!$G$2:$G$999,$B281,BASE_CONTROL!$B$2:$B$999,"TERMINADA"),COUNTIFS(BASE_CONTROL!$H$2:$H$999,$B281,BASE_CONTROL!$B$2:$B$999,"CERRADA"),COUNTIFS(BASE_CONTROL!$H$2:$H$999,$B281,BASE_CONTROL!$B$2:$B$999,"TERMINADA"),COUNTIFS(BASE_CONTROL!$I$2:$I$999,$B281,BASE_CONTROL!$B$2:$B$999,"CERRADA"),COUNTIFS(BASE_CONTROL!$I$2:$I$999,$B281,BASE_CONTROL!$B$2:$B$999,"TERMINADA"),COUNTIFS(BASE_CONTROL!$J$2:$J$999,$B281,BASE_CONTROL!$B$2:$B$999,"CERRADA"),COUNTIFS(BASE_CONTROL!$J$2:$J$999,$B281,BASE_CONTROL!$B$2:$B$999,"TERMINADA"),COUNTIFS(BASE_CONTROL!$K$2:$K$999,$B281,BASE_CONTROL!$B$2:$B$999,"CERRADA"),COUNTIFS(BASE_CONTROL!$K$2:$K$999,$B281,BASE_CONTROL!$B$2:$B$999,"TERMINADA")))</f>
        <v/>
      </c>
      <c r="F281" s="432">
        <f>IF($B281="","",SUM(COUNTIFS(BASE_CONTROL!$D$2:$D$999,$B281,BASE_CONTROL!$B$2:$B$999,"PENDIENTE"),COUNTIFS(BASE_CONTROL!$E$2:$E$999,$B281,BASE_CONTROL!$B$2:$B$999,"PENDIENTE"),COUNTIFS(BASE_CONTROL!$F$2:$F$999,$B281,BASE_CONTROL!$B$2:$B$999,"PENDIENTE"),COUNTIFS(BASE_CONTROL!$G$2:$G$999,$B281,BASE_CONTROL!$B$2:$B$999,"PENDIENTE"),COUNTIFS(BASE_CONTROL!$H$2:$H$999,$B281,BASE_CONTROL!$B$2:$B$999,"PENDIENTE"),COUNTIFS(BASE_CONTROL!$I$2:$I$999,$B281,BASE_CONTROL!$B$2:$B$999,"PENDIENTE"),COUNTIFS(BASE_CONTROL!$J$2:$J$999,$B281,BASE_CONTROL!$B$2:$B$999,"PENDIENTE"),COUNTIFS(BASE_CONTROL!$K$2:$K$999,$B281,BASE_CONTROL!$B$2:$B$999,"PENDIENTE")))</f>
        <v/>
      </c>
      <c r="G281" s="472">
        <f>IF($B281="","",IF($D281=0,"",IFERROR(MAX(MAXIFS(BASE_CONTROL!$C$2:$C$999,BASE_CONTROL!$D$2:$D$999,$B281),MAXIFS(BASE_CONTROL!$C$2:$C$999,BASE_CONTROL!$E$2:$E$999,$B281),MAXIFS(BASE_CONTROL!$C$2:$C$999,BASE_CONTROL!$F$2:$F$999,$B281),MAXIFS(BASE_CONTROL!$C$2:$C$999,BASE_CONTROL!$G$2:$G$999,$B281),MAXIFS(BASE_CONTROL!$C$2:$C$999,BASE_CONTROL!$H$2:$H$999,$B281),MAXIFS(BASE_CONTROL!$C$2:$C$999,BASE_CONTROL!$I$2:$I$999,$B281),MAXIFS(BASE_CONTROL!$C$2:$C$999,BASE_CONTROL!$J$2:$J$999,$B281),MAXIFS(BASE_CONTROL!$C$2:$C$999,BASE_CONTROL!$K$2:$K$999,$B281)),"")))</f>
        <v/>
      </c>
      <c r="H281" s="432" t="n"/>
    </row>
    <row r="282" s="358">
      <c r="A282" s="432">
        <f>IF($B282="","",ROW()-4)</f>
        <v/>
      </c>
      <c r="B282" s="432" t="n"/>
      <c r="C282" s="432" t="n"/>
      <c r="D282" s="432">
        <f>IF($B282="","",SUM(COUNTIF(BASE_CONTROL!$D$2:$K$999,$B282)))</f>
        <v/>
      </c>
      <c r="E282" s="432">
        <f>IF($B282="","",SUM(COUNTIFS(BASE_CONTROL!$D$2:$D$999,$B282,BASE_CONTROL!$B$2:$B$999,"CERRADA"),COUNTIFS(BASE_CONTROL!$D$2:$D$999,$B282,BASE_CONTROL!$B$2:$B$999,"TERMINADA"),COUNTIFS(BASE_CONTROL!$E$2:$E$999,$B282,BASE_CONTROL!$B$2:$B$999,"CERRADA"),COUNTIFS(BASE_CONTROL!$E$2:$E$999,$B282,BASE_CONTROL!$B$2:$B$999,"TERMINADA"),COUNTIFS(BASE_CONTROL!$F$2:$F$999,$B282,BASE_CONTROL!$B$2:$B$999,"CERRADA"),COUNTIFS(BASE_CONTROL!$F$2:$F$999,$B282,BASE_CONTROL!$B$2:$B$999,"TERMINADA"),COUNTIFS(BASE_CONTROL!$G$2:$G$999,$B282,BASE_CONTROL!$B$2:$B$999,"CERRADA"),COUNTIFS(BASE_CONTROL!$G$2:$G$999,$B282,BASE_CONTROL!$B$2:$B$999,"TERMINADA"),COUNTIFS(BASE_CONTROL!$H$2:$H$999,$B282,BASE_CONTROL!$B$2:$B$999,"CERRADA"),COUNTIFS(BASE_CONTROL!$H$2:$H$999,$B282,BASE_CONTROL!$B$2:$B$999,"TERMINADA"),COUNTIFS(BASE_CONTROL!$I$2:$I$999,$B282,BASE_CONTROL!$B$2:$B$999,"CERRADA"),COUNTIFS(BASE_CONTROL!$I$2:$I$999,$B282,BASE_CONTROL!$B$2:$B$999,"TERMINADA"),COUNTIFS(BASE_CONTROL!$J$2:$J$999,$B282,BASE_CONTROL!$B$2:$B$999,"CERRADA"),COUNTIFS(BASE_CONTROL!$J$2:$J$999,$B282,BASE_CONTROL!$B$2:$B$999,"TERMINADA"),COUNTIFS(BASE_CONTROL!$K$2:$K$999,$B282,BASE_CONTROL!$B$2:$B$999,"CERRADA"),COUNTIFS(BASE_CONTROL!$K$2:$K$999,$B282,BASE_CONTROL!$B$2:$B$999,"TERMINADA")))</f>
        <v/>
      </c>
      <c r="F282" s="432">
        <f>IF($B282="","",SUM(COUNTIFS(BASE_CONTROL!$D$2:$D$999,$B282,BASE_CONTROL!$B$2:$B$999,"PENDIENTE"),COUNTIFS(BASE_CONTROL!$E$2:$E$999,$B282,BASE_CONTROL!$B$2:$B$999,"PENDIENTE"),COUNTIFS(BASE_CONTROL!$F$2:$F$999,$B282,BASE_CONTROL!$B$2:$B$999,"PENDIENTE"),COUNTIFS(BASE_CONTROL!$G$2:$G$999,$B282,BASE_CONTROL!$B$2:$B$999,"PENDIENTE"),COUNTIFS(BASE_CONTROL!$H$2:$H$999,$B282,BASE_CONTROL!$B$2:$B$999,"PENDIENTE"),COUNTIFS(BASE_CONTROL!$I$2:$I$999,$B282,BASE_CONTROL!$B$2:$B$999,"PENDIENTE"),COUNTIFS(BASE_CONTROL!$J$2:$J$999,$B282,BASE_CONTROL!$B$2:$B$999,"PENDIENTE"),COUNTIFS(BASE_CONTROL!$K$2:$K$999,$B282,BASE_CONTROL!$B$2:$B$999,"PENDIENTE")))</f>
        <v/>
      </c>
      <c r="G282" s="472">
        <f>IF($B282="","",IF($D282=0,"",IFERROR(MAX(MAXIFS(BASE_CONTROL!$C$2:$C$999,BASE_CONTROL!$D$2:$D$999,$B282),MAXIFS(BASE_CONTROL!$C$2:$C$999,BASE_CONTROL!$E$2:$E$999,$B282),MAXIFS(BASE_CONTROL!$C$2:$C$999,BASE_CONTROL!$F$2:$F$999,$B282),MAXIFS(BASE_CONTROL!$C$2:$C$999,BASE_CONTROL!$G$2:$G$999,$B282),MAXIFS(BASE_CONTROL!$C$2:$C$999,BASE_CONTROL!$H$2:$H$999,$B282),MAXIFS(BASE_CONTROL!$C$2:$C$999,BASE_CONTROL!$I$2:$I$999,$B282),MAXIFS(BASE_CONTROL!$C$2:$C$999,BASE_CONTROL!$J$2:$J$999,$B282),MAXIFS(BASE_CONTROL!$C$2:$C$999,BASE_CONTROL!$K$2:$K$999,$B282)),"")))</f>
        <v/>
      </c>
      <c r="H282" s="432" t="n"/>
    </row>
    <row r="283" s="358">
      <c r="A283" s="432">
        <f>IF($B283="","",ROW()-4)</f>
        <v/>
      </c>
      <c r="B283" s="432" t="n"/>
      <c r="C283" s="432" t="n"/>
      <c r="D283" s="432">
        <f>IF($B283="","",SUM(COUNTIF(BASE_CONTROL!$D$2:$K$999,$B283)))</f>
        <v/>
      </c>
      <c r="E283" s="432">
        <f>IF($B283="","",SUM(COUNTIFS(BASE_CONTROL!$D$2:$D$999,$B283,BASE_CONTROL!$B$2:$B$999,"CERRADA"),COUNTIFS(BASE_CONTROL!$D$2:$D$999,$B283,BASE_CONTROL!$B$2:$B$999,"TERMINADA"),COUNTIFS(BASE_CONTROL!$E$2:$E$999,$B283,BASE_CONTROL!$B$2:$B$999,"CERRADA"),COUNTIFS(BASE_CONTROL!$E$2:$E$999,$B283,BASE_CONTROL!$B$2:$B$999,"TERMINADA"),COUNTIFS(BASE_CONTROL!$F$2:$F$999,$B283,BASE_CONTROL!$B$2:$B$999,"CERRADA"),COUNTIFS(BASE_CONTROL!$F$2:$F$999,$B283,BASE_CONTROL!$B$2:$B$999,"TERMINADA"),COUNTIFS(BASE_CONTROL!$G$2:$G$999,$B283,BASE_CONTROL!$B$2:$B$999,"CERRADA"),COUNTIFS(BASE_CONTROL!$G$2:$G$999,$B283,BASE_CONTROL!$B$2:$B$999,"TERMINADA"),COUNTIFS(BASE_CONTROL!$H$2:$H$999,$B283,BASE_CONTROL!$B$2:$B$999,"CERRADA"),COUNTIFS(BASE_CONTROL!$H$2:$H$999,$B283,BASE_CONTROL!$B$2:$B$999,"TERMINADA"),COUNTIFS(BASE_CONTROL!$I$2:$I$999,$B283,BASE_CONTROL!$B$2:$B$999,"CERRADA"),COUNTIFS(BASE_CONTROL!$I$2:$I$999,$B283,BASE_CONTROL!$B$2:$B$999,"TERMINADA"),COUNTIFS(BASE_CONTROL!$J$2:$J$999,$B283,BASE_CONTROL!$B$2:$B$999,"CERRADA"),COUNTIFS(BASE_CONTROL!$J$2:$J$999,$B283,BASE_CONTROL!$B$2:$B$999,"TERMINADA"),COUNTIFS(BASE_CONTROL!$K$2:$K$999,$B283,BASE_CONTROL!$B$2:$B$999,"CERRADA"),COUNTIFS(BASE_CONTROL!$K$2:$K$999,$B283,BASE_CONTROL!$B$2:$B$999,"TERMINADA")))</f>
        <v/>
      </c>
      <c r="F283" s="432">
        <f>IF($B283="","",SUM(COUNTIFS(BASE_CONTROL!$D$2:$D$999,$B283,BASE_CONTROL!$B$2:$B$999,"PENDIENTE"),COUNTIFS(BASE_CONTROL!$E$2:$E$999,$B283,BASE_CONTROL!$B$2:$B$999,"PENDIENTE"),COUNTIFS(BASE_CONTROL!$F$2:$F$999,$B283,BASE_CONTROL!$B$2:$B$999,"PENDIENTE"),COUNTIFS(BASE_CONTROL!$G$2:$G$999,$B283,BASE_CONTROL!$B$2:$B$999,"PENDIENTE"),COUNTIFS(BASE_CONTROL!$H$2:$H$999,$B283,BASE_CONTROL!$B$2:$B$999,"PENDIENTE"),COUNTIFS(BASE_CONTROL!$I$2:$I$999,$B283,BASE_CONTROL!$B$2:$B$999,"PENDIENTE"),COUNTIFS(BASE_CONTROL!$J$2:$J$999,$B283,BASE_CONTROL!$B$2:$B$999,"PENDIENTE"),COUNTIFS(BASE_CONTROL!$K$2:$K$999,$B283,BASE_CONTROL!$B$2:$B$999,"PENDIENTE")))</f>
        <v/>
      </c>
      <c r="G283" s="472">
        <f>IF($B283="","",IF($D283=0,"",IFERROR(MAX(MAXIFS(BASE_CONTROL!$C$2:$C$999,BASE_CONTROL!$D$2:$D$999,$B283),MAXIFS(BASE_CONTROL!$C$2:$C$999,BASE_CONTROL!$E$2:$E$999,$B283),MAXIFS(BASE_CONTROL!$C$2:$C$999,BASE_CONTROL!$F$2:$F$999,$B283),MAXIFS(BASE_CONTROL!$C$2:$C$999,BASE_CONTROL!$G$2:$G$999,$B283),MAXIFS(BASE_CONTROL!$C$2:$C$999,BASE_CONTROL!$H$2:$H$999,$B283),MAXIFS(BASE_CONTROL!$C$2:$C$999,BASE_CONTROL!$I$2:$I$999,$B283),MAXIFS(BASE_CONTROL!$C$2:$C$999,BASE_CONTROL!$J$2:$J$999,$B283),MAXIFS(BASE_CONTROL!$C$2:$C$999,BASE_CONTROL!$K$2:$K$999,$B283)),"")))</f>
        <v/>
      </c>
      <c r="H283" s="432" t="n"/>
    </row>
    <row r="284" s="358">
      <c r="A284" s="432">
        <f>IF($B284="","",ROW()-4)</f>
        <v/>
      </c>
      <c r="B284" s="432" t="n"/>
      <c r="C284" s="432" t="n"/>
      <c r="D284" s="432">
        <f>IF($B284="","",SUM(COUNTIF(BASE_CONTROL!$D$2:$K$999,$B284)))</f>
        <v/>
      </c>
      <c r="E284" s="432">
        <f>IF($B284="","",SUM(COUNTIFS(BASE_CONTROL!$D$2:$D$999,$B284,BASE_CONTROL!$B$2:$B$999,"CERRADA"),COUNTIFS(BASE_CONTROL!$D$2:$D$999,$B284,BASE_CONTROL!$B$2:$B$999,"TERMINADA"),COUNTIFS(BASE_CONTROL!$E$2:$E$999,$B284,BASE_CONTROL!$B$2:$B$999,"CERRADA"),COUNTIFS(BASE_CONTROL!$E$2:$E$999,$B284,BASE_CONTROL!$B$2:$B$999,"TERMINADA"),COUNTIFS(BASE_CONTROL!$F$2:$F$999,$B284,BASE_CONTROL!$B$2:$B$999,"CERRADA"),COUNTIFS(BASE_CONTROL!$F$2:$F$999,$B284,BASE_CONTROL!$B$2:$B$999,"TERMINADA"),COUNTIFS(BASE_CONTROL!$G$2:$G$999,$B284,BASE_CONTROL!$B$2:$B$999,"CERRADA"),COUNTIFS(BASE_CONTROL!$G$2:$G$999,$B284,BASE_CONTROL!$B$2:$B$999,"TERMINADA"),COUNTIFS(BASE_CONTROL!$H$2:$H$999,$B284,BASE_CONTROL!$B$2:$B$999,"CERRADA"),COUNTIFS(BASE_CONTROL!$H$2:$H$999,$B284,BASE_CONTROL!$B$2:$B$999,"TERMINADA"),COUNTIFS(BASE_CONTROL!$I$2:$I$999,$B284,BASE_CONTROL!$B$2:$B$999,"CERRADA"),COUNTIFS(BASE_CONTROL!$I$2:$I$999,$B284,BASE_CONTROL!$B$2:$B$999,"TERMINADA"),COUNTIFS(BASE_CONTROL!$J$2:$J$999,$B284,BASE_CONTROL!$B$2:$B$999,"CERRADA"),COUNTIFS(BASE_CONTROL!$J$2:$J$999,$B284,BASE_CONTROL!$B$2:$B$999,"TERMINADA"),COUNTIFS(BASE_CONTROL!$K$2:$K$999,$B284,BASE_CONTROL!$B$2:$B$999,"CERRADA"),COUNTIFS(BASE_CONTROL!$K$2:$K$999,$B284,BASE_CONTROL!$B$2:$B$999,"TERMINADA")))</f>
        <v/>
      </c>
      <c r="F284" s="432">
        <f>IF($B284="","",SUM(COUNTIFS(BASE_CONTROL!$D$2:$D$999,$B284,BASE_CONTROL!$B$2:$B$999,"PENDIENTE"),COUNTIFS(BASE_CONTROL!$E$2:$E$999,$B284,BASE_CONTROL!$B$2:$B$999,"PENDIENTE"),COUNTIFS(BASE_CONTROL!$F$2:$F$999,$B284,BASE_CONTROL!$B$2:$B$999,"PENDIENTE"),COUNTIFS(BASE_CONTROL!$G$2:$G$999,$B284,BASE_CONTROL!$B$2:$B$999,"PENDIENTE"),COUNTIFS(BASE_CONTROL!$H$2:$H$999,$B284,BASE_CONTROL!$B$2:$B$999,"PENDIENTE"),COUNTIFS(BASE_CONTROL!$I$2:$I$999,$B284,BASE_CONTROL!$B$2:$B$999,"PENDIENTE"),COUNTIFS(BASE_CONTROL!$J$2:$J$999,$B284,BASE_CONTROL!$B$2:$B$999,"PENDIENTE"),COUNTIFS(BASE_CONTROL!$K$2:$K$999,$B284,BASE_CONTROL!$B$2:$B$999,"PENDIENTE")))</f>
        <v/>
      </c>
      <c r="G284" s="472">
        <f>IF($B284="","",IF($D284=0,"",IFERROR(MAX(MAXIFS(BASE_CONTROL!$C$2:$C$999,BASE_CONTROL!$D$2:$D$999,$B284),MAXIFS(BASE_CONTROL!$C$2:$C$999,BASE_CONTROL!$E$2:$E$999,$B284),MAXIFS(BASE_CONTROL!$C$2:$C$999,BASE_CONTROL!$F$2:$F$999,$B284),MAXIFS(BASE_CONTROL!$C$2:$C$999,BASE_CONTROL!$G$2:$G$999,$B284),MAXIFS(BASE_CONTROL!$C$2:$C$999,BASE_CONTROL!$H$2:$H$999,$B284),MAXIFS(BASE_CONTROL!$C$2:$C$999,BASE_CONTROL!$I$2:$I$999,$B284),MAXIFS(BASE_CONTROL!$C$2:$C$999,BASE_CONTROL!$J$2:$J$999,$B284),MAXIFS(BASE_CONTROL!$C$2:$C$999,BASE_CONTROL!$K$2:$K$999,$B284)),"")))</f>
        <v/>
      </c>
      <c r="H284" s="432" t="n"/>
    </row>
    <row r="285" s="358">
      <c r="A285" s="432">
        <f>IF($B285="","",ROW()-4)</f>
        <v/>
      </c>
      <c r="B285" s="432" t="n"/>
      <c r="C285" s="432" t="n"/>
      <c r="D285" s="432">
        <f>IF($B285="","",SUM(COUNTIF(BASE_CONTROL!$D$2:$K$999,$B285)))</f>
        <v/>
      </c>
      <c r="E285" s="432">
        <f>IF($B285="","",SUM(COUNTIFS(BASE_CONTROL!$D$2:$D$999,$B285,BASE_CONTROL!$B$2:$B$999,"CERRADA"),COUNTIFS(BASE_CONTROL!$D$2:$D$999,$B285,BASE_CONTROL!$B$2:$B$999,"TERMINADA"),COUNTIFS(BASE_CONTROL!$E$2:$E$999,$B285,BASE_CONTROL!$B$2:$B$999,"CERRADA"),COUNTIFS(BASE_CONTROL!$E$2:$E$999,$B285,BASE_CONTROL!$B$2:$B$999,"TERMINADA"),COUNTIFS(BASE_CONTROL!$F$2:$F$999,$B285,BASE_CONTROL!$B$2:$B$999,"CERRADA"),COUNTIFS(BASE_CONTROL!$F$2:$F$999,$B285,BASE_CONTROL!$B$2:$B$999,"TERMINADA"),COUNTIFS(BASE_CONTROL!$G$2:$G$999,$B285,BASE_CONTROL!$B$2:$B$999,"CERRADA"),COUNTIFS(BASE_CONTROL!$G$2:$G$999,$B285,BASE_CONTROL!$B$2:$B$999,"TERMINADA"),COUNTIFS(BASE_CONTROL!$H$2:$H$999,$B285,BASE_CONTROL!$B$2:$B$999,"CERRADA"),COUNTIFS(BASE_CONTROL!$H$2:$H$999,$B285,BASE_CONTROL!$B$2:$B$999,"TERMINADA"),COUNTIFS(BASE_CONTROL!$I$2:$I$999,$B285,BASE_CONTROL!$B$2:$B$999,"CERRADA"),COUNTIFS(BASE_CONTROL!$I$2:$I$999,$B285,BASE_CONTROL!$B$2:$B$999,"TERMINADA"),COUNTIFS(BASE_CONTROL!$J$2:$J$999,$B285,BASE_CONTROL!$B$2:$B$999,"CERRADA"),COUNTIFS(BASE_CONTROL!$J$2:$J$999,$B285,BASE_CONTROL!$B$2:$B$999,"TERMINADA"),COUNTIFS(BASE_CONTROL!$K$2:$K$999,$B285,BASE_CONTROL!$B$2:$B$999,"CERRADA"),COUNTIFS(BASE_CONTROL!$K$2:$K$999,$B285,BASE_CONTROL!$B$2:$B$999,"TERMINADA")))</f>
        <v/>
      </c>
      <c r="F285" s="432">
        <f>IF($B285="","",SUM(COUNTIFS(BASE_CONTROL!$D$2:$D$999,$B285,BASE_CONTROL!$B$2:$B$999,"PENDIENTE"),COUNTIFS(BASE_CONTROL!$E$2:$E$999,$B285,BASE_CONTROL!$B$2:$B$999,"PENDIENTE"),COUNTIFS(BASE_CONTROL!$F$2:$F$999,$B285,BASE_CONTROL!$B$2:$B$999,"PENDIENTE"),COUNTIFS(BASE_CONTROL!$G$2:$G$999,$B285,BASE_CONTROL!$B$2:$B$999,"PENDIENTE"),COUNTIFS(BASE_CONTROL!$H$2:$H$999,$B285,BASE_CONTROL!$B$2:$B$999,"PENDIENTE"),COUNTIFS(BASE_CONTROL!$I$2:$I$999,$B285,BASE_CONTROL!$B$2:$B$999,"PENDIENTE"),COUNTIFS(BASE_CONTROL!$J$2:$J$999,$B285,BASE_CONTROL!$B$2:$B$999,"PENDIENTE"),COUNTIFS(BASE_CONTROL!$K$2:$K$999,$B285,BASE_CONTROL!$B$2:$B$999,"PENDIENTE")))</f>
        <v/>
      </c>
      <c r="G285" s="472">
        <f>IF($B285="","",IF($D285=0,"",IFERROR(MAX(MAXIFS(BASE_CONTROL!$C$2:$C$999,BASE_CONTROL!$D$2:$D$999,$B285),MAXIFS(BASE_CONTROL!$C$2:$C$999,BASE_CONTROL!$E$2:$E$999,$B285),MAXIFS(BASE_CONTROL!$C$2:$C$999,BASE_CONTROL!$F$2:$F$999,$B285),MAXIFS(BASE_CONTROL!$C$2:$C$999,BASE_CONTROL!$G$2:$G$999,$B285),MAXIFS(BASE_CONTROL!$C$2:$C$999,BASE_CONTROL!$H$2:$H$999,$B285),MAXIFS(BASE_CONTROL!$C$2:$C$999,BASE_CONTROL!$I$2:$I$999,$B285),MAXIFS(BASE_CONTROL!$C$2:$C$999,BASE_CONTROL!$J$2:$J$999,$B285),MAXIFS(BASE_CONTROL!$C$2:$C$999,BASE_CONTROL!$K$2:$K$999,$B285)),"")))</f>
        <v/>
      </c>
      <c r="H285" s="432" t="n"/>
    </row>
    <row r="286" s="358">
      <c r="A286" s="432">
        <f>IF($B286="","",ROW()-4)</f>
        <v/>
      </c>
      <c r="B286" s="432" t="n"/>
      <c r="C286" s="432" t="n"/>
      <c r="D286" s="432">
        <f>IF($B286="","",SUM(COUNTIF(BASE_CONTROL!$D$2:$K$999,$B286)))</f>
        <v/>
      </c>
      <c r="E286" s="432">
        <f>IF($B286="","",SUM(COUNTIFS(BASE_CONTROL!$D$2:$D$999,$B286,BASE_CONTROL!$B$2:$B$999,"CERRADA"),COUNTIFS(BASE_CONTROL!$D$2:$D$999,$B286,BASE_CONTROL!$B$2:$B$999,"TERMINADA"),COUNTIFS(BASE_CONTROL!$E$2:$E$999,$B286,BASE_CONTROL!$B$2:$B$999,"CERRADA"),COUNTIFS(BASE_CONTROL!$E$2:$E$999,$B286,BASE_CONTROL!$B$2:$B$999,"TERMINADA"),COUNTIFS(BASE_CONTROL!$F$2:$F$999,$B286,BASE_CONTROL!$B$2:$B$999,"CERRADA"),COUNTIFS(BASE_CONTROL!$F$2:$F$999,$B286,BASE_CONTROL!$B$2:$B$999,"TERMINADA"),COUNTIFS(BASE_CONTROL!$G$2:$G$999,$B286,BASE_CONTROL!$B$2:$B$999,"CERRADA"),COUNTIFS(BASE_CONTROL!$G$2:$G$999,$B286,BASE_CONTROL!$B$2:$B$999,"TERMINADA"),COUNTIFS(BASE_CONTROL!$H$2:$H$999,$B286,BASE_CONTROL!$B$2:$B$999,"CERRADA"),COUNTIFS(BASE_CONTROL!$H$2:$H$999,$B286,BASE_CONTROL!$B$2:$B$999,"TERMINADA"),COUNTIFS(BASE_CONTROL!$I$2:$I$999,$B286,BASE_CONTROL!$B$2:$B$999,"CERRADA"),COUNTIFS(BASE_CONTROL!$I$2:$I$999,$B286,BASE_CONTROL!$B$2:$B$999,"TERMINADA"),COUNTIFS(BASE_CONTROL!$J$2:$J$999,$B286,BASE_CONTROL!$B$2:$B$999,"CERRADA"),COUNTIFS(BASE_CONTROL!$J$2:$J$999,$B286,BASE_CONTROL!$B$2:$B$999,"TERMINADA"),COUNTIFS(BASE_CONTROL!$K$2:$K$999,$B286,BASE_CONTROL!$B$2:$B$999,"CERRADA"),COUNTIFS(BASE_CONTROL!$K$2:$K$999,$B286,BASE_CONTROL!$B$2:$B$999,"TERMINADA")))</f>
        <v/>
      </c>
      <c r="F286" s="432">
        <f>IF($B286="","",SUM(COUNTIFS(BASE_CONTROL!$D$2:$D$999,$B286,BASE_CONTROL!$B$2:$B$999,"PENDIENTE"),COUNTIFS(BASE_CONTROL!$E$2:$E$999,$B286,BASE_CONTROL!$B$2:$B$999,"PENDIENTE"),COUNTIFS(BASE_CONTROL!$F$2:$F$999,$B286,BASE_CONTROL!$B$2:$B$999,"PENDIENTE"),COUNTIFS(BASE_CONTROL!$G$2:$G$999,$B286,BASE_CONTROL!$B$2:$B$999,"PENDIENTE"),COUNTIFS(BASE_CONTROL!$H$2:$H$999,$B286,BASE_CONTROL!$B$2:$B$999,"PENDIENTE"),COUNTIFS(BASE_CONTROL!$I$2:$I$999,$B286,BASE_CONTROL!$B$2:$B$999,"PENDIENTE"),COUNTIFS(BASE_CONTROL!$J$2:$J$999,$B286,BASE_CONTROL!$B$2:$B$999,"PENDIENTE"),COUNTIFS(BASE_CONTROL!$K$2:$K$999,$B286,BASE_CONTROL!$B$2:$B$999,"PENDIENTE")))</f>
        <v/>
      </c>
      <c r="G286" s="472">
        <f>IF($B286="","",IF($D286=0,"",IFERROR(MAX(MAXIFS(BASE_CONTROL!$C$2:$C$999,BASE_CONTROL!$D$2:$D$999,$B286),MAXIFS(BASE_CONTROL!$C$2:$C$999,BASE_CONTROL!$E$2:$E$999,$B286),MAXIFS(BASE_CONTROL!$C$2:$C$999,BASE_CONTROL!$F$2:$F$999,$B286),MAXIFS(BASE_CONTROL!$C$2:$C$999,BASE_CONTROL!$G$2:$G$999,$B286),MAXIFS(BASE_CONTROL!$C$2:$C$999,BASE_CONTROL!$H$2:$H$999,$B286),MAXIFS(BASE_CONTROL!$C$2:$C$999,BASE_CONTROL!$I$2:$I$999,$B286),MAXIFS(BASE_CONTROL!$C$2:$C$999,BASE_CONTROL!$J$2:$J$999,$B286),MAXIFS(BASE_CONTROL!$C$2:$C$999,BASE_CONTROL!$K$2:$K$999,$B286)),"")))</f>
        <v/>
      </c>
      <c r="H286" s="432" t="n"/>
    </row>
    <row r="287" s="358">
      <c r="A287" s="432">
        <f>IF($B287="","",ROW()-4)</f>
        <v/>
      </c>
      <c r="B287" s="432" t="n"/>
      <c r="C287" s="432" t="n"/>
      <c r="D287" s="432">
        <f>IF($B287="","",SUM(COUNTIF(BASE_CONTROL!$D$2:$K$999,$B287)))</f>
        <v/>
      </c>
      <c r="E287" s="432">
        <f>IF($B287="","",SUM(COUNTIFS(BASE_CONTROL!$D$2:$D$999,$B287,BASE_CONTROL!$B$2:$B$999,"CERRADA"),COUNTIFS(BASE_CONTROL!$D$2:$D$999,$B287,BASE_CONTROL!$B$2:$B$999,"TERMINADA"),COUNTIFS(BASE_CONTROL!$E$2:$E$999,$B287,BASE_CONTROL!$B$2:$B$999,"CERRADA"),COUNTIFS(BASE_CONTROL!$E$2:$E$999,$B287,BASE_CONTROL!$B$2:$B$999,"TERMINADA"),COUNTIFS(BASE_CONTROL!$F$2:$F$999,$B287,BASE_CONTROL!$B$2:$B$999,"CERRADA"),COUNTIFS(BASE_CONTROL!$F$2:$F$999,$B287,BASE_CONTROL!$B$2:$B$999,"TERMINADA"),COUNTIFS(BASE_CONTROL!$G$2:$G$999,$B287,BASE_CONTROL!$B$2:$B$999,"CERRADA"),COUNTIFS(BASE_CONTROL!$G$2:$G$999,$B287,BASE_CONTROL!$B$2:$B$999,"TERMINADA"),COUNTIFS(BASE_CONTROL!$H$2:$H$999,$B287,BASE_CONTROL!$B$2:$B$999,"CERRADA"),COUNTIFS(BASE_CONTROL!$H$2:$H$999,$B287,BASE_CONTROL!$B$2:$B$999,"TERMINADA"),COUNTIFS(BASE_CONTROL!$I$2:$I$999,$B287,BASE_CONTROL!$B$2:$B$999,"CERRADA"),COUNTIFS(BASE_CONTROL!$I$2:$I$999,$B287,BASE_CONTROL!$B$2:$B$999,"TERMINADA"),COUNTIFS(BASE_CONTROL!$J$2:$J$999,$B287,BASE_CONTROL!$B$2:$B$999,"CERRADA"),COUNTIFS(BASE_CONTROL!$J$2:$J$999,$B287,BASE_CONTROL!$B$2:$B$999,"TERMINADA"),COUNTIFS(BASE_CONTROL!$K$2:$K$999,$B287,BASE_CONTROL!$B$2:$B$999,"CERRADA"),COUNTIFS(BASE_CONTROL!$K$2:$K$999,$B287,BASE_CONTROL!$B$2:$B$999,"TERMINADA")))</f>
        <v/>
      </c>
      <c r="F287" s="432">
        <f>IF($B287="","",SUM(COUNTIFS(BASE_CONTROL!$D$2:$D$999,$B287,BASE_CONTROL!$B$2:$B$999,"PENDIENTE"),COUNTIFS(BASE_CONTROL!$E$2:$E$999,$B287,BASE_CONTROL!$B$2:$B$999,"PENDIENTE"),COUNTIFS(BASE_CONTROL!$F$2:$F$999,$B287,BASE_CONTROL!$B$2:$B$999,"PENDIENTE"),COUNTIFS(BASE_CONTROL!$G$2:$G$999,$B287,BASE_CONTROL!$B$2:$B$999,"PENDIENTE"),COUNTIFS(BASE_CONTROL!$H$2:$H$999,$B287,BASE_CONTROL!$B$2:$B$999,"PENDIENTE"),COUNTIFS(BASE_CONTROL!$I$2:$I$999,$B287,BASE_CONTROL!$B$2:$B$999,"PENDIENTE"),COUNTIFS(BASE_CONTROL!$J$2:$J$999,$B287,BASE_CONTROL!$B$2:$B$999,"PENDIENTE"),COUNTIFS(BASE_CONTROL!$K$2:$K$999,$B287,BASE_CONTROL!$B$2:$B$999,"PENDIENTE")))</f>
        <v/>
      </c>
      <c r="G287" s="472">
        <f>IF($B287="","",IF($D287=0,"",IFERROR(MAX(MAXIFS(BASE_CONTROL!$C$2:$C$999,BASE_CONTROL!$D$2:$D$999,$B287),MAXIFS(BASE_CONTROL!$C$2:$C$999,BASE_CONTROL!$E$2:$E$999,$B287),MAXIFS(BASE_CONTROL!$C$2:$C$999,BASE_CONTROL!$F$2:$F$999,$B287),MAXIFS(BASE_CONTROL!$C$2:$C$999,BASE_CONTROL!$G$2:$G$999,$B287),MAXIFS(BASE_CONTROL!$C$2:$C$999,BASE_CONTROL!$H$2:$H$999,$B287),MAXIFS(BASE_CONTROL!$C$2:$C$999,BASE_CONTROL!$I$2:$I$999,$B287),MAXIFS(BASE_CONTROL!$C$2:$C$999,BASE_CONTROL!$J$2:$J$999,$B287),MAXIFS(BASE_CONTROL!$C$2:$C$999,BASE_CONTROL!$K$2:$K$999,$B287)),"")))</f>
        <v/>
      </c>
      <c r="H287" s="432" t="n"/>
    </row>
    <row r="288" s="358">
      <c r="A288" s="432">
        <f>IF($B288="","",ROW()-4)</f>
        <v/>
      </c>
      <c r="B288" s="432" t="n"/>
      <c r="C288" s="432" t="n"/>
      <c r="D288" s="432">
        <f>IF($B288="","",SUM(COUNTIF(BASE_CONTROL!$D$2:$K$999,$B288)))</f>
        <v/>
      </c>
      <c r="E288" s="432">
        <f>IF($B288="","",SUM(COUNTIFS(BASE_CONTROL!$D$2:$D$999,$B288,BASE_CONTROL!$B$2:$B$999,"CERRADA"),COUNTIFS(BASE_CONTROL!$D$2:$D$999,$B288,BASE_CONTROL!$B$2:$B$999,"TERMINADA"),COUNTIFS(BASE_CONTROL!$E$2:$E$999,$B288,BASE_CONTROL!$B$2:$B$999,"CERRADA"),COUNTIFS(BASE_CONTROL!$E$2:$E$999,$B288,BASE_CONTROL!$B$2:$B$999,"TERMINADA"),COUNTIFS(BASE_CONTROL!$F$2:$F$999,$B288,BASE_CONTROL!$B$2:$B$999,"CERRADA"),COUNTIFS(BASE_CONTROL!$F$2:$F$999,$B288,BASE_CONTROL!$B$2:$B$999,"TERMINADA"),COUNTIFS(BASE_CONTROL!$G$2:$G$999,$B288,BASE_CONTROL!$B$2:$B$999,"CERRADA"),COUNTIFS(BASE_CONTROL!$G$2:$G$999,$B288,BASE_CONTROL!$B$2:$B$999,"TERMINADA"),COUNTIFS(BASE_CONTROL!$H$2:$H$999,$B288,BASE_CONTROL!$B$2:$B$999,"CERRADA"),COUNTIFS(BASE_CONTROL!$H$2:$H$999,$B288,BASE_CONTROL!$B$2:$B$999,"TERMINADA"),COUNTIFS(BASE_CONTROL!$I$2:$I$999,$B288,BASE_CONTROL!$B$2:$B$999,"CERRADA"),COUNTIFS(BASE_CONTROL!$I$2:$I$999,$B288,BASE_CONTROL!$B$2:$B$999,"TERMINADA"),COUNTIFS(BASE_CONTROL!$J$2:$J$999,$B288,BASE_CONTROL!$B$2:$B$999,"CERRADA"),COUNTIFS(BASE_CONTROL!$J$2:$J$999,$B288,BASE_CONTROL!$B$2:$B$999,"TERMINADA"),COUNTIFS(BASE_CONTROL!$K$2:$K$999,$B288,BASE_CONTROL!$B$2:$B$999,"CERRADA"),COUNTIFS(BASE_CONTROL!$K$2:$K$999,$B288,BASE_CONTROL!$B$2:$B$999,"TERMINADA")))</f>
        <v/>
      </c>
      <c r="F288" s="432">
        <f>IF($B288="","",SUM(COUNTIFS(BASE_CONTROL!$D$2:$D$999,$B288,BASE_CONTROL!$B$2:$B$999,"PENDIENTE"),COUNTIFS(BASE_CONTROL!$E$2:$E$999,$B288,BASE_CONTROL!$B$2:$B$999,"PENDIENTE"),COUNTIFS(BASE_CONTROL!$F$2:$F$999,$B288,BASE_CONTROL!$B$2:$B$999,"PENDIENTE"),COUNTIFS(BASE_CONTROL!$G$2:$G$999,$B288,BASE_CONTROL!$B$2:$B$999,"PENDIENTE"),COUNTIFS(BASE_CONTROL!$H$2:$H$999,$B288,BASE_CONTROL!$B$2:$B$999,"PENDIENTE"),COUNTIFS(BASE_CONTROL!$I$2:$I$999,$B288,BASE_CONTROL!$B$2:$B$999,"PENDIENTE"),COUNTIFS(BASE_CONTROL!$J$2:$J$999,$B288,BASE_CONTROL!$B$2:$B$999,"PENDIENTE"),COUNTIFS(BASE_CONTROL!$K$2:$K$999,$B288,BASE_CONTROL!$B$2:$B$999,"PENDIENTE")))</f>
        <v/>
      </c>
      <c r="G288" s="472">
        <f>IF($B288="","",IF($D288=0,"",IFERROR(MAX(MAXIFS(BASE_CONTROL!$C$2:$C$999,BASE_CONTROL!$D$2:$D$999,$B288),MAXIFS(BASE_CONTROL!$C$2:$C$999,BASE_CONTROL!$E$2:$E$999,$B288),MAXIFS(BASE_CONTROL!$C$2:$C$999,BASE_CONTROL!$F$2:$F$999,$B288),MAXIFS(BASE_CONTROL!$C$2:$C$999,BASE_CONTROL!$G$2:$G$999,$B288),MAXIFS(BASE_CONTROL!$C$2:$C$999,BASE_CONTROL!$H$2:$H$999,$B288),MAXIFS(BASE_CONTROL!$C$2:$C$999,BASE_CONTROL!$I$2:$I$999,$B288),MAXIFS(BASE_CONTROL!$C$2:$C$999,BASE_CONTROL!$J$2:$J$999,$B288),MAXIFS(BASE_CONTROL!$C$2:$C$999,BASE_CONTROL!$K$2:$K$999,$B288)),"")))</f>
        <v/>
      </c>
      <c r="H288" s="432" t="n"/>
    </row>
    <row r="289" s="358">
      <c r="A289" s="432">
        <f>IF($B289="","",ROW()-4)</f>
        <v/>
      </c>
      <c r="B289" s="432" t="n"/>
      <c r="C289" s="432" t="n"/>
      <c r="D289" s="432">
        <f>IF($B289="","",SUM(COUNTIF(BASE_CONTROL!$D$2:$K$999,$B289)))</f>
        <v/>
      </c>
      <c r="E289" s="432">
        <f>IF($B289="","",SUM(COUNTIFS(BASE_CONTROL!$D$2:$D$999,$B289,BASE_CONTROL!$B$2:$B$999,"CERRADA"),COUNTIFS(BASE_CONTROL!$D$2:$D$999,$B289,BASE_CONTROL!$B$2:$B$999,"TERMINADA"),COUNTIFS(BASE_CONTROL!$E$2:$E$999,$B289,BASE_CONTROL!$B$2:$B$999,"CERRADA"),COUNTIFS(BASE_CONTROL!$E$2:$E$999,$B289,BASE_CONTROL!$B$2:$B$999,"TERMINADA"),COUNTIFS(BASE_CONTROL!$F$2:$F$999,$B289,BASE_CONTROL!$B$2:$B$999,"CERRADA"),COUNTIFS(BASE_CONTROL!$F$2:$F$999,$B289,BASE_CONTROL!$B$2:$B$999,"TERMINADA"),COUNTIFS(BASE_CONTROL!$G$2:$G$999,$B289,BASE_CONTROL!$B$2:$B$999,"CERRADA"),COUNTIFS(BASE_CONTROL!$G$2:$G$999,$B289,BASE_CONTROL!$B$2:$B$999,"TERMINADA"),COUNTIFS(BASE_CONTROL!$H$2:$H$999,$B289,BASE_CONTROL!$B$2:$B$999,"CERRADA"),COUNTIFS(BASE_CONTROL!$H$2:$H$999,$B289,BASE_CONTROL!$B$2:$B$999,"TERMINADA"),COUNTIFS(BASE_CONTROL!$I$2:$I$999,$B289,BASE_CONTROL!$B$2:$B$999,"CERRADA"),COUNTIFS(BASE_CONTROL!$I$2:$I$999,$B289,BASE_CONTROL!$B$2:$B$999,"TERMINADA"),COUNTIFS(BASE_CONTROL!$J$2:$J$999,$B289,BASE_CONTROL!$B$2:$B$999,"CERRADA"),COUNTIFS(BASE_CONTROL!$J$2:$J$999,$B289,BASE_CONTROL!$B$2:$B$999,"TERMINADA"),COUNTIFS(BASE_CONTROL!$K$2:$K$999,$B289,BASE_CONTROL!$B$2:$B$999,"CERRADA"),COUNTIFS(BASE_CONTROL!$K$2:$K$999,$B289,BASE_CONTROL!$B$2:$B$999,"TERMINADA")))</f>
        <v/>
      </c>
      <c r="F289" s="432">
        <f>IF($B289="","",SUM(COUNTIFS(BASE_CONTROL!$D$2:$D$999,$B289,BASE_CONTROL!$B$2:$B$999,"PENDIENTE"),COUNTIFS(BASE_CONTROL!$E$2:$E$999,$B289,BASE_CONTROL!$B$2:$B$999,"PENDIENTE"),COUNTIFS(BASE_CONTROL!$F$2:$F$999,$B289,BASE_CONTROL!$B$2:$B$999,"PENDIENTE"),COUNTIFS(BASE_CONTROL!$G$2:$G$999,$B289,BASE_CONTROL!$B$2:$B$999,"PENDIENTE"),COUNTIFS(BASE_CONTROL!$H$2:$H$999,$B289,BASE_CONTROL!$B$2:$B$999,"PENDIENTE"),COUNTIFS(BASE_CONTROL!$I$2:$I$999,$B289,BASE_CONTROL!$B$2:$B$999,"PENDIENTE"),COUNTIFS(BASE_CONTROL!$J$2:$J$999,$B289,BASE_CONTROL!$B$2:$B$999,"PENDIENTE"),COUNTIFS(BASE_CONTROL!$K$2:$K$999,$B289,BASE_CONTROL!$B$2:$B$999,"PENDIENTE")))</f>
        <v/>
      </c>
      <c r="G289" s="472">
        <f>IF($B289="","",IF($D289=0,"",IFERROR(MAX(MAXIFS(BASE_CONTROL!$C$2:$C$999,BASE_CONTROL!$D$2:$D$999,$B289),MAXIFS(BASE_CONTROL!$C$2:$C$999,BASE_CONTROL!$E$2:$E$999,$B289),MAXIFS(BASE_CONTROL!$C$2:$C$999,BASE_CONTROL!$F$2:$F$999,$B289),MAXIFS(BASE_CONTROL!$C$2:$C$999,BASE_CONTROL!$G$2:$G$999,$B289),MAXIFS(BASE_CONTROL!$C$2:$C$999,BASE_CONTROL!$H$2:$H$999,$B289),MAXIFS(BASE_CONTROL!$C$2:$C$999,BASE_CONTROL!$I$2:$I$999,$B289),MAXIFS(BASE_CONTROL!$C$2:$C$999,BASE_CONTROL!$J$2:$J$999,$B289),MAXIFS(BASE_CONTROL!$C$2:$C$999,BASE_CONTROL!$K$2:$K$999,$B289)),"")))</f>
        <v/>
      </c>
      <c r="H289" s="432" t="n"/>
    </row>
    <row r="290" s="358">
      <c r="A290" s="432">
        <f>IF($B290="","",ROW()-4)</f>
        <v/>
      </c>
      <c r="B290" s="432" t="n"/>
      <c r="C290" s="432" t="n"/>
      <c r="D290" s="432">
        <f>IF($B290="","",SUM(COUNTIF(BASE_CONTROL!$D$2:$K$999,$B290)))</f>
        <v/>
      </c>
      <c r="E290" s="432">
        <f>IF($B290="","",SUM(COUNTIFS(BASE_CONTROL!$D$2:$D$999,$B290,BASE_CONTROL!$B$2:$B$999,"CERRADA"),COUNTIFS(BASE_CONTROL!$D$2:$D$999,$B290,BASE_CONTROL!$B$2:$B$999,"TERMINADA"),COUNTIFS(BASE_CONTROL!$E$2:$E$999,$B290,BASE_CONTROL!$B$2:$B$999,"CERRADA"),COUNTIFS(BASE_CONTROL!$E$2:$E$999,$B290,BASE_CONTROL!$B$2:$B$999,"TERMINADA"),COUNTIFS(BASE_CONTROL!$F$2:$F$999,$B290,BASE_CONTROL!$B$2:$B$999,"CERRADA"),COUNTIFS(BASE_CONTROL!$F$2:$F$999,$B290,BASE_CONTROL!$B$2:$B$999,"TERMINADA"),COUNTIFS(BASE_CONTROL!$G$2:$G$999,$B290,BASE_CONTROL!$B$2:$B$999,"CERRADA"),COUNTIFS(BASE_CONTROL!$G$2:$G$999,$B290,BASE_CONTROL!$B$2:$B$999,"TERMINADA"),COUNTIFS(BASE_CONTROL!$H$2:$H$999,$B290,BASE_CONTROL!$B$2:$B$999,"CERRADA"),COUNTIFS(BASE_CONTROL!$H$2:$H$999,$B290,BASE_CONTROL!$B$2:$B$999,"TERMINADA"),COUNTIFS(BASE_CONTROL!$I$2:$I$999,$B290,BASE_CONTROL!$B$2:$B$999,"CERRADA"),COUNTIFS(BASE_CONTROL!$I$2:$I$999,$B290,BASE_CONTROL!$B$2:$B$999,"TERMINADA"),COUNTIFS(BASE_CONTROL!$J$2:$J$999,$B290,BASE_CONTROL!$B$2:$B$999,"CERRADA"),COUNTIFS(BASE_CONTROL!$J$2:$J$999,$B290,BASE_CONTROL!$B$2:$B$999,"TERMINADA"),COUNTIFS(BASE_CONTROL!$K$2:$K$999,$B290,BASE_CONTROL!$B$2:$B$999,"CERRADA"),COUNTIFS(BASE_CONTROL!$K$2:$K$999,$B290,BASE_CONTROL!$B$2:$B$999,"TERMINADA")))</f>
        <v/>
      </c>
      <c r="F290" s="432">
        <f>IF($B290="","",SUM(COUNTIFS(BASE_CONTROL!$D$2:$D$999,$B290,BASE_CONTROL!$B$2:$B$999,"PENDIENTE"),COUNTIFS(BASE_CONTROL!$E$2:$E$999,$B290,BASE_CONTROL!$B$2:$B$999,"PENDIENTE"),COUNTIFS(BASE_CONTROL!$F$2:$F$999,$B290,BASE_CONTROL!$B$2:$B$999,"PENDIENTE"),COUNTIFS(BASE_CONTROL!$G$2:$G$999,$B290,BASE_CONTROL!$B$2:$B$999,"PENDIENTE"),COUNTIFS(BASE_CONTROL!$H$2:$H$999,$B290,BASE_CONTROL!$B$2:$B$999,"PENDIENTE"),COUNTIFS(BASE_CONTROL!$I$2:$I$999,$B290,BASE_CONTROL!$B$2:$B$999,"PENDIENTE"),COUNTIFS(BASE_CONTROL!$J$2:$J$999,$B290,BASE_CONTROL!$B$2:$B$999,"PENDIENTE"),COUNTIFS(BASE_CONTROL!$K$2:$K$999,$B290,BASE_CONTROL!$B$2:$B$999,"PENDIENTE")))</f>
        <v/>
      </c>
      <c r="G290" s="472">
        <f>IF($B290="","",IF($D290=0,"",IFERROR(MAX(MAXIFS(BASE_CONTROL!$C$2:$C$999,BASE_CONTROL!$D$2:$D$999,$B290),MAXIFS(BASE_CONTROL!$C$2:$C$999,BASE_CONTROL!$E$2:$E$999,$B290),MAXIFS(BASE_CONTROL!$C$2:$C$999,BASE_CONTROL!$F$2:$F$999,$B290),MAXIFS(BASE_CONTROL!$C$2:$C$999,BASE_CONTROL!$G$2:$G$999,$B290),MAXIFS(BASE_CONTROL!$C$2:$C$999,BASE_CONTROL!$H$2:$H$999,$B290),MAXIFS(BASE_CONTROL!$C$2:$C$999,BASE_CONTROL!$I$2:$I$999,$B290),MAXIFS(BASE_CONTROL!$C$2:$C$999,BASE_CONTROL!$J$2:$J$999,$B290),MAXIFS(BASE_CONTROL!$C$2:$C$999,BASE_CONTROL!$K$2:$K$999,$B290)),"")))</f>
        <v/>
      </c>
      <c r="H290" s="432" t="n"/>
    </row>
    <row r="291" s="358">
      <c r="A291" s="432">
        <f>IF($B291="","",ROW()-4)</f>
        <v/>
      </c>
      <c r="B291" s="432" t="n"/>
      <c r="C291" s="432" t="n"/>
      <c r="D291" s="432">
        <f>IF($B291="","",SUM(COUNTIF(BASE_CONTROL!$D$2:$K$999,$B291)))</f>
        <v/>
      </c>
      <c r="E291" s="432">
        <f>IF($B291="","",SUM(COUNTIFS(BASE_CONTROL!$D$2:$D$999,$B291,BASE_CONTROL!$B$2:$B$999,"CERRADA"),COUNTIFS(BASE_CONTROL!$D$2:$D$999,$B291,BASE_CONTROL!$B$2:$B$999,"TERMINADA"),COUNTIFS(BASE_CONTROL!$E$2:$E$999,$B291,BASE_CONTROL!$B$2:$B$999,"CERRADA"),COUNTIFS(BASE_CONTROL!$E$2:$E$999,$B291,BASE_CONTROL!$B$2:$B$999,"TERMINADA"),COUNTIFS(BASE_CONTROL!$F$2:$F$999,$B291,BASE_CONTROL!$B$2:$B$999,"CERRADA"),COUNTIFS(BASE_CONTROL!$F$2:$F$999,$B291,BASE_CONTROL!$B$2:$B$999,"TERMINADA"),COUNTIFS(BASE_CONTROL!$G$2:$G$999,$B291,BASE_CONTROL!$B$2:$B$999,"CERRADA"),COUNTIFS(BASE_CONTROL!$G$2:$G$999,$B291,BASE_CONTROL!$B$2:$B$999,"TERMINADA"),COUNTIFS(BASE_CONTROL!$H$2:$H$999,$B291,BASE_CONTROL!$B$2:$B$999,"CERRADA"),COUNTIFS(BASE_CONTROL!$H$2:$H$999,$B291,BASE_CONTROL!$B$2:$B$999,"TERMINADA"),COUNTIFS(BASE_CONTROL!$I$2:$I$999,$B291,BASE_CONTROL!$B$2:$B$999,"CERRADA"),COUNTIFS(BASE_CONTROL!$I$2:$I$999,$B291,BASE_CONTROL!$B$2:$B$999,"TERMINADA"),COUNTIFS(BASE_CONTROL!$J$2:$J$999,$B291,BASE_CONTROL!$B$2:$B$999,"CERRADA"),COUNTIFS(BASE_CONTROL!$J$2:$J$999,$B291,BASE_CONTROL!$B$2:$B$999,"TERMINADA"),COUNTIFS(BASE_CONTROL!$K$2:$K$999,$B291,BASE_CONTROL!$B$2:$B$999,"CERRADA"),COUNTIFS(BASE_CONTROL!$K$2:$K$999,$B291,BASE_CONTROL!$B$2:$B$999,"TERMINADA")))</f>
        <v/>
      </c>
      <c r="F291" s="432">
        <f>IF($B291="","",SUM(COUNTIFS(BASE_CONTROL!$D$2:$D$999,$B291,BASE_CONTROL!$B$2:$B$999,"PENDIENTE"),COUNTIFS(BASE_CONTROL!$E$2:$E$999,$B291,BASE_CONTROL!$B$2:$B$999,"PENDIENTE"),COUNTIFS(BASE_CONTROL!$F$2:$F$999,$B291,BASE_CONTROL!$B$2:$B$999,"PENDIENTE"),COUNTIFS(BASE_CONTROL!$G$2:$G$999,$B291,BASE_CONTROL!$B$2:$B$999,"PENDIENTE"),COUNTIFS(BASE_CONTROL!$H$2:$H$999,$B291,BASE_CONTROL!$B$2:$B$999,"PENDIENTE"),COUNTIFS(BASE_CONTROL!$I$2:$I$999,$B291,BASE_CONTROL!$B$2:$B$999,"PENDIENTE"),COUNTIFS(BASE_CONTROL!$J$2:$J$999,$B291,BASE_CONTROL!$B$2:$B$999,"PENDIENTE"),COUNTIFS(BASE_CONTROL!$K$2:$K$999,$B291,BASE_CONTROL!$B$2:$B$999,"PENDIENTE")))</f>
        <v/>
      </c>
      <c r="G291" s="472">
        <f>IF($B291="","",IF($D291=0,"",IFERROR(MAX(MAXIFS(BASE_CONTROL!$C$2:$C$999,BASE_CONTROL!$D$2:$D$999,$B291),MAXIFS(BASE_CONTROL!$C$2:$C$999,BASE_CONTROL!$E$2:$E$999,$B291),MAXIFS(BASE_CONTROL!$C$2:$C$999,BASE_CONTROL!$F$2:$F$999,$B291),MAXIFS(BASE_CONTROL!$C$2:$C$999,BASE_CONTROL!$G$2:$G$999,$B291),MAXIFS(BASE_CONTROL!$C$2:$C$999,BASE_CONTROL!$H$2:$H$999,$B291),MAXIFS(BASE_CONTROL!$C$2:$C$999,BASE_CONTROL!$I$2:$I$999,$B291),MAXIFS(BASE_CONTROL!$C$2:$C$999,BASE_CONTROL!$J$2:$J$999,$B291),MAXIFS(BASE_CONTROL!$C$2:$C$999,BASE_CONTROL!$K$2:$K$999,$B291)),"")))</f>
        <v/>
      </c>
      <c r="H291" s="432" t="n"/>
    </row>
    <row r="292" s="358">
      <c r="A292" s="432">
        <f>IF($B292="","",ROW()-4)</f>
        <v/>
      </c>
      <c r="B292" s="432" t="n"/>
      <c r="C292" s="432" t="n"/>
      <c r="D292" s="432">
        <f>IF($B292="","",SUM(COUNTIF(BASE_CONTROL!$D$2:$K$999,$B292)))</f>
        <v/>
      </c>
      <c r="E292" s="432">
        <f>IF($B292="","",SUM(COUNTIFS(BASE_CONTROL!$D$2:$D$999,$B292,BASE_CONTROL!$B$2:$B$999,"CERRADA"),COUNTIFS(BASE_CONTROL!$D$2:$D$999,$B292,BASE_CONTROL!$B$2:$B$999,"TERMINADA"),COUNTIFS(BASE_CONTROL!$E$2:$E$999,$B292,BASE_CONTROL!$B$2:$B$999,"CERRADA"),COUNTIFS(BASE_CONTROL!$E$2:$E$999,$B292,BASE_CONTROL!$B$2:$B$999,"TERMINADA"),COUNTIFS(BASE_CONTROL!$F$2:$F$999,$B292,BASE_CONTROL!$B$2:$B$999,"CERRADA"),COUNTIFS(BASE_CONTROL!$F$2:$F$999,$B292,BASE_CONTROL!$B$2:$B$999,"TERMINADA"),COUNTIFS(BASE_CONTROL!$G$2:$G$999,$B292,BASE_CONTROL!$B$2:$B$999,"CERRADA"),COUNTIFS(BASE_CONTROL!$G$2:$G$999,$B292,BASE_CONTROL!$B$2:$B$999,"TERMINADA"),COUNTIFS(BASE_CONTROL!$H$2:$H$999,$B292,BASE_CONTROL!$B$2:$B$999,"CERRADA"),COUNTIFS(BASE_CONTROL!$H$2:$H$999,$B292,BASE_CONTROL!$B$2:$B$999,"TERMINADA"),COUNTIFS(BASE_CONTROL!$I$2:$I$999,$B292,BASE_CONTROL!$B$2:$B$999,"CERRADA"),COUNTIFS(BASE_CONTROL!$I$2:$I$999,$B292,BASE_CONTROL!$B$2:$B$999,"TERMINADA"),COUNTIFS(BASE_CONTROL!$J$2:$J$999,$B292,BASE_CONTROL!$B$2:$B$999,"CERRADA"),COUNTIFS(BASE_CONTROL!$J$2:$J$999,$B292,BASE_CONTROL!$B$2:$B$999,"TERMINADA"),COUNTIFS(BASE_CONTROL!$K$2:$K$999,$B292,BASE_CONTROL!$B$2:$B$999,"CERRADA"),COUNTIFS(BASE_CONTROL!$K$2:$K$999,$B292,BASE_CONTROL!$B$2:$B$999,"TERMINADA")))</f>
        <v/>
      </c>
      <c r="F292" s="432">
        <f>IF($B292="","",SUM(COUNTIFS(BASE_CONTROL!$D$2:$D$999,$B292,BASE_CONTROL!$B$2:$B$999,"PENDIENTE"),COUNTIFS(BASE_CONTROL!$E$2:$E$999,$B292,BASE_CONTROL!$B$2:$B$999,"PENDIENTE"),COUNTIFS(BASE_CONTROL!$F$2:$F$999,$B292,BASE_CONTROL!$B$2:$B$999,"PENDIENTE"),COUNTIFS(BASE_CONTROL!$G$2:$G$999,$B292,BASE_CONTROL!$B$2:$B$999,"PENDIENTE"),COUNTIFS(BASE_CONTROL!$H$2:$H$999,$B292,BASE_CONTROL!$B$2:$B$999,"PENDIENTE"),COUNTIFS(BASE_CONTROL!$I$2:$I$999,$B292,BASE_CONTROL!$B$2:$B$999,"PENDIENTE"),COUNTIFS(BASE_CONTROL!$J$2:$J$999,$B292,BASE_CONTROL!$B$2:$B$999,"PENDIENTE"),COUNTIFS(BASE_CONTROL!$K$2:$K$999,$B292,BASE_CONTROL!$B$2:$B$999,"PENDIENTE")))</f>
        <v/>
      </c>
      <c r="G292" s="472">
        <f>IF($B292="","",IF($D292=0,"",IFERROR(MAX(MAXIFS(BASE_CONTROL!$C$2:$C$999,BASE_CONTROL!$D$2:$D$999,$B292),MAXIFS(BASE_CONTROL!$C$2:$C$999,BASE_CONTROL!$E$2:$E$999,$B292),MAXIFS(BASE_CONTROL!$C$2:$C$999,BASE_CONTROL!$F$2:$F$999,$B292),MAXIFS(BASE_CONTROL!$C$2:$C$999,BASE_CONTROL!$G$2:$G$999,$B292),MAXIFS(BASE_CONTROL!$C$2:$C$999,BASE_CONTROL!$H$2:$H$999,$B292),MAXIFS(BASE_CONTROL!$C$2:$C$999,BASE_CONTROL!$I$2:$I$999,$B292),MAXIFS(BASE_CONTROL!$C$2:$C$999,BASE_CONTROL!$J$2:$J$999,$B292),MAXIFS(BASE_CONTROL!$C$2:$C$999,BASE_CONTROL!$K$2:$K$999,$B292)),"")))</f>
        <v/>
      </c>
      <c r="H292" s="432" t="n"/>
    </row>
    <row r="293" s="358">
      <c r="A293" s="432">
        <f>IF($B293="","",ROW()-4)</f>
        <v/>
      </c>
      <c r="B293" s="432" t="n"/>
      <c r="C293" s="432" t="n"/>
      <c r="D293" s="432">
        <f>IF($B293="","",SUM(COUNTIF(BASE_CONTROL!$D$2:$K$999,$B293)))</f>
        <v/>
      </c>
      <c r="E293" s="432">
        <f>IF($B293="","",SUM(COUNTIFS(BASE_CONTROL!$D$2:$D$999,$B293,BASE_CONTROL!$B$2:$B$999,"CERRADA"),COUNTIFS(BASE_CONTROL!$D$2:$D$999,$B293,BASE_CONTROL!$B$2:$B$999,"TERMINADA"),COUNTIFS(BASE_CONTROL!$E$2:$E$999,$B293,BASE_CONTROL!$B$2:$B$999,"CERRADA"),COUNTIFS(BASE_CONTROL!$E$2:$E$999,$B293,BASE_CONTROL!$B$2:$B$999,"TERMINADA"),COUNTIFS(BASE_CONTROL!$F$2:$F$999,$B293,BASE_CONTROL!$B$2:$B$999,"CERRADA"),COUNTIFS(BASE_CONTROL!$F$2:$F$999,$B293,BASE_CONTROL!$B$2:$B$999,"TERMINADA"),COUNTIFS(BASE_CONTROL!$G$2:$G$999,$B293,BASE_CONTROL!$B$2:$B$999,"CERRADA"),COUNTIFS(BASE_CONTROL!$G$2:$G$999,$B293,BASE_CONTROL!$B$2:$B$999,"TERMINADA"),COUNTIFS(BASE_CONTROL!$H$2:$H$999,$B293,BASE_CONTROL!$B$2:$B$999,"CERRADA"),COUNTIFS(BASE_CONTROL!$H$2:$H$999,$B293,BASE_CONTROL!$B$2:$B$999,"TERMINADA"),COUNTIFS(BASE_CONTROL!$I$2:$I$999,$B293,BASE_CONTROL!$B$2:$B$999,"CERRADA"),COUNTIFS(BASE_CONTROL!$I$2:$I$999,$B293,BASE_CONTROL!$B$2:$B$999,"TERMINADA"),COUNTIFS(BASE_CONTROL!$J$2:$J$999,$B293,BASE_CONTROL!$B$2:$B$999,"CERRADA"),COUNTIFS(BASE_CONTROL!$J$2:$J$999,$B293,BASE_CONTROL!$B$2:$B$999,"TERMINADA"),COUNTIFS(BASE_CONTROL!$K$2:$K$999,$B293,BASE_CONTROL!$B$2:$B$999,"CERRADA"),COUNTIFS(BASE_CONTROL!$K$2:$K$999,$B293,BASE_CONTROL!$B$2:$B$999,"TERMINADA")))</f>
        <v/>
      </c>
      <c r="F293" s="432">
        <f>IF($B293="","",SUM(COUNTIFS(BASE_CONTROL!$D$2:$D$999,$B293,BASE_CONTROL!$B$2:$B$999,"PENDIENTE"),COUNTIFS(BASE_CONTROL!$E$2:$E$999,$B293,BASE_CONTROL!$B$2:$B$999,"PENDIENTE"),COUNTIFS(BASE_CONTROL!$F$2:$F$999,$B293,BASE_CONTROL!$B$2:$B$999,"PENDIENTE"),COUNTIFS(BASE_CONTROL!$G$2:$G$999,$B293,BASE_CONTROL!$B$2:$B$999,"PENDIENTE"),COUNTIFS(BASE_CONTROL!$H$2:$H$999,$B293,BASE_CONTROL!$B$2:$B$999,"PENDIENTE"),COUNTIFS(BASE_CONTROL!$I$2:$I$999,$B293,BASE_CONTROL!$B$2:$B$999,"PENDIENTE"),COUNTIFS(BASE_CONTROL!$J$2:$J$999,$B293,BASE_CONTROL!$B$2:$B$999,"PENDIENTE"),COUNTIFS(BASE_CONTROL!$K$2:$K$999,$B293,BASE_CONTROL!$B$2:$B$999,"PENDIENTE")))</f>
        <v/>
      </c>
      <c r="G293" s="472">
        <f>IF($B293="","",IF($D293=0,"",IFERROR(MAX(MAXIFS(BASE_CONTROL!$C$2:$C$999,BASE_CONTROL!$D$2:$D$999,$B293),MAXIFS(BASE_CONTROL!$C$2:$C$999,BASE_CONTROL!$E$2:$E$999,$B293),MAXIFS(BASE_CONTROL!$C$2:$C$999,BASE_CONTROL!$F$2:$F$999,$B293),MAXIFS(BASE_CONTROL!$C$2:$C$999,BASE_CONTROL!$G$2:$G$999,$B293),MAXIFS(BASE_CONTROL!$C$2:$C$999,BASE_CONTROL!$H$2:$H$999,$B293),MAXIFS(BASE_CONTROL!$C$2:$C$999,BASE_CONTROL!$I$2:$I$999,$B293),MAXIFS(BASE_CONTROL!$C$2:$C$999,BASE_CONTROL!$J$2:$J$999,$B293),MAXIFS(BASE_CONTROL!$C$2:$C$999,BASE_CONTROL!$K$2:$K$999,$B293)),"")))</f>
        <v/>
      </c>
      <c r="H293" s="432" t="n"/>
    </row>
    <row r="294" s="358">
      <c r="A294" s="432">
        <f>IF($B294="","",ROW()-4)</f>
        <v/>
      </c>
      <c r="B294" s="432" t="n"/>
      <c r="C294" s="432" t="n"/>
      <c r="D294" s="432">
        <f>IF($B294="","",SUM(COUNTIF(BASE_CONTROL!$D$2:$K$999,$B294)))</f>
        <v/>
      </c>
      <c r="E294" s="432">
        <f>IF($B294="","",SUM(COUNTIFS(BASE_CONTROL!$D$2:$D$999,$B294,BASE_CONTROL!$B$2:$B$999,"CERRADA"),COUNTIFS(BASE_CONTROL!$D$2:$D$999,$B294,BASE_CONTROL!$B$2:$B$999,"TERMINADA"),COUNTIFS(BASE_CONTROL!$E$2:$E$999,$B294,BASE_CONTROL!$B$2:$B$999,"CERRADA"),COUNTIFS(BASE_CONTROL!$E$2:$E$999,$B294,BASE_CONTROL!$B$2:$B$999,"TERMINADA"),COUNTIFS(BASE_CONTROL!$F$2:$F$999,$B294,BASE_CONTROL!$B$2:$B$999,"CERRADA"),COUNTIFS(BASE_CONTROL!$F$2:$F$999,$B294,BASE_CONTROL!$B$2:$B$999,"TERMINADA"),COUNTIFS(BASE_CONTROL!$G$2:$G$999,$B294,BASE_CONTROL!$B$2:$B$999,"CERRADA"),COUNTIFS(BASE_CONTROL!$G$2:$G$999,$B294,BASE_CONTROL!$B$2:$B$999,"TERMINADA"),COUNTIFS(BASE_CONTROL!$H$2:$H$999,$B294,BASE_CONTROL!$B$2:$B$999,"CERRADA"),COUNTIFS(BASE_CONTROL!$H$2:$H$999,$B294,BASE_CONTROL!$B$2:$B$999,"TERMINADA"),COUNTIFS(BASE_CONTROL!$I$2:$I$999,$B294,BASE_CONTROL!$B$2:$B$999,"CERRADA"),COUNTIFS(BASE_CONTROL!$I$2:$I$999,$B294,BASE_CONTROL!$B$2:$B$999,"TERMINADA"),COUNTIFS(BASE_CONTROL!$J$2:$J$999,$B294,BASE_CONTROL!$B$2:$B$999,"CERRADA"),COUNTIFS(BASE_CONTROL!$J$2:$J$999,$B294,BASE_CONTROL!$B$2:$B$999,"TERMINADA"),COUNTIFS(BASE_CONTROL!$K$2:$K$999,$B294,BASE_CONTROL!$B$2:$B$999,"CERRADA"),COUNTIFS(BASE_CONTROL!$K$2:$K$999,$B294,BASE_CONTROL!$B$2:$B$999,"TERMINADA")))</f>
        <v/>
      </c>
      <c r="F294" s="432">
        <f>IF($B294="","",SUM(COUNTIFS(BASE_CONTROL!$D$2:$D$999,$B294,BASE_CONTROL!$B$2:$B$999,"PENDIENTE"),COUNTIFS(BASE_CONTROL!$E$2:$E$999,$B294,BASE_CONTROL!$B$2:$B$999,"PENDIENTE"),COUNTIFS(BASE_CONTROL!$F$2:$F$999,$B294,BASE_CONTROL!$B$2:$B$999,"PENDIENTE"),COUNTIFS(BASE_CONTROL!$G$2:$G$999,$B294,BASE_CONTROL!$B$2:$B$999,"PENDIENTE"),COUNTIFS(BASE_CONTROL!$H$2:$H$999,$B294,BASE_CONTROL!$B$2:$B$999,"PENDIENTE"),COUNTIFS(BASE_CONTROL!$I$2:$I$999,$B294,BASE_CONTROL!$B$2:$B$999,"PENDIENTE"),COUNTIFS(BASE_CONTROL!$J$2:$J$999,$B294,BASE_CONTROL!$B$2:$B$999,"PENDIENTE"),COUNTIFS(BASE_CONTROL!$K$2:$K$999,$B294,BASE_CONTROL!$B$2:$B$999,"PENDIENTE")))</f>
        <v/>
      </c>
      <c r="G294" s="472">
        <f>IF($B294="","",IF($D294=0,"",IFERROR(MAX(MAXIFS(BASE_CONTROL!$C$2:$C$999,BASE_CONTROL!$D$2:$D$999,$B294),MAXIFS(BASE_CONTROL!$C$2:$C$999,BASE_CONTROL!$E$2:$E$999,$B294),MAXIFS(BASE_CONTROL!$C$2:$C$999,BASE_CONTROL!$F$2:$F$999,$B294),MAXIFS(BASE_CONTROL!$C$2:$C$999,BASE_CONTROL!$G$2:$G$999,$B294),MAXIFS(BASE_CONTROL!$C$2:$C$999,BASE_CONTROL!$H$2:$H$999,$B294),MAXIFS(BASE_CONTROL!$C$2:$C$999,BASE_CONTROL!$I$2:$I$999,$B294),MAXIFS(BASE_CONTROL!$C$2:$C$999,BASE_CONTROL!$J$2:$J$999,$B294),MAXIFS(BASE_CONTROL!$C$2:$C$999,BASE_CONTROL!$K$2:$K$999,$B294)),"")))</f>
        <v/>
      </c>
      <c r="H294" s="432" t="n"/>
    </row>
    <row r="295" s="358">
      <c r="A295" s="432">
        <f>IF($B295="","",ROW()-4)</f>
        <v/>
      </c>
      <c r="B295" s="432" t="n"/>
      <c r="C295" s="432" t="n"/>
      <c r="D295" s="432">
        <f>IF($B295="","",SUM(COUNTIF(BASE_CONTROL!$D$2:$K$999,$B295)))</f>
        <v/>
      </c>
      <c r="E295" s="432">
        <f>IF($B295="","",SUM(COUNTIFS(BASE_CONTROL!$D$2:$D$999,$B295,BASE_CONTROL!$B$2:$B$999,"CERRADA"),COUNTIFS(BASE_CONTROL!$D$2:$D$999,$B295,BASE_CONTROL!$B$2:$B$999,"TERMINADA"),COUNTIFS(BASE_CONTROL!$E$2:$E$999,$B295,BASE_CONTROL!$B$2:$B$999,"CERRADA"),COUNTIFS(BASE_CONTROL!$E$2:$E$999,$B295,BASE_CONTROL!$B$2:$B$999,"TERMINADA"),COUNTIFS(BASE_CONTROL!$F$2:$F$999,$B295,BASE_CONTROL!$B$2:$B$999,"CERRADA"),COUNTIFS(BASE_CONTROL!$F$2:$F$999,$B295,BASE_CONTROL!$B$2:$B$999,"TERMINADA"),COUNTIFS(BASE_CONTROL!$G$2:$G$999,$B295,BASE_CONTROL!$B$2:$B$999,"CERRADA"),COUNTIFS(BASE_CONTROL!$G$2:$G$999,$B295,BASE_CONTROL!$B$2:$B$999,"TERMINADA"),COUNTIFS(BASE_CONTROL!$H$2:$H$999,$B295,BASE_CONTROL!$B$2:$B$999,"CERRADA"),COUNTIFS(BASE_CONTROL!$H$2:$H$999,$B295,BASE_CONTROL!$B$2:$B$999,"TERMINADA"),COUNTIFS(BASE_CONTROL!$I$2:$I$999,$B295,BASE_CONTROL!$B$2:$B$999,"CERRADA"),COUNTIFS(BASE_CONTROL!$I$2:$I$999,$B295,BASE_CONTROL!$B$2:$B$999,"TERMINADA"),COUNTIFS(BASE_CONTROL!$J$2:$J$999,$B295,BASE_CONTROL!$B$2:$B$999,"CERRADA"),COUNTIFS(BASE_CONTROL!$J$2:$J$999,$B295,BASE_CONTROL!$B$2:$B$999,"TERMINADA"),COUNTIFS(BASE_CONTROL!$K$2:$K$999,$B295,BASE_CONTROL!$B$2:$B$999,"CERRADA"),COUNTIFS(BASE_CONTROL!$K$2:$K$999,$B295,BASE_CONTROL!$B$2:$B$999,"TERMINADA")))</f>
        <v/>
      </c>
      <c r="F295" s="432">
        <f>IF($B295="","",SUM(COUNTIFS(BASE_CONTROL!$D$2:$D$999,$B295,BASE_CONTROL!$B$2:$B$999,"PENDIENTE"),COUNTIFS(BASE_CONTROL!$E$2:$E$999,$B295,BASE_CONTROL!$B$2:$B$999,"PENDIENTE"),COUNTIFS(BASE_CONTROL!$F$2:$F$999,$B295,BASE_CONTROL!$B$2:$B$999,"PENDIENTE"),COUNTIFS(BASE_CONTROL!$G$2:$G$999,$B295,BASE_CONTROL!$B$2:$B$999,"PENDIENTE"),COUNTIFS(BASE_CONTROL!$H$2:$H$999,$B295,BASE_CONTROL!$B$2:$B$999,"PENDIENTE"),COUNTIFS(BASE_CONTROL!$I$2:$I$999,$B295,BASE_CONTROL!$B$2:$B$999,"PENDIENTE"),COUNTIFS(BASE_CONTROL!$J$2:$J$999,$B295,BASE_CONTROL!$B$2:$B$999,"PENDIENTE"),COUNTIFS(BASE_CONTROL!$K$2:$K$999,$B295,BASE_CONTROL!$B$2:$B$999,"PENDIENTE")))</f>
        <v/>
      </c>
      <c r="G295" s="472">
        <f>IF($B295="","",IF($D295=0,"",IFERROR(MAX(MAXIFS(BASE_CONTROL!$C$2:$C$999,BASE_CONTROL!$D$2:$D$999,$B295),MAXIFS(BASE_CONTROL!$C$2:$C$999,BASE_CONTROL!$E$2:$E$999,$B295),MAXIFS(BASE_CONTROL!$C$2:$C$999,BASE_CONTROL!$F$2:$F$999,$B295),MAXIFS(BASE_CONTROL!$C$2:$C$999,BASE_CONTROL!$G$2:$G$999,$B295),MAXIFS(BASE_CONTROL!$C$2:$C$999,BASE_CONTROL!$H$2:$H$999,$B295),MAXIFS(BASE_CONTROL!$C$2:$C$999,BASE_CONTROL!$I$2:$I$999,$B295),MAXIFS(BASE_CONTROL!$C$2:$C$999,BASE_CONTROL!$J$2:$J$999,$B295),MAXIFS(BASE_CONTROL!$C$2:$C$999,BASE_CONTROL!$K$2:$K$999,$B295)),"")))</f>
        <v/>
      </c>
      <c r="H295" s="432" t="n"/>
    </row>
    <row r="296" s="358">
      <c r="A296" s="432">
        <f>IF($B296="","",ROW()-4)</f>
        <v/>
      </c>
      <c r="B296" s="432" t="n"/>
      <c r="C296" s="432" t="n"/>
      <c r="D296" s="432">
        <f>IF($B296="","",SUM(COUNTIF(BASE_CONTROL!$D$2:$K$999,$B296)))</f>
        <v/>
      </c>
      <c r="E296" s="432">
        <f>IF($B296="","",SUM(COUNTIFS(BASE_CONTROL!$D$2:$D$999,$B296,BASE_CONTROL!$B$2:$B$999,"CERRADA"),COUNTIFS(BASE_CONTROL!$D$2:$D$999,$B296,BASE_CONTROL!$B$2:$B$999,"TERMINADA"),COUNTIFS(BASE_CONTROL!$E$2:$E$999,$B296,BASE_CONTROL!$B$2:$B$999,"CERRADA"),COUNTIFS(BASE_CONTROL!$E$2:$E$999,$B296,BASE_CONTROL!$B$2:$B$999,"TERMINADA"),COUNTIFS(BASE_CONTROL!$F$2:$F$999,$B296,BASE_CONTROL!$B$2:$B$999,"CERRADA"),COUNTIFS(BASE_CONTROL!$F$2:$F$999,$B296,BASE_CONTROL!$B$2:$B$999,"TERMINADA"),COUNTIFS(BASE_CONTROL!$G$2:$G$999,$B296,BASE_CONTROL!$B$2:$B$999,"CERRADA"),COUNTIFS(BASE_CONTROL!$G$2:$G$999,$B296,BASE_CONTROL!$B$2:$B$999,"TERMINADA"),COUNTIFS(BASE_CONTROL!$H$2:$H$999,$B296,BASE_CONTROL!$B$2:$B$999,"CERRADA"),COUNTIFS(BASE_CONTROL!$H$2:$H$999,$B296,BASE_CONTROL!$B$2:$B$999,"TERMINADA"),COUNTIFS(BASE_CONTROL!$I$2:$I$999,$B296,BASE_CONTROL!$B$2:$B$999,"CERRADA"),COUNTIFS(BASE_CONTROL!$I$2:$I$999,$B296,BASE_CONTROL!$B$2:$B$999,"TERMINADA"),COUNTIFS(BASE_CONTROL!$J$2:$J$999,$B296,BASE_CONTROL!$B$2:$B$999,"CERRADA"),COUNTIFS(BASE_CONTROL!$J$2:$J$999,$B296,BASE_CONTROL!$B$2:$B$999,"TERMINADA"),COUNTIFS(BASE_CONTROL!$K$2:$K$999,$B296,BASE_CONTROL!$B$2:$B$999,"CERRADA"),COUNTIFS(BASE_CONTROL!$K$2:$K$999,$B296,BASE_CONTROL!$B$2:$B$999,"TERMINADA")))</f>
        <v/>
      </c>
      <c r="F296" s="432">
        <f>IF($B296="","",SUM(COUNTIFS(BASE_CONTROL!$D$2:$D$999,$B296,BASE_CONTROL!$B$2:$B$999,"PENDIENTE"),COUNTIFS(BASE_CONTROL!$E$2:$E$999,$B296,BASE_CONTROL!$B$2:$B$999,"PENDIENTE"),COUNTIFS(BASE_CONTROL!$F$2:$F$999,$B296,BASE_CONTROL!$B$2:$B$999,"PENDIENTE"),COUNTIFS(BASE_CONTROL!$G$2:$G$999,$B296,BASE_CONTROL!$B$2:$B$999,"PENDIENTE"),COUNTIFS(BASE_CONTROL!$H$2:$H$999,$B296,BASE_CONTROL!$B$2:$B$999,"PENDIENTE"),COUNTIFS(BASE_CONTROL!$I$2:$I$999,$B296,BASE_CONTROL!$B$2:$B$999,"PENDIENTE"),COUNTIFS(BASE_CONTROL!$J$2:$J$999,$B296,BASE_CONTROL!$B$2:$B$999,"PENDIENTE"),COUNTIFS(BASE_CONTROL!$K$2:$K$999,$B296,BASE_CONTROL!$B$2:$B$999,"PENDIENTE")))</f>
        <v/>
      </c>
      <c r="G296" s="472">
        <f>IF($B296="","",IF($D296=0,"",IFERROR(MAX(MAXIFS(BASE_CONTROL!$C$2:$C$999,BASE_CONTROL!$D$2:$D$999,$B296),MAXIFS(BASE_CONTROL!$C$2:$C$999,BASE_CONTROL!$E$2:$E$999,$B296),MAXIFS(BASE_CONTROL!$C$2:$C$999,BASE_CONTROL!$F$2:$F$999,$B296),MAXIFS(BASE_CONTROL!$C$2:$C$999,BASE_CONTROL!$G$2:$G$999,$B296),MAXIFS(BASE_CONTROL!$C$2:$C$999,BASE_CONTROL!$H$2:$H$999,$B296),MAXIFS(BASE_CONTROL!$C$2:$C$999,BASE_CONTROL!$I$2:$I$999,$B296),MAXIFS(BASE_CONTROL!$C$2:$C$999,BASE_CONTROL!$J$2:$J$999,$B296),MAXIFS(BASE_CONTROL!$C$2:$C$999,BASE_CONTROL!$K$2:$K$999,$B296)),"")))</f>
        <v/>
      </c>
      <c r="H296" s="432" t="n"/>
    </row>
    <row r="297" s="358">
      <c r="A297" s="432">
        <f>IF($B297="","",ROW()-4)</f>
        <v/>
      </c>
      <c r="B297" s="432" t="n"/>
      <c r="C297" s="432" t="n"/>
      <c r="D297" s="432">
        <f>IF($B297="","",SUM(COUNTIF(BASE_CONTROL!$D$2:$K$999,$B297)))</f>
        <v/>
      </c>
      <c r="E297" s="432">
        <f>IF($B297="","",SUM(COUNTIFS(BASE_CONTROL!$D$2:$D$999,$B297,BASE_CONTROL!$B$2:$B$999,"CERRADA"),COUNTIFS(BASE_CONTROL!$D$2:$D$999,$B297,BASE_CONTROL!$B$2:$B$999,"TERMINADA"),COUNTIFS(BASE_CONTROL!$E$2:$E$999,$B297,BASE_CONTROL!$B$2:$B$999,"CERRADA"),COUNTIFS(BASE_CONTROL!$E$2:$E$999,$B297,BASE_CONTROL!$B$2:$B$999,"TERMINADA"),COUNTIFS(BASE_CONTROL!$F$2:$F$999,$B297,BASE_CONTROL!$B$2:$B$999,"CERRADA"),COUNTIFS(BASE_CONTROL!$F$2:$F$999,$B297,BASE_CONTROL!$B$2:$B$999,"TERMINADA"),COUNTIFS(BASE_CONTROL!$G$2:$G$999,$B297,BASE_CONTROL!$B$2:$B$999,"CERRADA"),COUNTIFS(BASE_CONTROL!$G$2:$G$999,$B297,BASE_CONTROL!$B$2:$B$999,"TERMINADA"),COUNTIFS(BASE_CONTROL!$H$2:$H$999,$B297,BASE_CONTROL!$B$2:$B$999,"CERRADA"),COUNTIFS(BASE_CONTROL!$H$2:$H$999,$B297,BASE_CONTROL!$B$2:$B$999,"TERMINADA"),COUNTIFS(BASE_CONTROL!$I$2:$I$999,$B297,BASE_CONTROL!$B$2:$B$999,"CERRADA"),COUNTIFS(BASE_CONTROL!$I$2:$I$999,$B297,BASE_CONTROL!$B$2:$B$999,"TERMINADA"),COUNTIFS(BASE_CONTROL!$J$2:$J$999,$B297,BASE_CONTROL!$B$2:$B$999,"CERRADA"),COUNTIFS(BASE_CONTROL!$J$2:$J$999,$B297,BASE_CONTROL!$B$2:$B$999,"TERMINADA"),COUNTIFS(BASE_CONTROL!$K$2:$K$999,$B297,BASE_CONTROL!$B$2:$B$999,"CERRADA"),COUNTIFS(BASE_CONTROL!$K$2:$K$999,$B297,BASE_CONTROL!$B$2:$B$999,"TERMINADA")))</f>
        <v/>
      </c>
      <c r="F297" s="432">
        <f>IF($B297="","",SUM(COUNTIFS(BASE_CONTROL!$D$2:$D$999,$B297,BASE_CONTROL!$B$2:$B$999,"PENDIENTE"),COUNTIFS(BASE_CONTROL!$E$2:$E$999,$B297,BASE_CONTROL!$B$2:$B$999,"PENDIENTE"),COUNTIFS(BASE_CONTROL!$F$2:$F$999,$B297,BASE_CONTROL!$B$2:$B$999,"PENDIENTE"),COUNTIFS(BASE_CONTROL!$G$2:$G$999,$B297,BASE_CONTROL!$B$2:$B$999,"PENDIENTE"),COUNTIFS(BASE_CONTROL!$H$2:$H$999,$B297,BASE_CONTROL!$B$2:$B$999,"PENDIENTE"),COUNTIFS(BASE_CONTROL!$I$2:$I$999,$B297,BASE_CONTROL!$B$2:$B$999,"PENDIENTE"),COUNTIFS(BASE_CONTROL!$J$2:$J$999,$B297,BASE_CONTROL!$B$2:$B$999,"PENDIENTE"),COUNTIFS(BASE_CONTROL!$K$2:$K$999,$B297,BASE_CONTROL!$B$2:$B$999,"PENDIENTE")))</f>
        <v/>
      </c>
      <c r="G297" s="472">
        <f>IF($B297="","",IF($D297=0,"",IFERROR(MAX(MAXIFS(BASE_CONTROL!$C$2:$C$999,BASE_CONTROL!$D$2:$D$999,$B297),MAXIFS(BASE_CONTROL!$C$2:$C$999,BASE_CONTROL!$E$2:$E$999,$B297),MAXIFS(BASE_CONTROL!$C$2:$C$999,BASE_CONTROL!$F$2:$F$999,$B297),MAXIFS(BASE_CONTROL!$C$2:$C$999,BASE_CONTROL!$G$2:$G$999,$B297),MAXIFS(BASE_CONTROL!$C$2:$C$999,BASE_CONTROL!$H$2:$H$999,$B297),MAXIFS(BASE_CONTROL!$C$2:$C$999,BASE_CONTROL!$I$2:$I$999,$B297),MAXIFS(BASE_CONTROL!$C$2:$C$999,BASE_CONTROL!$J$2:$J$999,$B297),MAXIFS(BASE_CONTROL!$C$2:$C$999,BASE_CONTROL!$K$2:$K$999,$B297)),"")))</f>
        <v/>
      </c>
      <c r="H297" s="432" t="n"/>
    </row>
    <row r="298" s="358">
      <c r="A298" s="432">
        <f>IF($B298="","",ROW()-4)</f>
        <v/>
      </c>
      <c r="B298" s="432" t="n"/>
      <c r="C298" s="432" t="n"/>
      <c r="D298" s="432">
        <f>IF($B298="","",SUM(COUNTIF(BASE_CONTROL!$D$2:$K$999,$B298)))</f>
        <v/>
      </c>
      <c r="E298" s="432">
        <f>IF($B298="","",SUM(COUNTIFS(BASE_CONTROL!$D$2:$D$999,$B298,BASE_CONTROL!$B$2:$B$999,"CERRADA"),COUNTIFS(BASE_CONTROL!$D$2:$D$999,$B298,BASE_CONTROL!$B$2:$B$999,"TERMINADA"),COUNTIFS(BASE_CONTROL!$E$2:$E$999,$B298,BASE_CONTROL!$B$2:$B$999,"CERRADA"),COUNTIFS(BASE_CONTROL!$E$2:$E$999,$B298,BASE_CONTROL!$B$2:$B$999,"TERMINADA"),COUNTIFS(BASE_CONTROL!$F$2:$F$999,$B298,BASE_CONTROL!$B$2:$B$999,"CERRADA"),COUNTIFS(BASE_CONTROL!$F$2:$F$999,$B298,BASE_CONTROL!$B$2:$B$999,"TERMINADA"),COUNTIFS(BASE_CONTROL!$G$2:$G$999,$B298,BASE_CONTROL!$B$2:$B$999,"CERRADA"),COUNTIFS(BASE_CONTROL!$G$2:$G$999,$B298,BASE_CONTROL!$B$2:$B$999,"TERMINADA"),COUNTIFS(BASE_CONTROL!$H$2:$H$999,$B298,BASE_CONTROL!$B$2:$B$999,"CERRADA"),COUNTIFS(BASE_CONTROL!$H$2:$H$999,$B298,BASE_CONTROL!$B$2:$B$999,"TERMINADA"),COUNTIFS(BASE_CONTROL!$I$2:$I$999,$B298,BASE_CONTROL!$B$2:$B$999,"CERRADA"),COUNTIFS(BASE_CONTROL!$I$2:$I$999,$B298,BASE_CONTROL!$B$2:$B$999,"TERMINADA"),COUNTIFS(BASE_CONTROL!$J$2:$J$999,$B298,BASE_CONTROL!$B$2:$B$999,"CERRADA"),COUNTIFS(BASE_CONTROL!$J$2:$J$999,$B298,BASE_CONTROL!$B$2:$B$999,"TERMINADA"),COUNTIFS(BASE_CONTROL!$K$2:$K$999,$B298,BASE_CONTROL!$B$2:$B$999,"CERRADA"),COUNTIFS(BASE_CONTROL!$K$2:$K$999,$B298,BASE_CONTROL!$B$2:$B$999,"TERMINADA")))</f>
        <v/>
      </c>
      <c r="F298" s="432">
        <f>IF($B298="","",SUM(COUNTIFS(BASE_CONTROL!$D$2:$D$999,$B298,BASE_CONTROL!$B$2:$B$999,"PENDIENTE"),COUNTIFS(BASE_CONTROL!$E$2:$E$999,$B298,BASE_CONTROL!$B$2:$B$999,"PENDIENTE"),COUNTIFS(BASE_CONTROL!$F$2:$F$999,$B298,BASE_CONTROL!$B$2:$B$999,"PENDIENTE"),COUNTIFS(BASE_CONTROL!$G$2:$G$999,$B298,BASE_CONTROL!$B$2:$B$999,"PENDIENTE"),COUNTIFS(BASE_CONTROL!$H$2:$H$999,$B298,BASE_CONTROL!$B$2:$B$999,"PENDIENTE"),COUNTIFS(BASE_CONTROL!$I$2:$I$999,$B298,BASE_CONTROL!$B$2:$B$999,"PENDIENTE"),COUNTIFS(BASE_CONTROL!$J$2:$J$999,$B298,BASE_CONTROL!$B$2:$B$999,"PENDIENTE"),COUNTIFS(BASE_CONTROL!$K$2:$K$999,$B298,BASE_CONTROL!$B$2:$B$999,"PENDIENTE")))</f>
        <v/>
      </c>
      <c r="G298" s="472">
        <f>IF($B298="","",IF($D298=0,"",IFERROR(MAX(MAXIFS(BASE_CONTROL!$C$2:$C$999,BASE_CONTROL!$D$2:$D$999,$B298),MAXIFS(BASE_CONTROL!$C$2:$C$999,BASE_CONTROL!$E$2:$E$999,$B298),MAXIFS(BASE_CONTROL!$C$2:$C$999,BASE_CONTROL!$F$2:$F$999,$B298),MAXIFS(BASE_CONTROL!$C$2:$C$999,BASE_CONTROL!$G$2:$G$999,$B298),MAXIFS(BASE_CONTROL!$C$2:$C$999,BASE_CONTROL!$H$2:$H$999,$B298),MAXIFS(BASE_CONTROL!$C$2:$C$999,BASE_CONTROL!$I$2:$I$999,$B298),MAXIFS(BASE_CONTROL!$C$2:$C$999,BASE_CONTROL!$J$2:$J$999,$B298),MAXIFS(BASE_CONTROL!$C$2:$C$999,BASE_CONTROL!$K$2:$K$999,$B298)),"")))</f>
        <v/>
      </c>
      <c r="H298" s="432" t="n"/>
    </row>
    <row r="299" s="358">
      <c r="A299" s="432">
        <f>IF($B299="","",ROW()-4)</f>
        <v/>
      </c>
      <c r="B299" s="432" t="n"/>
      <c r="C299" s="432" t="n"/>
      <c r="D299" s="432">
        <f>IF($B299="","",SUM(COUNTIF(BASE_CONTROL!$D$2:$K$999,$B299)))</f>
        <v/>
      </c>
      <c r="E299" s="432">
        <f>IF($B299="","",SUM(COUNTIFS(BASE_CONTROL!$D$2:$D$999,$B299,BASE_CONTROL!$B$2:$B$999,"CERRADA"),COUNTIFS(BASE_CONTROL!$D$2:$D$999,$B299,BASE_CONTROL!$B$2:$B$999,"TERMINADA"),COUNTIFS(BASE_CONTROL!$E$2:$E$999,$B299,BASE_CONTROL!$B$2:$B$999,"CERRADA"),COUNTIFS(BASE_CONTROL!$E$2:$E$999,$B299,BASE_CONTROL!$B$2:$B$999,"TERMINADA"),COUNTIFS(BASE_CONTROL!$F$2:$F$999,$B299,BASE_CONTROL!$B$2:$B$999,"CERRADA"),COUNTIFS(BASE_CONTROL!$F$2:$F$999,$B299,BASE_CONTROL!$B$2:$B$999,"TERMINADA"),COUNTIFS(BASE_CONTROL!$G$2:$G$999,$B299,BASE_CONTROL!$B$2:$B$999,"CERRADA"),COUNTIFS(BASE_CONTROL!$G$2:$G$999,$B299,BASE_CONTROL!$B$2:$B$999,"TERMINADA"),COUNTIFS(BASE_CONTROL!$H$2:$H$999,$B299,BASE_CONTROL!$B$2:$B$999,"CERRADA"),COUNTIFS(BASE_CONTROL!$H$2:$H$999,$B299,BASE_CONTROL!$B$2:$B$999,"TERMINADA"),COUNTIFS(BASE_CONTROL!$I$2:$I$999,$B299,BASE_CONTROL!$B$2:$B$999,"CERRADA"),COUNTIFS(BASE_CONTROL!$I$2:$I$999,$B299,BASE_CONTROL!$B$2:$B$999,"TERMINADA"),COUNTIFS(BASE_CONTROL!$J$2:$J$999,$B299,BASE_CONTROL!$B$2:$B$999,"CERRADA"),COUNTIFS(BASE_CONTROL!$J$2:$J$999,$B299,BASE_CONTROL!$B$2:$B$999,"TERMINADA"),COUNTIFS(BASE_CONTROL!$K$2:$K$999,$B299,BASE_CONTROL!$B$2:$B$999,"CERRADA"),COUNTIFS(BASE_CONTROL!$K$2:$K$999,$B299,BASE_CONTROL!$B$2:$B$999,"TERMINADA")))</f>
        <v/>
      </c>
      <c r="F299" s="432">
        <f>IF($B299="","",SUM(COUNTIFS(BASE_CONTROL!$D$2:$D$999,$B299,BASE_CONTROL!$B$2:$B$999,"PENDIENTE"),COUNTIFS(BASE_CONTROL!$E$2:$E$999,$B299,BASE_CONTROL!$B$2:$B$999,"PENDIENTE"),COUNTIFS(BASE_CONTROL!$F$2:$F$999,$B299,BASE_CONTROL!$B$2:$B$999,"PENDIENTE"),COUNTIFS(BASE_CONTROL!$G$2:$G$999,$B299,BASE_CONTROL!$B$2:$B$999,"PENDIENTE"),COUNTIFS(BASE_CONTROL!$H$2:$H$999,$B299,BASE_CONTROL!$B$2:$B$999,"PENDIENTE"),COUNTIFS(BASE_CONTROL!$I$2:$I$999,$B299,BASE_CONTROL!$B$2:$B$999,"PENDIENTE"),COUNTIFS(BASE_CONTROL!$J$2:$J$999,$B299,BASE_CONTROL!$B$2:$B$999,"PENDIENTE"),COUNTIFS(BASE_CONTROL!$K$2:$K$999,$B299,BASE_CONTROL!$B$2:$B$999,"PENDIENTE")))</f>
        <v/>
      </c>
      <c r="G299" s="472">
        <f>IF($B299="","",IF($D299=0,"",IFERROR(MAX(MAXIFS(BASE_CONTROL!$C$2:$C$999,BASE_CONTROL!$D$2:$D$999,$B299),MAXIFS(BASE_CONTROL!$C$2:$C$999,BASE_CONTROL!$E$2:$E$999,$B299),MAXIFS(BASE_CONTROL!$C$2:$C$999,BASE_CONTROL!$F$2:$F$999,$B299),MAXIFS(BASE_CONTROL!$C$2:$C$999,BASE_CONTROL!$G$2:$G$999,$B299),MAXIFS(BASE_CONTROL!$C$2:$C$999,BASE_CONTROL!$H$2:$H$999,$B299),MAXIFS(BASE_CONTROL!$C$2:$C$999,BASE_CONTROL!$I$2:$I$999,$B299),MAXIFS(BASE_CONTROL!$C$2:$C$999,BASE_CONTROL!$J$2:$J$999,$B299),MAXIFS(BASE_CONTROL!$C$2:$C$999,BASE_CONTROL!$K$2:$K$999,$B299)),"")))</f>
        <v/>
      </c>
      <c r="H299" s="432" t="n"/>
    </row>
    <row r="300" s="358">
      <c r="A300" s="432">
        <f>IF($B300="","",ROW()-4)</f>
        <v/>
      </c>
      <c r="B300" s="432" t="n"/>
      <c r="C300" s="432" t="n"/>
      <c r="D300" s="432">
        <f>IF($B300="","",SUM(COUNTIF(BASE_CONTROL!$D$2:$K$999,$B300)))</f>
        <v/>
      </c>
      <c r="E300" s="432">
        <f>IF($B300="","",SUM(COUNTIFS(BASE_CONTROL!$D$2:$D$999,$B300,BASE_CONTROL!$B$2:$B$999,"CERRADA"),COUNTIFS(BASE_CONTROL!$D$2:$D$999,$B300,BASE_CONTROL!$B$2:$B$999,"TERMINADA"),COUNTIFS(BASE_CONTROL!$E$2:$E$999,$B300,BASE_CONTROL!$B$2:$B$999,"CERRADA"),COUNTIFS(BASE_CONTROL!$E$2:$E$999,$B300,BASE_CONTROL!$B$2:$B$999,"TERMINADA"),COUNTIFS(BASE_CONTROL!$F$2:$F$999,$B300,BASE_CONTROL!$B$2:$B$999,"CERRADA"),COUNTIFS(BASE_CONTROL!$F$2:$F$999,$B300,BASE_CONTROL!$B$2:$B$999,"TERMINADA"),COUNTIFS(BASE_CONTROL!$G$2:$G$999,$B300,BASE_CONTROL!$B$2:$B$999,"CERRADA"),COUNTIFS(BASE_CONTROL!$G$2:$G$999,$B300,BASE_CONTROL!$B$2:$B$999,"TERMINADA"),COUNTIFS(BASE_CONTROL!$H$2:$H$999,$B300,BASE_CONTROL!$B$2:$B$999,"CERRADA"),COUNTIFS(BASE_CONTROL!$H$2:$H$999,$B300,BASE_CONTROL!$B$2:$B$999,"TERMINADA"),COUNTIFS(BASE_CONTROL!$I$2:$I$999,$B300,BASE_CONTROL!$B$2:$B$999,"CERRADA"),COUNTIFS(BASE_CONTROL!$I$2:$I$999,$B300,BASE_CONTROL!$B$2:$B$999,"TERMINADA"),COUNTIFS(BASE_CONTROL!$J$2:$J$999,$B300,BASE_CONTROL!$B$2:$B$999,"CERRADA"),COUNTIFS(BASE_CONTROL!$J$2:$J$999,$B300,BASE_CONTROL!$B$2:$B$999,"TERMINADA"),COUNTIFS(BASE_CONTROL!$K$2:$K$999,$B300,BASE_CONTROL!$B$2:$B$999,"CERRADA"),COUNTIFS(BASE_CONTROL!$K$2:$K$999,$B300,BASE_CONTROL!$B$2:$B$999,"TERMINADA")))</f>
        <v/>
      </c>
      <c r="F300" s="432">
        <f>IF($B300="","",SUM(COUNTIFS(BASE_CONTROL!$D$2:$D$999,$B300,BASE_CONTROL!$B$2:$B$999,"PENDIENTE"),COUNTIFS(BASE_CONTROL!$E$2:$E$999,$B300,BASE_CONTROL!$B$2:$B$999,"PENDIENTE"),COUNTIFS(BASE_CONTROL!$F$2:$F$999,$B300,BASE_CONTROL!$B$2:$B$999,"PENDIENTE"),COUNTIFS(BASE_CONTROL!$G$2:$G$999,$B300,BASE_CONTROL!$B$2:$B$999,"PENDIENTE"),COUNTIFS(BASE_CONTROL!$H$2:$H$999,$B300,BASE_CONTROL!$B$2:$B$999,"PENDIENTE"),COUNTIFS(BASE_CONTROL!$I$2:$I$999,$B300,BASE_CONTROL!$B$2:$B$999,"PENDIENTE"),COUNTIFS(BASE_CONTROL!$J$2:$J$999,$B300,BASE_CONTROL!$B$2:$B$999,"PENDIENTE"),COUNTIFS(BASE_CONTROL!$K$2:$K$999,$B300,BASE_CONTROL!$B$2:$B$999,"PENDIENTE")))</f>
        <v/>
      </c>
      <c r="G300" s="472">
        <f>IF($B300="","",IF($D300=0,"",IFERROR(MAX(MAXIFS(BASE_CONTROL!$C$2:$C$999,BASE_CONTROL!$D$2:$D$999,$B300),MAXIFS(BASE_CONTROL!$C$2:$C$999,BASE_CONTROL!$E$2:$E$999,$B300),MAXIFS(BASE_CONTROL!$C$2:$C$999,BASE_CONTROL!$F$2:$F$999,$B300),MAXIFS(BASE_CONTROL!$C$2:$C$999,BASE_CONTROL!$G$2:$G$999,$B300),MAXIFS(BASE_CONTROL!$C$2:$C$999,BASE_CONTROL!$H$2:$H$999,$B300),MAXIFS(BASE_CONTROL!$C$2:$C$999,BASE_CONTROL!$I$2:$I$999,$B300),MAXIFS(BASE_CONTROL!$C$2:$C$999,BASE_CONTROL!$J$2:$J$999,$B300),MAXIFS(BASE_CONTROL!$C$2:$C$999,BASE_CONTROL!$K$2:$K$999,$B300)),"")))</f>
        <v/>
      </c>
      <c r="H300" s="432" t="n"/>
    </row>
    <row r="301" s="358">
      <c r="A301" s="432">
        <f>IF($B301="","",ROW()-4)</f>
        <v/>
      </c>
      <c r="B301" s="432" t="n"/>
      <c r="C301" s="432" t="n"/>
      <c r="D301" s="432">
        <f>IF($B301="","",SUM(COUNTIF(BASE_CONTROL!$D$2:$K$999,$B301)))</f>
        <v/>
      </c>
      <c r="E301" s="432">
        <f>IF($B301="","",SUM(COUNTIFS(BASE_CONTROL!$D$2:$D$999,$B301,BASE_CONTROL!$B$2:$B$999,"CERRADA"),COUNTIFS(BASE_CONTROL!$D$2:$D$999,$B301,BASE_CONTROL!$B$2:$B$999,"TERMINADA"),COUNTIFS(BASE_CONTROL!$E$2:$E$999,$B301,BASE_CONTROL!$B$2:$B$999,"CERRADA"),COUNTIFS(BASE_CONTROL!$E$2:$E$999,$B301,BASE_CONTROL!$B$2:$B$999,"TERMINADA"),COUNTIFS(BASE_CONTROL!$F$2:$F$999,$B301,BASE_CONTROL!$B$2:$B$999,"CERRADA"),COUNTIFS(BASE_CONTROL!$F$2:$F$999,$B301,BASE_CONTROL!$B$2:$B$999,"TERMINADA"),COUNTIFS(BASE_CONTROL!$G$2:$G$999,$B301,BASE_CONTROL!$B$2:$B$999,"CERRADA"),COUNTIFS(BASE_CONTROL!$G$2:$G$999,$B301,BASE_CONTROL!$B$2:$B$999,"TERMINADA"),COUNTIFS(BASE_CONTROL!$H$2:$H$999,$B301,BASE_CONTROL!$B$2:$B$999,"CERRADA"),COUNTIFS(BASE_CONTROL!$H$2:$H$999,$B301,BASE_CONTROL!$B$2:$B$999,"TERMINADA"),COUNTIFS(BASE_CONTROL!$I$2:$I$999,$B301,BASE_CONTROL!$B$2:$B$999,"CERRADA"),COUNTIFS(BASE_CONTROL!$I$2:$I$999,$B301,BASE_CONTROL!$B$2:$B$999,"TERMINADA"),COUNTIFS(BASE_CONTROL!$J$2:$J$999,$B301,BASE_CONTROL!$B$2:$B$999,"CERRADA"),COUNTIFS(BASE_CONTROL!$J$2:$J$999,$B301,BASE_CONTROL!$B$2:$B$999,"TERMINADA"),COUNTIFS(BASE_CONTROL!$K$2:$K$999,$B301,BASE_CONTROL!$B$2:$B$999,"CERRADA"),COUNTIFS(BASE_CONTROL!$K$2:$K$999,$B301,BASE_CONTROL!$B$2:$B$999,"TERMINADA")))</f>
        <v/>
      </c>
      <c r="F301" s="432">
        <f>IF($B301="","",SUM(COUNTIFS(BASE_CONTROL!$D$2:$D$999,$B301,BASE_CONTROL!$B$2:$B$999,"PENDIENTE"),COUNTIFS(BASE_CONTROL!$E$2:$E$999,$B301,BASE_CONTROL!$B$2:$B$999,"PENDIENTE"),COUNTIFS(BASE_CONTROL!$F$2:$F$999,$B301,BASE_CONTROL!$B$2:$B$999,"PENDIENTE"),COUNTIFS(BASE_CONTROL!$G$2:$G$999,$B301,BASE_CONTROL!$B$2:$B$999,"PENDIENTE"),COUNTIFS(BASE_CONTROL!$H$2:$H$999,$B301,BASE_CONTROL!$B$2:$B$999,"PENDIENTE"),COUNTIFS(BASE_CONTROL!$I$2:$I$999,$B301,BASE_CONTROL!$B$2:$B$999,"PENDIENTE"),COUNTIFS(BASE_CONTROL!$J$2:$J$999,$B301,BASE_CONTROL!$B$2:$B$999,"PENDIENTE"),COUNTIFS(BASE_CONTROL!$K$2:$K$999,$B301,BASE_CONTROL!$B$2:$B$999,"PENDIENTE")))</f>
        <v/>
      </c>
      <c r="G301" s="472">
        <f>IF($B301="","",IF($D301=0,"",IFERROR(MAX(MAXIFS(BASE_CONTROL!$C$2:$C$999,BASE_CONTROL!$D$2:$D$999,$B301),MAXIFS(BASE_CONTROL!$C$2:$C$999,BASE_CONTROL!$E$2:$E$999,$B301),MAXIFS(BASE_CONTROL!$C$2:$C$999,BASE_CONTROL!$F$2:$F$999,$B301),MAXIFS(BASE_CONTROL!$C$2:$C$999,BASE_CONTROL!$G$2:$G$999,$B301),MAXIFS(BASE_CONTROL!$C$2:$C$999,BASE_CONTROL!$H$2:$H$999,$B301),MAXIFS(BASE_CONTROL!$C$2:$C$999,BASE_CONTROL!$I$2:$I$999,$B301),MAXIFS(BASE_CONTROL!$C$2:$C$999,BASE_CONTROL!$J$2:$J$999,$B301),MAXIFS(BASE_CONTROL!$C$2:$C$999,BASE_CONTROL!$K$2:$K$999,$B301)),"")))</f>
        <v/>
      </c>
      <c r="H301" s="432" t="n"/>
    </row>
    <row r="302" s="358">
      <c r="A302" s="432">
        <f>IF($B302="","",ROW()-4)</f>
        <v/>
      </c>
      <c r="B302" s="432" t="n"/>
      <c r="C302" s="432" t="n"/>
      <c r="D302" s="432">
        <f>IF($B302="","",SUM(COUNTIF(BASE_CONTROL!$D$2:$K$999,$B302)))</f>
        <v/>
      </c>
      <c r="E302" s="432">
        <f>IF($B302="","",SUM(COUNTIFS(BASE_CONTROL!$D$2:$D$999,$B302,BASE_CONTROL!$B$2:$B$999,"CERRADA"),COUNTIFS(BASE_CONTROL!$D$2:$D$999,$B302,BASE_CONTROL!$B$2:$B$999,"TERMINADA"),COUNTIFS(BASE_CONTROL!$E$2:$E$999,$B302,BASE_CONTROL!$B$2:$B$999,"CERRADA"),COUNTIFS(BASE_CONTROL!$E$2:$E$999,$B302,BASE_CONTROL!$B$2:$B$999,"TERMINADA"),COUNTIFS(BASE_CONTROL!$F$2:$F$999,$B302,BASE_CONTROL!$B$2:$B$999,"CERRADA"),COUNTIFS(BASE_CONTROL!$F$2:$F$999,$B302,BASE_CONTROL!$B$2:$B$999,"TERMINADA"),COUNTIFS(BASE_CONTROL!$G$2:$G$999,$B302,BASE_CONTROL!$B$2:$B$999,"CERRADA"),COUNTIFS(BASE_CONTROL!$G$2:$G$999,$B302,BASE_CONTROL!$B$2:$B$999,"TERMINADA"),COUNTIFS(BASE_CONTROL!$H$2:$H$999,$B302,BASE_CONTROL!$B$2:$B$999,"CERRADA"),COUNTIFS(BASE_CONTROL!$H$2:$H$999,$B302,BASE_CONTROL!$B$2:$B$999,"TERMINADA"),COUNTIFS(BASE_CONTROL!$I$2:$I$999,$B302,BASE_CONTROL!$B$2:$B$999,"CERRADA"),COUNTIFS(BASE_CONTROL!$I$2:$I$999,$B302,BASE_CONTROL!$B$2:$B$999,"TERMINADA"),COUNTIFS(BASE_CONTROL!$J$2:$J$999,$B302,BASE_CONTROL!$B$2:$B$999,"CERRADA"),COUNTIFS(BASE_CONTROL!$J$2:$J$999,$B302,BASE_CONTROL!$B$2:$B$999,"TERMINADA"),COUNTIFS(BASE_CONTROL!$K$2:$K$999,$B302,BASE_CONTROL!$B$2:$B$999,"CERRADA"),COUNTIFS(BASE_CONTROL!$K$2:$K$999,$B302,BASE_CONTROL!$B$2:$B$999,"TERMINADA")))</f>
        <v/>
      </c>
      <c r="F302" s="432">
        <f>IF($B302="","",SUM(COUNTIFS(BASE_CONTROL!$D$2:$D$999,$B302,BASE_CONTROL!$B$2:$B$999,"PENDIENTE"),COUNTIFS(BASE_CONTROL!$E$2:$E$999,$B302,BASE_CONTROL!$B$2:$B$999,"PENDIENTE"),COUNTIFS(BASE_CONTROL!$F$2:$F$999,$B302,BASE_CONTROL!$B$2:$B$999,"PENDIENTE"),COUNTIFS(BASE_CONTROL!$G$2:$G$999,$B302,BASE_CONTROL!$B$2:$B$999,"PENDIENTE"),COUNTIFS(BASE_CONTROL!$H$2:$H$999,$B302,BASE_CONTROL!$B$2:$B$999,"PENDIENTE"),COUNTIFS(BASE_CONTROL!$I$2:$I$999,$B302,BASE_CONTROL!$B$2:$B$999,"PENDIENTE"),COUNTIFS(BASE_CONTROL!$J$2:$J$999,$B302,BASE_CONTROL!$B$2:$B$999,"PENDIENTE"),COUNTIFS(BASE_CONTROL!$K$2:$K$999,$B302,BASE_CONTROL!$B$2:$B$999,"PENDIENTE")))</f>
        <v/>
      </c>
      <c r="G302" s="472">
        <f>IF($B302="","",IF($D302=0,"",IFERROR(MAX(MAXIFS(BASE_CONTROL!$C$2:$C$999,BASE_CONTROL!$D$2:$D$999,$B302),MAXIFS(BASE_CONTROL!$C$2:$C$999,BASE_CONTROL!$E$2:$E$999,$B302),MAXIFS(BASE_CONTROL!$C$2:$C$999,BASE_CONTROL!$F$2:$F$999,$B302),MAXIFS(BASE_CONTROL!$C$2:$C$999,BASE_CONTROL!$G$2:$G$999,$B302),MAXIFS(BASE_CONTROL!$C$2:$C$999,BASE_CONTROL!$H$2:$H$999,$B302),MAXIFS(BASE_CONTROL!$C$2:$C$999,BASE_CONTROL!$I$2:$I$999,$B302),MAXIFS(BASE_CONTROL!$C$2:$C$999,BASE_CONTROL!$J$2:$J$999,$B302),MAXIFS(BASE_CONTROL!$C$2:$C$999,BASE_CONTROL!$K$2:$K$999,$B302)),"")))</f>
        <v/>
      </c>
      <c r="H302" s="432" t="n"/>
    </row>
    <row r="303" s="358">
      <c r="A303" s="432">
        <f>IF($B303="","",ROW()-4)</f>
        <v/>
      </c>
      <c r="B303" s="432" t="n"/>
      <c r="C303" s="432" t="n"/>
      <c r="D303" s="432">
        <f>IF($B303="","",SUM(COUNTIF(BASE_CONTROL!$D$2:$K$999,$B303)))</f>
        <v/>
      </c>
      <c r="E303" s="432">
        <f>IF($B303="","",SUM(COUNTIFS(BASE_CONTROL!$D$2:$D$999,$B303,BASE_CONTROL!$B$2:$B$999,"CERRADA"),COUNTIFS(BASE_CONTROL!$D$2:$D$999,$B303,BASE_CONTROL!$B$2:$B$999,"TERMINADA"),COUNTIFS(BASE_CONTROL!$E$2:$E$999,$B303,BASE_CONTROL!$B$2:$B$999,"CERRADA"),COUNTIFS(BASE_CONTROL!$E$2:$E$999,$B303,BASE_CONTROL!$B$2:$B$999,"TERMINADA"),COUNTIFS(BASE_CONTROL!$F$2:$F$999,$B303,BASE_CONTROL!$B$2:$B$999,"CERRADA"),COUNTIFS(BASE_CONTROL!$F$2:$F$999,$B303,BASE_CONTROL!$B$2:$B$999,"TERMINADA"),COUNTIFS(BASE_CONTROL!$G$2:$G$999,$B303,BASE_CONTROL!$B$2:$B$999,"CERRADA"),COUNTIFS(BASE_CONTROL!$G$2:$G$999,$B303,BASE_CONTROL!$B$2:$B$999,"TERMINADA"),COUNTIFS(BASE_CONTROL!$H$2:$H$999,$B303,BASE_CONTROL!$B$2:$B$999,"CERRADA"),COUNTIFS(BASE_CONTROL!$H$2:$H$999,$B303,BASE_CONTROL!$B$2:$B$999,"TERMINADA"),COUNTIFS(BASE_CONTROL!$I$2:$I$999,$B303,BASE_CONTROL!$B$2:$B$999,"CERRADA"),COUNTIFS(BASE_CONTROL!$I$2:$I$999,$B303,BASE_CONTROL!$B$2:$B$999,"TERMINADA"),COUNTIFS(BASE_CONTROL!$J$2:$J$999,$B303,BASE_CONTROL!$B$2:$B$999,"CERRADA"),COUNTIFS(BASE_CONTROL!$J$2:$J$999,$B303,BASE_CONTROL!$B$2:$B$999,"TERMINADA"),COUNTIFS(BASE_CONTROL!$K$2:$K$999,$B303,BASE_CONTROL!$B$2:$B$999,"CERRADA"),COUNTIFS(BASE_CONTROL!$K$2:$K$999,$B303,BASE_CONTROL!$B$2:$B$999,"TERMINADA")))</f>
        <v/>
      </c>
      <c r="F303" s="432">
        <f>IF($B303="","",SUM(COUNTIFS(BASE_CONTROL!$D$2:$D$999,$B303,BASE_CONTROL!$B$2:$B$999,"PENDIENTE"),COUNTIFS(BASE_CONTROL!$E$2:$E$999,$B303,BASE_CONTROL!$B$2:$B$999,"PENDIENTE"),COUNTIFS(BASE_CONTROL!$F$2:$F$999,$B303,BASE_CONTROL!$B$2:$B$999,"PENDIENTE"),COUNTIFS(BASE_CONTROL!$G$2:$G$999,$B303,BASE_CONTROL!$B$2:$B$999,"PENDIENTE"),COUNTIFS(BASE_CONTROL!$H$2:$H$999,$B303,BASE_CONTROL!$B$2:$B$999,"PENDIENTE"),COUNTIFS(BASE_CONTROL!$I$2:$I$999,$B303,BASE_CONTROL!$B$2:$B$999,"PENDIENTE"),COUNTIFS(BASE_CONTROL!$J$2:$J$999,$B303,BASE_CONTROL!$B$2:$B$999,"PENDIENTE"),COUNTIFS(BASE_CONTROL!$K$2:$K$999,$B303,BASE_CONTROL!$B$2:$B$999,"PENDIENTE")))</f>
        <v/>
      </c>
      <c r="G303" s="472">
        <f>IF($B303="","",IF($D303=0,"",IFERROR(MAX(MAXIFS(BASE_CONTROL!$C$2:$C$999,BASE_CONTROL!$D$2:$D$999,$B303),MAXIFS(BASE_CONTROL!$C$2:$C$999,BASE_CONTROL!$E$2:$E$999,$B303),MAXIFS(BASE_CONTROL!$C$2:$C$999,BASE_CONTROL!$F$2:$F$999,$B303),MAXIFS(BASE_CONTROL!$C$2:$C$999,BASE_CONTROL!$G$2:$G$999,$B303),MAXIFS(BASE_CONTROL!$C$2:$C$999,BASE_CONTROL!$H$2:$H$999,$B303),MAXIFS(BASE_CONTROL!$C$2:$C$999,BASE_CONTROL!$I$2:$I$999,$B303),MAXIFS(BASE_CONTROL!$C$2:$C$999,BASE_CONTROL!$J$2:$J$999,$B303),MAXIFS(BASE_CONTROL!$C$2:$C$999,BASE_CONTROL!$K$2:$K$999,$B303)),"")))</f>
        <v/>
      </c>
      <c r="H303" s="432" t="n"/>
    </row>
    <row r="304" s="358">
      <c r="A304" s="432">
        <f>IF($B304="","",ROW()-4)</f>
        <v/>
      </c>
      <c r="B304" s="432" t="n"/>
      <c r="C304" s="432" t="n"/>
      <c r="D304" s="432">
        <f>IF($B304="","",SUM(COUNTIF(BASE_CONTROL!$D$2:$K$999,$B304)))</f>
        <v/>
      </c>
      <c r="E304" s="432">
        <f>IF($B304="","",SUM(COUNTIFS(BASE_CONTROL!$D$2:$D$999,$B304,BASE_CONTROL!$B$2:$B$999,"CERRADA"),COUNTIFS(BASE_CONTROL!$D$2:$D$999,$B304,BASE_CONTROL!$B$2:$B$999,"TERMINADA"),COUNTIFS(BASE_CONTROL!$E$2:$E$999,$B304,BASE_CONTROL!$B$2:$B$999,"CERRADA"),COUNTIFS(BASE_CONTROL!$E$2:$E$999,$B304,BASE_CONTROL!$B$2:$B$999,"TERMINADA"),COUNTIFS(BASE_CONTROL!$F$2:$F$999,$B304,BASE_CONTROL!$B$2:$B$999,"CERRADA"),COUNTIFS(BASE_CONTROL!$F$2:$F$999,$B304,BASE_CONTROL!$B$2:$B$999,"TERMINADA"),COUNTIFS(BASE_CONTROL!$G$2:$G$999,$B304,BASE_CONTROL!$B$2:$B$999,"CERRADA"),COUNTIFS(BASE_CONTROL!$G$2:$G$999,$B304,BASE_CONTROL!$B$2:$B$999,"TERMINADA"),COUNTIFS(BASE_CONTROL!$H$2:$H$999,$B304,BASE_CONTROL!$B$2:$B$999,"CERRADA"),COUNTIFS(BASE_CONTROL!$H$2:$H$999,$B304,BASE_CONTROL!$B$2:$B$999,"TERMINADA"),COUNTIFS(BASE_CONTROL!$I$2:$I$999,$B304,BASE_CONTROL!$B$2:$B$999,"CERRADA"),COUNTIFS(BASE_CONTROL!$I$2:$I$999,$B304,BASE_CONTROL!$B$2:$B$999,"TERMINADA"),COUNTIFS(BASE_CONTROL!$J$2:$J$999,$B304,BASE_CONTROL!$B$2:$B$999,"CERRADA"),COUNTIFS(BASE_CONTROL!$J$2:$J$999,$B304,BASE_CONTROL!$B$2:$B$999,"TERMINADA"),COUNTIFS(BASE_CONTROL!$K$2:$K$999,$B304,BASE_CONTROL!$B$2:$B$999,"CERRADA"),COUNTIFS(BASE_CONTROL!$K$2:$K$999,$B304,BASE_CONTROL!$B$2:$B$999,"TERMINADA")))</f>
        <v/>
      </c>
      <c r="F304" s="432">
        <f>IF($B304="","",SUM(COUNTIFS(BASE_CONTROL!$D$2:$D$999,$B304,BASE_CONTROL!$B$2:$B$999,"PENDIENTE"),COUNTIFS(BASE_CONTROL!$E$2:$E$999,$B304,BASE_CONTROL!$B$2:$B$999,"PENDIENTE"),COUNTIFS(BASE_CONTROL!$F$2:$F$999,$B304,BASE_CONTROL!$B$2:$B$999,"PENDIENTE"),COUNTIFS(BASE_CONTROL!$G$2:$G$999,$B304,BASE_CONTROL!$B$2:$B$999,"PENDIENTE"),COUNTIFS(BASE_CONTROL!$H$2:$H$999,$B304,BASE_CONTROL!$B$2:$B$999,"PENDIENTE"),COUNTIFS(BASE_CONTROL!$I$2:$I$999,$B304,BASE_CONTROL!$B$2:$B$999,"PENDIENTE"),COUNTIFS(BASE_CONTROL!$J$2:$J$999,$B304,BASE_CONTROL!$B$2:$B$999,"PENDIENTE"),COUNTIFS(BASE_CONTROL!$K$2:$K$999,$B304,BASE_CONTROL!$B$2:$B$999,"PENDIENTE")))</f>
        <v/>
      </c>
      <c r="G304" s="472">
        <f>IF($B304="","",IF($D304=0,"",IFERROR(MAX(MAXIFS(BASE_CONTROL!$C$2:$C$999,BASE_CONTROL!$D$2:$D$999,$B304),MAXIFS(BASE_CONTROL!$C$2:$C$999,BASE_CONTROL!$E$2:$E$999,$B304),MAXIFS(BASE_CONTROL!$C$2:$C$999,BASE_CONTROL!$F$2:$F$999,$B304),MAXIFS(BASE_CONTROL!$C$2:$C$999,BASE_CONTROL!$G$2:$G$999,$B304),MAXIFS(BASE_CONTROL!$C$2:$C$999,BASE_CONTROL!$H$2:$H$999,$B304),MAXIFS(BASE_CONTROL!$C$2:$C$999,BASE_CONTROL!$I$2:$I$999,$B304),MAXIFS(BASE_CONTROL!$C$2:$C$999,BASE_CONTROL!$J$2:$J$999,$B304),MAXIFS(BASE_CONTROL!$C$2:$C$999,BASE_CONTROL!$K$2:$K$999,$B304)),"")))</f>
        <v/>
      </c>
      <c r="H304" s="432" t="n"/>
    </row>
    <row r="305" s="358">
      <c r="A305" s="464">
        <f>IF($B305="","",ROW()-4)</f>
        <v/>
      </c>
      <c r="B305" s="464" t="n"/>
      <c r="C305" s="464" t="n"/>
      <c r="D305" s="464">
        <f>IF($B305="","",SUM(COUNTIF(BASE_CONTROL!$D$2:$K$999,$B305)))</f>
        <v/>
      </c>
      <c r="E305" s="464">
        <f>IF($B305="","",SUM(COUNTIFS(BASE_CONTROL!$D$2:$D$999,$B305,BASE_CONTROL!$B$2:$B$999,"CERRADA"),COUNTIFS(BASE_CONTROL!$D$2:$D$999,$B305,BASE_CONTROL!$B$2:$B$999,"TERMINADA"),COUNTIFS(BASE_CONTROL!$E$2:$E$999,$B305,BASE_CONTROL!$B$2:$B$999,"CERRADA"),COUNTIFS(BASE_CONTROL!$E$2:$E$999,$B305,BASE_CONTROL!$B$2:$B$999,"TERMINADA"),COUNTIFS(BASE_CONTROL!$F$2:$F$999,$B305,BASE_CONTROL!$B$2:$B$999,"CERRADA"),COUNTIFS(BASE_CONTROL!$F$2:$F$999,$B305,BASE_CONTROL!$B$2:$B$999,"TERMINADA"),COUNTIFS(BASE_CONTROL!$G$2:$G$999,$B305,BASE_CONTROL!$B$2:$B$999,"CERRADA"),COUNTIFS(BASE_CONTROL!$G$2:$G$999,$B305,BASE_CONTROL!$B$2:$B$999,"TERMINADA"),COUNTIFS(BASE_CONTROL!$H$2:$H$999,$B305,BASE_CONTROL!$B$2:$B$999,"CERRADA"),COUNTIFS(BASE_CONTROL!$H$2:$H$999,$B305,BASE_CONTROL!$B$2:$B$999,"TERMINADA"),COUNTIFS(BASE_CONTROL!$I$2:$I$999,$B305,BASE_CONTROL!$B$2:$B$999,"CERRADA"),COUNTIFS(BASE_CONTROL!$I$2:$I$999,$B305,BASE_CONTROL!$B$2:$B$999,"TERMINADA"),COUNTIFS(BASE_CONTROL!$J$2:$J$999,$B305,BASE_CONTROL!$B$2:$B$999,"CERRADA"),COUNTIFS(BASE_CONTROL!$J$2:$J$999,$B305,BASE_CONTROL!$B$2:$B$999,"TERMINADA"),COUNTIFS(BASE_CONTROL!$K$2:$K$999,$B305,BASE_CONTROL!$B$2:$B$999,"CERRADA"),COUNTIFS(BASE_CONTROL!$K$2:$K$999,$B305,BASE_CONTROL!$B$2:$B$999,"TERMINADA")))</f>
        <v/>
      </c>
      <c r="F305" s="464">
        <f>IF($B305="","",SUM(COUNTIFS(BASE_CONTROL!$D$2:$D$999,$B305,BASE_CONTROL!$B$2:$B$999,"PENDIENTE"),COUNTIFS(BASE_CONTROL!$E$2:$E$999,$B305,BASE_CONTROL!$B$2:$B$999,"PENDIENTE"),COUNTIFS(BASE_CONTROL!$F$2:$F$999,$B305,BASE_CONTROL!$B$2:$B$999,"PENDIENTE"),COUNTIFS(BASE_CONTROL!$G$2:$G$999,$B305,BASE_CONTROL!$B$2:$B$999,"PENDIENTE"),COUNTIFS(BASE_CONTROL!$H$2:$H$999,$B305,BASE_CONTROL!$B$2:$B$999,"PENDIENTE"),COUNTIFS(BASE_CONTROL!$I$2:$I$999,$B305,BASE_CONTROL!$B$2:$B$999,"PENDIENTE"),COUNTIFS(BASE_CONTROL!$J$2:$J$999,$B305,BASE_CONTROL!$B$2:$B$999,"PENDIENTE"),COUNTIFS(BASE_CONTROL!$K$2:$K$999,$B305,BASE_CONTROL!$B$2:$B$999,"PENDIENTE")))</f>
        <v/>
      </c>
      <c r="G305" s="475">
        <f>IF($B305="","",IF($D305=0,"",IFERROR(MAX(MAXIFS(BASE_CONTROL!$C$2:$C$999,BASE_CONTROL!$D$2:$D$999,$B305),MAXIFS(BASE_CONTROL!$C$2:$C$999,BASE_CONTROL!$E$2:$E$999,$B305),MAXIFS(BASE_CONTROL!$C$2:$C$999,BASE_CONTROL!$F$2:$F$999,$B305),MAXIFS(BASE_CONTROL!$C$2:$C$999,BASE_CONTROL!$G$2:$G$999,$B305),MAXIFS(BASE_CONTROL!$C$2:$C$999,BASE_CONTROL!$H$2:$H$999,$B305),MAXIFS(BASE_CONTROL!$C$2:$C$999,BASE_CONTROL!$I$2:$I$999,$B305),MAXIFS(BASE_CONTROL!$C$2:$C$999,BASE_CONTROL!$J$2:$J$999,$B305),MAXIFS(BASE_CONTROL!$C$2:$C$999,BASE_CONTROL!$K$2:$K$999,$B305)),"")))</f>
        <v/>
      </c>
      <c r="H305" s="464" t="n"/>
    </row>
    <row r="306" s="358">
      <c r="A306" s="464">
        <f>IF($B306="","",ROW()-4)</f>
        <v/>
      </c>
      <c r="B306" s="464" t="n"/>
      <c r="C306" s="464" t="n"/>
      <c r="D306" s="464">
        <f>IF($B306="","",SUM(COUNTIF(BASE_CONTROL!$D$2:$K$999,$B306)))</f>
        <v/>
      </c>
      <c r="E306" s="464">
        <f>IF($B306="","",SUM(COUNTIFS(BASE_CONTROL!$D$2:$D$999,$B306,BASE_CONTROL!$B$2:$B$999,"CERRADA"),COUNTIFS(BASE_CONTROL!$D$2:$D$999,$B306,BASE_CONTROL!$B$2:$B$999,"TERMINADA"),COUNTIFS(BASE_CONTROL!$E$2:$E$999,$B306,BASE_CONTROL!$B$2:$B$999,"CERRADA"),COUNTIFS(BASE_CONTROL!$E$2:$E$999,$B306,BASE_CONTROL!$B$2:$B$999,"TERMINADA"),COUNTIFS(BASE_CONTROL!$F$2:$F$999,$B306,BASE_CONTROL!$B$2:$B$999,"CERRADA"),COUNTIFS(BASE_CONTROL!$F$2:$F$999,$B306,BASE_CONTROL!$B$2:$B$999,"TERMINADA"),COUNTIFS(BASE_CONTROL!$G$2:$G$999,$B306,BASE_CONTROL!$B$2:$B$999,"CERRADA"),COUNTIFS(BASE_CONTROL!$G$2:$G$999,$B306,BASE_CONTROL!$B$2:$B$999,"TERMINADA"),COUNTIFS(BASE_CONTROL!$H$2:$H$999,$B306,BASE_CONTROL!$B$2:$B$999,"CERRADA"),COUNTIFS(BASE_CONTROL!$H$2:$H$999,$B306,BASE_CONTROL!$B$2:$B$999,"TERMINADA"),COUNTIFS(BASE_CONTROL!$I$2:$I$999,$B306,BASE_CONTROL!$B$2:$B$999,"CERRADA"),COUNTIFS(BASE_CONTROL!$I$2:$I$999,$B306,BASE_CONTROL!$B$2:$B$999,"TERMINADA"),COUNTIFS(BASE_CONTROL!$J$2:$J$999,$B306,BASE_CONTROL!$B$2:$B$999,"CERRADA"),COUNTIFS(BASE_CONTROL!$J$2:$J$999,$B306,BASE_CONTROL!$B$2:$B$999,"TERMINADA"),COUNTIFS(BASE_CONTROL!$K$2:$K$999,$B306,BASE_CONTROL!$B$2:$B$999,"CERRADA"),COUNTIFS(BASE_CONTROL!$K$2:$K$999,$B306,BASE_CONTROL!$B$2:$B$999,"TERMINADA")))</f>
        <v/>
      </c>
      <c r="F306" s="464">
        <f>IF($B306="","",SUM(COUNTIFS(BASE_CONTROL!$D$2:$D$999,$B306,BASE_CONTROL!$B$2:$B$999,"PENDIENTE"),COUNTIFS(BASE_CONTROL!$E$2:$E$999,$B306,BASE_CONTROL!$B$2:$B$999,"PENDIENTE"),COUNTIFS(BASE_CONTROL!$F$2:$F$999,$B306,BASE_CONTROL!$B$2:$B$999,"PENDIENTE"),COUNTIFS(BASE_CONTROL!$G$2:$G$999,$B306,BASE_CONTROL!$B$2:$B$999,"PENDIENTE"),COUNTIFS(BASE_CONTROL!$H$2:$H$999,$B306,BASE_CONTROL!$B$2:$B$999,"PENDIENTE"),COUNTIFS(BASE_CONTROL!$I$2:$I$999,$B306,BASE_CONTROL!$B$2:$B$999,"PENDIENTE"),COUNTIFS(BASE_CONTROL!$J$2:$J$999,$B306,BASE_CONTROL!$B$2:$B$999,"PENDIENTE"),COUNTIFS(BASE_CONTROL!$K$2:$K$999,$B306,BASE_CONTROL!$B$2:$B$999,"PENDIENTE")))</f>
        <v/>
      </c>
      <c r="G306" s="475">
        <f>IF($B306="","",IF($D306=0,"",IFERROR(MAX(MAXIFS(BASE_CONTROL!$C$2:$C$999,BASE_CONTROL!$D$2:$D$999,$B306),MAXIFS(BASE_CONTROL!$C$2:$C$999,BASE_CONTROL!$E$2:$E$999,$B306),MAXIFS(BASE_CONTROL!$C$2:$C$999,BASE_CONTROL!$F$2:$F$999,$B306),MAXIFS(BASE_CONTROL!$C$2:$C$999,BASE_CONTROL!$G$2:$G$999,$B306),MAXIFS(BASE_CONTROL!$C$2:$C$999,BASE_CONTROL!$H$2:$H$999,$B306),MAXIFS(BASE_CONTROL!$C$2:$C$999,BASE_CONTROL!$I$2:$I$999,$B306),MAXIFS(BASE_CONTROL!$C$2:$C$999,BASE_CONTROL!$J$2:$J$999,$B306),MAXIFS(BASE_CONTROL!$C$2:$C$999,BASE_CONTROL!$K$2:$K$999,$B306)),"")))</f>
        <v/>
      </c>
      <c r="H306" s="464" t="n"/>
    </row>
    <row r="307" s="358">
      <c r="A307" s="464">
        <f>IF($B307="","",ROW()-4)</f>
        <v/>
      </c>
      <c r="B307" s="464" t="n"/>
      <c r="C307" s="464" t="n"/>
      <c r="D307" s="464">
        <f>IF($B307="","",SUM(COUNTIF(BASE_CONTROL!$D$2:$K$999,$B307)))</f>
        <v/>
      </c>
      <c r="E307" s="464">
        <f>IF($B307="","",SUM(COUNTIFS(BASE_CONTROL!$D$2:$D$999,$B307,BASE_CONTROL!$B$2:$B$999,"CERRADA"),COUNTIFS(BASE_CONTROL!$D$2:$D$999,$B307,BASE_CONTROL!$B$2:$B$999,"TERMINADA"),COUNTIFS(BASE_CONTROL!$E$2:$E$999,$B307,BASE_CONTROL!$B$2:$B$999,"CERRADA"),COUNTIFS(BASE_CONTROL!$E$2:$E$999,$B307,BASE_CONTROL!$B$2:$B$999,"TERMINADA"),COUNTIFS(BASE_CONTROL!$F$2:$F$999,$B307,BASE_CONTROL!$B$2:$B$999,"CERRADA"),COUNTIFS(BASE_CONTROL!$F$2:$F$999,$B307,BASE_CONTROL!$B$2:$B$999,"TERMINADA"),COUNTIFS(BASE_CONTROL!$G$2:$G$999,$B307,BASE_CONTROL!$B$2:$B$999,"CERRADA"),COUNTIFS(BASE_CONTROL!$G$2:$G$999,$B307,BASE_CONTROL!$B$2:$B$999,"TERMINADA"),COUNTIFS(BASE_CONTROL!$H$2:$H$999,$B307,BASE_CONTROL!$B$2:$B$999,"CERRADA"),COUNTIFS(BASE_CONTROL!$H$2:$H$999,$B307,BASE_CONTROL!$B$2:$B$999,"TERMINADA"),COUNTIFS(BASE_CONTROL!$I$2:$I$999,$B307,BASE_CONTROL!$B$2:$B$999,"CERRADA"),COUNTIFS(BASE_CONTROL!$I$2:$I$999,$B307,BASE_CONTROL!$B$2:$B$999,"TERMINADA"),COUNTIFS(BASE_CONTROL!$J$2:$J$999,$B307,BASE_CONTROL!$B$2:$B$999,"CERRADA"),COUNTIFS(BASE_CONTROL!$J$2:$J$999,$B307,BASE_CONTROL!$B$2:$B$999,"TERMINADA"),COUNTIFS(BASE_CONTROL!$K$2:$K$999,$B307,BASE_CONTROL!$B$2:$B$999,"CERRADA"),COUNTIFS(BASE_CONTROL!$K$2:$K$999,$B307,BASE_CONTROL!$B$2:$B$999,"TERMINADA")))</f>
        <v/>
      </c>
      <c r="F307" s="464">
        <f>IF($B307="","",SUM(COUNTIFS(BASE_CONTROL!$D$2:$D$999,$B307,BASE_CONTROL!$B$2:$B$999,"PENDIENTE"),COUNTIFS(BASE_CONTROL!$E$2:$E$999,$B307,BASE_CONTROL!$B$2:$B$999,"PENDIENTE"),COUNTIFS(BASE_CONTROL!$F$2:$F$999,$B307,BASE_CONTROL!$B$2:$B$999,"PENDIENTE"),COUNTIFS(BASE_CONTROL!$G$2:$G$999,$B307,BASE_CONTROL!$B$2:$B$999,"PENDIENTE"),COUNTIFS(BASE_CONTROL!$H$2:$H$999,$B307,BASE_CONTROL!$B$2:$B$999,"PENDIENTE"),COUNTIFS(BASE_CONTROL!$I$2:$I$999,$B307,BASE_CONTROL!$B$2:$B$999,"PENDIENTE"),COUNTIFS(BASE_CONTROL!$J$2:$J$999,$B307,BASE_CONTROL!$B$2:$B$999,"PENDIENTE"),COUNTIFS(BASE_CONTROL!$K$2:$K$999,$B307,BASE_CONTROL!$B$2:$B$999,"PENDIENTE")))</f>
        <v/>
      </c>
      <c r="G307" s="475">
        <f>IF($B307="","",IF($D307=0,"",IFERROR(MAX(MAXIFS(BASE_CONTROL!$C$2:$C$999,BASE_CONTROL!$D$2:$D$999,$B307),MAXIFS(BASE_CONTROL!$C$2:$C$999,BASE_CONTROL!$E$2:$E$999,$B307),MAXIFS(BASE_CONTROL!$C$2:$C$999,BASE_CONTROL!$F$2:$F$999,$B307),MAXIFS(BASE_CONTROL!$C$2:$C$999,BASE_CONTROL!$G$2:$G$999,$B307),MAXIFS(BASE_CONTROL!$C$2:$C$999,BASE_CONTROL!$H$2:$H$999,$B307),MAXIFS(BASE_CONTROL!$C$2:$C$999,BASE_CONTROL!$I$2:$I$999,$B307),MAXIFS(BASE_CONTROL!$C$2:$C$999,BASE_CONTROL!$J$2:$J$999,$B307),MAXIFS(BASE_CONTROL!$C$2:$C$999,BASE_CONTROL!$K$2:$K$999,$B307)),"")))</f>
        <v/>
      </c>
      <c r="H307" s="464" t="n"/>
    </row>
    <row r="308" s="358">
      <c r="A308" s="464">
        <f>IF($B308="","",ROW()-4)</f>
        <v/>
      </c>
      <c r="B308" s="464" t="n"/>
      <c r="C308" s="464" t="n"/>
      <c r="D308" s="464">
        <f>IF($B308="","",SUM(COUNTIF(BASE_CONTROL!$D$2:$K$999,$B308)))</f>
        <v/>
      </c>
      <c r="E308" s="464">
        <f>IF($B308="","",SUM(COUNTIFS(BASE_CONTROL!$D$2:$D$999,$B308,BASE_CONTROL!$B$2:$B$999,"CERRADA"),COUNTIFS(BASE_CONTROL!$D$2:$D$999,$B308,BASE_CONTROL!$B$2:$B$999,"TERMINADA"),COUNTIFS(BASE_CONTROL!$E$2:$E$999,$B308,BASE_CONTROL!$B$2:$B$999,"CERRADA"),COUNTIFS(BASE_CONTROL!$E$2:$E$999,$B308,BASE_CONTROL!$B$2:$B$999,"TERMINADA"),COUNTIFS(BASE_CONTROL!$F$2:$F$999,$B308,BASE_CONTROL!$B$2:$B$999,"CERRADA"),COUNTIFS(BASE_CONTROL!$F$2:$F$999,$B308,BASE_CONTROL!$B$2:$B$999,"TERMINADA"),COUNTIFS(BASE_CONTROL!$G$2:$G$999,$B308,BASE_CONTROL!$B$2:$B$999,"CERRADA"),COUNTIFS(BASE_CONTROL!$G$2:$G$999,$B308,BASE_CONTROL!$B$2:$B$999,"TERMINADA"),COUNTIFS(BASE_CONTROL!$H$2:$H$999,$B308,BASE_CONTROL!$B$2:$B$999,"CERRADA"),COUNTIFS(BASE_CONTROL!$H$2:$H$999,$B308,BASE_CONTROL!$B$2:$B$999,"TERMINADA"),COUNTIFS(BASE_CONTROL!$I$2:$I$999,$B308,BASE_CONTROL!$B$2:$B$999,"CERRADA"),COUNTIFS(BASE_CONTROL!$I$2:$I$999,$B308,BASE_CONTROL!$B$2:$B$999,"TERMINADA"),COUNTIFS(BASE_CONTROL!$J$2:$J$999,$B308,BASE_CONTROL!$B$2:$B$999,"CERRADA"),COUNTIFS(BASE_CONTROL!$J$2:$J$999,$B308,BASE_CONTROL!$B$2:$B$999,"TERMINADA"),COUNTIFS(BASE_CONTROL!$K$2:$K$999,$B308,BASE_CONTROL!$B$2:$B$999,"CERRADA"),COUNTIFS(BASE_CONTROL!$K$2:$K$999,$B308,BASE_CONTROL!$B$2:$B$999,"TERMINADA")))</f>
        <v/>
      </c>
      <c r="F308" s="464">
        <f>IF($B308="","",SUM(COUNTIFS(BASE_CONTROL!$D$2:$D$999,$B308,BASE_CONTROL!$B$2:$B$999,"PENDIENTE"),COUNTIFS(BASE_CONTROL!$E$2:$E$999,$B308,BASE_CONTROL!$B$2:$B$999,"PENDIENTE"),COUNTIFS(BASE_CONTROL!$F$2:$F$999,$B308,BASE_CONTROL!$B$2:$B$999,"PENDIENTE"),COUNTIFS(BASE_CONTROL!$G$2:$G$999,$B308,BASE_CONTROL!$B$2:$B$999,"PENDIENTE"),COUNTIFS(BASE_CONTROL!$H$2:$H$999,$B308,BASE_CONTROL!$B$2:$B$999,"PENDIENTE"),COUNTIFS(BASE_CONTROL!$I$2:$I$999,$B308,BASE_CONTROL!$B$2:$B$999,"PENDIENTE"),COUNTIFS(BASE_CONTROL!$J$2:$J$999,$B308,BASE_CONTROL!$B$2:$B$999,"PENDIENTE"),COUNTIFS(BASE_CONTROL!$K$2:$K$999,$B308,BASE_CONTROL!$B$2:$B$999,"PENDIENTE")))</f>
        <v/>
      </c>
      <c r="G308" s="475">
        <f>IF($B308="","",IF($D308=0,"",IFERROR(MAX(MAXIFS(BASE_CONTROL!$C$2:$C$999,BASE_CONTROL!$D$2:$D$999,$B308),MAXIFS(BASE_CONTROL!$C$2:$C$999,BASE_CONTROL!$E$2:$E$999,$B308),MAXIFS(BASE_CONTROL!$C$2:$C$999,BASE_CONTROL!$F$2:$F$999,$B308),MAXIFS(BASE_CONTROL!$C$2:$C$999,BASE_CONTROL!$G$2:$G$999,$B308),MAXIFS(BASE_CONTROL!$C$2:$C$999,BASE_CONTROL!$H$2:$H$999,$B308),MAXIFS(BASE_CONTROL!$C$2:$C$999,BASE_CONTROL!$I$2:$I$999,$B308),MAXIFS(BASE_CONTROL!$C$2:$C$999,BASE_CONTROL!$J$2:$J$999,$B308),MAXIFS(BASE_CONTROL!$C$2:$C$999,BASE_CONTROL!$K$2:$K$999,$B308)),"")))</f>
        <v/>
      </c>
      <c r="H308" s="464" t="n"/>
    </row>
    <row r="309" s="358">
      <c r="A309" s="464">
        <f>IF($B309="","",ROW()-4)</f>
        <v/>
      </c>
      <c r="B309" s="464" t="n"/>
      <c r="C309" s="464" t="n"/>
      <c r="D309" s="464">
        <f>IF($B309="","",SUM(COUNTIF(BASE_CONTROL!$D$2:$K$999,$B309)))</f>
        <v/>
      </c>
      <c r="E309" s="464">
        <f>IF($B309="","",SUM(COUNTIFS(BASE_CONTROL!$D$2:$D$999,$B309,BASE_CONTROL!$B$2:$B$999,"CERRADA"),COUNTIFS(BASE_CONTROL!$D$2:$D$999,$B309,BASE_CONTROL!$B$2:$B$999,"TERMINADA"),COUNTIFS(BASE_CONTROL!$E$2:$E$999,$B309,BASE_CONTROL!$B$2:$B$999,"CERRADA"),COUNTIFS(BASE_CONTROL!$E$2:$E$999,$B309,BASE_CONTROL!$B$2:$B$999,"TERMINADA"),COUNTIFS(BASE_CONTROL!$F$2:$F$999,$B309,BASE_CONTROL!$B$2:$B$999,"CERRADA"),COUNTIFS(BASE_CONTROL!$F$2:$F$999,$B309,BASE_CONTROL!$B$2:$B$999,"TERMINADA"),COUNTIFS(BASE_CONTROL!$G$2:$G$999,$B309,BASE_CONTROL!$B$2:$B$999,"CERRADA"),COUNTIFS(BASE_CONTROL!$G$2:$G$999,$B309,BASE_CONTROL!$B$2:$B$999,"TERMINADA"),COUNTIFS(BASE_CONTROL!$H$2:$H$999,$B309,BASE_CONTROL!$B$2:$B$999,"CERRADA"),COUNTIFS(BASE_CONTROL!$H$2:$H$999,$B309,BASE_CONTROL!$B$2:$B$999,"TERMINADA"),COUNTIFS(BASE_CONTROL!$I$2:$I$999,$B309,BASE_CONTROL!$B$2:$B$999,"CERRADA"),COUNTIFS(BASE_CONTROL!$I$2:$I$999,$B309,BASE_CONTROL!$B$2:$B$999,"TERMINADA"),COUNTIFS(BASE_CONTROL!$J$2:$J$999,$B309,BASE_CONTROL!$B$2:$B$999,"CERRADA"),COUNTIFS(BASE_CONTROL!$J$2:$J$999,$B309,BASE_CONTROL!$B$2:$B$999,"TERMINADA"),COUNTIFS(BASE_CONTROL!$K$2:$K$999,$B309,BASE_CONTROL!$B$2:$B$999,"CERRADA"),COUNTIFS(BASE_CONTROL!$K$2:$K$999,$B309,BASE_CONTROL!$B$2:$B$999,"TERMINADA")))</f>
        <v/>
      </c>
      <c r="F309" s="464">
        <f>IF($B309="","",SUM(COUNTIFS(BASE_CONTROL!$D$2:$D$999,$B309,BASE_CONTROL!$B$2:$B$999,"PENDIENTE"),COUNTIFS(BASE_CONTROL!$E$2:$E$999,$B309,BASE_CONTROL!$B$2:$B$999,"PENDIENTE"),COUNTIFS(BASE_CONTROL!$F$2:$F$999,$B309,BASE_CONTROL!$B$2:$B$999,"PENDIENTE"),COUNTIFS(BASE_CONTROL!$G$2:$G$999,$B309,BASE_CONTROL!$B$2:$B$999,"PENDIENTE"),COUNTIFS(BASE_CONTROL!$H$2:$H$999,$B309,BASE_CONTROL!$B$2:$B$999,"PENDIENTE"),COUNTIFS(BASE_CONTROL!$I$2:$I$999,$B309,BASE_CONTROL!$B$2:$B$999,"PENDIENTE"),COUNTIFS(BASE_CONTROL!$J$2:$J$999,$B309,BASE_CONTROL!$B$2:$B$999,"PENDIENTE"),COUNTIFS(BASE_CONTROL!$K$2:$K$999,$B309,BASE_CONTROL!$B$2:$B$999,"PENDIENTE")))</f>
        <v/>
      </c>
      <c r="G309" s="475">
        <f>IF($B309="","",IF($D309=0,"",IFERROR(MAX(MAXIFS(BASE_CONTROL!$C$2:$C$999,BASE_CONTROL!$D$2:$D$999,$B309),MAXIFS(BASE_CONTROL!$C$2:$C$999,BASE_CONTROL!$E$2:$E$999,$B309),MAXIFS(BASE_CONTROL!$C$2:$C$999,BASE_CONTROL!$F$2:$F$999,$B309),MAXIFS(BASE_CONTROL!$C$2:$C$999,BASE_CONTROL!$G$2:$G$999,$B309),MAXIFS(BASE_CONTROL!$C$2:$C$999,BASE_CONTROL!$H$2:$H$999,$B309),MAXIFS(BASE_CONTROL!$C$2:$C$999,BASE_CONTROL!$I$2:$I$999,$B309),MAXIFS(BASE_CONTROL!$C$2:$C$999,BASE_CONTROL!$J$2:$J$999,$B309),MAXIFS(BASE_CONTROL!$C$2:$C$999,BASE_CONTROL!$K$2:$K$999,$B309)),"")))</f>
        <v/>
      </c>
      <c r="H309" s="464" t="n"/>
    </row>
    <row r="310" s="358">
      <c r="A310" s="464">
        <f>IF($B310="","",ROW()-4)</f>
        <v/>
      </c>
      <c r="B310" s="464" t="n"/>
      <c r="C310" s="464" t="n"/>
      <c r="D310" s="464">
        <f>IF($B310="","",SUM(COUNTIF(BASE_CONTROL!$D$2:$K$999,$B310)))</f>
        <v/>
      </c>
      <c r="E310" s="464">
        <f>IF($B310="","",SUM(COUNTIFS(BASE_CONTROL!$D$2:$D$999,$B310,BASE_CONTROL!$B$2:$B$999,"CERRADA"),COUNTIFS(BASE_CONTROL!$D$2:$D$999,$B310,BASE_CONTROL!$B$2:$B$999,"TERMINADA"),COUNTIFS(BASE_CONTROL!$E$2:$E$999,$B310,BASE_CONTROL!$B$2:$B$999,"CERRADA"),COUNTIFS(BASE_CONTROL!$E$2:$E$999,$B310,BASE_CONTROL!$B$2:$B$999,"TERMINADA"),COUNTIFS(BASE_CONTROL!$F$2:$F$999,$B310,BASE_CONTROL!$B$2:$B$999,"CERRADA"),COUNTIFS(BASE_CONTROL!$F$2:$F$999,$B310,BASE_CONTROL!$B$2:$B$999,"TERMINADA"),COUNTIFS(BASE_CONTROL!$G$2:$G$999,$B310,BASE_CONTROL!$B$2:$B$999,"CERRADA"),COUNTIFS(BASE_CONTROL!$G$2:$G$999,$B310,BASE_CONTROL!$B$2:$B$999,"TERMINADA"),COUNTIFS(BASE_CONTROL!$H$2:$H$999,$B310,BASE_CONTROL!$B$2:$B$999,"CERRADA"),COUNTIFS(BASE_CONTROL!$H$2:$H$999,$B310,BASE_CONTROL!$B$2:$B$999,"TERMINADA"),COUNTIFS(BASE_CONTROL!$I$2:$I$999,$B310,BASE_CONTROL!$B$2:$B$999,"CERRADA"),COUNTIFS(BASE_CONTROL!$I$2:$I$999,$B310,BASE_CONTROL!$B$2:$B$999,"TERMINADA"),COUNTIFS(BASE_CONTROL!$J$2:$J$999,$B310,BASE_CONTROL!$B$2:$B$999,"CERRADA"),COUNTIFS(BASE_CONTROL!$J$2:$J$999,$B310,BASE_CONTROL!$B$2:$B$999,"TERMINADA"),COUNTIFS(BASE_CONTROL!$K$2:$K$999,$B310,BASE_CONTROL!$B$2:$B$999,"CERRADA"),COUNTIFS(BASE_CONTROL!$K$2:$K$999,$B310,BASE_CONTROL!$B$2:$B$999,"TERMINADA")))</f>
        <v/>
      </c>
      <c r="F310" s="464">
        <f>IF($B310="","",SUM(COUNTIFS(BASE_CONTROL!$D$2:$D$999,$B310,BASE_CONTROL!$B$2:$B$999,"PENDIENTE"),COUNTIFS(BASE_CONTROL!$E$2:$E$999,$B310,BASE_CONTROL!$B$2:$B$999,"PENDIENTE"),COUNTIFS(BASE_CONTROL!$F$2:$F$999,$B310,BASE_CONTROL!$B$2:$B$999,"PENDIENTE"),COUNTIFS(BASE_CONTROL!$G$2:$G$999,$B310,BASE_CONTROL!$B$2:$B$999,"PENDIENTE"),COUNTIFS(BASE_CONTROL!$H$2:$H$999,$B310,BASE_CONTROL!$B$2:$B$999,"PENDIENTE"),COUNTIFS(BASE_CONTROL!$I$2:$I$999,$B310,BASE_CONTROL!$B$2:$B$999,"PENDIENTE"),COUNTIFS(BASE_CONTROL!$J$2:$J$999,$B310,BASE_CONTROL!$B$2:$B$999,"PENDIENTE"),COUNTIFS(BASE_CONTROL!$K$2:$K$999,$B310,BASE_CONTROL!$B$2:$B$999,"PENDIENTE")))</f>
        <v/>
      </c>
      <c r="G310" s="475">
        <f>IF($B310="","",IF($D310=0,"",IFERROR(MAX(MAXIFS(BASE_CONTROL!$C$2:$C$999,BASE_CONTROL!$D$2:$D$999,$B310),MAXIFS(BASE_CONTROL!$C$2:$C$999,BASE_CONTROL!$E$2:$E$999,$B310),MAXIFS(BASE_CONTROL!$C$2:$C$999,BASE_CONTROL!$F$2:$F$999,$B310),MAXIFS(BASE_CONTROL!$C$2:$C$999,BASE_CONTROL!$G$2:$G$999,$B310),MAXIFS(BASE_CONTROL!$C$2:$C$999,BASE_CONTROL!$H$2:$H$999,$B310),MAXIFS(BASE_CONTROL!$C$2:$C$999,BASE_CONTROL!$I$2:$I$999,$B310),MAXIFS(BASE_CONTROL!$C$2:$C$999,BASE_CONTROL!$J$2:$J$999,$B310),MAXIFS(BASE_CONTROL!$C$2:$C$999,BASE_CONTROL!$K$2:$K$999,$B310)),"")))</f>
        <v/>
      </c>
      <c r="H310" s="464" t="n"/>
    </row>
    <row r="311" s="358">
      <c r="A311" s="464">
        <f>IF($B311="","",ROW()-4)</f>
        <v/>
      </c>
      <c r="B311" s="464" t="n"/>
      <c r="C311" s="464" t="n"/>
      <c r="D311" s="464">
        <f>IF($B311="","",SUM(COUNTIF(BASE_CONTROL!$D$2:$K$999,$B311)))</f>
        <v/>
      </c>
      <c r="E311" s="464">
        <f>IF($B311="","",SUM(COUNTIFS(BASE_CONTROL!$D$2:$D$999,$B311,BASE_CONTROL!$B$2:$B$999,"CERRADA"),COUNTIFS(BASE_CONTROL!$D$2:$D$999,$B311,BASE_CONTROL!$B$2:$B$999,"TERMINADA"),COUNTIFS(BASE_CONTROL!$E$2:$E$999,$B311,BASE_CONTROL!$B$2:$B$999,"CERRADA"),COUNTIFS(BASE_CONTROL!$E$2:$E$999,$B311,BASE_CONTROL!$B$2:$B$999,"TERMINADA"),COUNTIFS(BASE_CONTROL!$F$2:$F$999,$B311,BASE_CONTROL!$B$2:$B$999,"CERRADA"),COUNTIFS(BASE_CONTROL!$F$2:$F$999,$B311,BASE_CONTROL!$B$2:$B$999,"TERMINADA"),COUNTIFS(BASE_CONTROL!$G$2:$G$999,$B311,BASE_CONTROL!$B$2:$B$999,"CERRADA"),COUNTIFS(BASE_CONTROL!$G$2:$G$999,$B311,BASE_CONTROL!$B$2:$B$999,"TERMINADA"),COUNTIFS(BASE_CONTROL!$H$2:$H$999,$B311,BASE_CONTROL!$B$2:$B$999,"CERRADA"),COUNTIFS(BASE_CONTROL!$H$2:$H$999,$B311,BASE_CONTROL!$B$2:$B$999,"TERMINADA"),COUNTIFS(BASE_CONTROL!$I$2:$I$999,$B311,BASE_CONTROL!$B$2:$B$999,"CERRADA"),COUNTIFS(BASE_CONTROL!$I$2:$I$999,$B311,BASE_CONTROL!$B$2:$B$999,"TERMINADA"),COUNTIFS(BASE_CONTROL!$J$2:$J$999,$B311,BASE_CONTROL!$B$2:$B$999,"CERRADA"),COUNTIFS(BASE_CONTROL!$J$2:$J$999,$B311,BASE_CONTROL!$B$2:$B$999,"TERMINADA"),COUNTIFS(BASE_CONTROL!$K$2:$K$999,$B311,BASE_CONTROL!$B$2:$B$999,"CERRADA"),COUNTIFS(BASE_CONTROL!$K$2:$K$999,$B311,BASE_CONTROL!$B$2:$B$999,"TERMINADA")))</f>
        <v/>
      </c>
      <c r="F311" s="464">
        <f>IF($B311="","",SUM(COUNTIFS(BASE_CONTROL!$D$2:$D$999,$B311,BASE_CONTROL!$B$2:$B$999,"PENDIENTE"),COUNTIFS(BASE_CONTROL!$E$2:$E$999,$B311,BASE_CONTROL!$B$2:$B$999,"PENDIENTE"),COUNTIFS(BASE_CONTROL!$F$2:$F$999,$B311,BASE_CONTROL!$B$2:$B$999,"PENDIENTE"),COUNTIFS(BASE_CONTROL!$G$2:$G$999,$B311,BASE_CONTROL!$B$2:$B$999,"PENDIENTE"),COUNTIFS(BASE_CONTROL!$H$2:$H$999,$B311,BASE_CONTROL!$B$2:$B$999,"PENDIENTE"),COUNTIFS(BASE_CONTROL!$I$2:$I$999,$B311,BASE_CONTROL!$B$2:$B$999,"PENDIENTE"),COUNTIFS(BASE_CONTROL!$J$2:$J$999,$B311,BASE_CONTROL!$B$2:$B$999,"PENDIENTE"),COUNTIFS(BASE_CONTROL!$K$2:$K$999,$B311,BASE_CONTROL!$B$2:$B$999,"PENDIENTE")))</f>
        <v/>
      </c>
      <c r="G311" s="475">
        <f>IF($B311="","",IF($D311=0,"",IFERROR(MAX(MAXIFS(BASE_CONTROL!$C$2:$C$999,BASE_CONTROL!$D$2:$D$999,$B311),MAXIFS(BASE_CONTROL!$C$2:$C$999,BASE_CONTROL!$E$2:$E$999,$B311),MAXIFS(BASE_CONTROL!$C$2:$C$999,BASE_CONTROL!$F$2:$F$999,$B311),MAXIFS(BASE_CONTROL!$C$2:$C$999,BASE_CONTROL!$G$2:$G$999,$B311),MAXIFS(BASE_CONTROL!$C$2:$C$999,BASE_CONTROL!$H$2:$H$999,$B311),MAXIFS(BASE_CONTROL!$C$2:$C$999,BASE_CONTROL!$I$2:$I$999,$B311),MAXIFS(BASE_CONTROL!$C$2:$C$999,BASE_CONTROL!$J$2:$J$999,$B311),MAXIFS(BASE_CONTROL!$C$2:$C$999,BASE_CONTROL!$K$2:$K$999,$B311)),"")))</f>
        <v/>
      </c>
      <c r="H311" s="464" t="n"/>
    </row>
    <row r="312" s="358">
      <c r="A312" s="464">
        <f>IF($B312="","",ROW()-4)</f>
        <v/>
      </c>
      <c r="B312" s="464" t="n"/>
      <c r="C312" s="464" t="n"/>
      <c r="D312" s="464">
        <f>IF($B312="","",SUM(COUNTIF(BASE_CONTROL!$D$2:$K$999,$B312)))</f>
        <v/>
      </c>
      <c r="E312" s="464">
        <f>IF($B312="","",SUM(COUNTIFS(BASE_CONTROL!$D$2:$D$999,$B312,BASE_CONTROL!$B$2:$B$999,"CERRADA"),COUNTIFS(BASE_CONTROL!$D$2:$D$999,$B312,BASE_CONTROL!$B$2:$B$999,"TERMINADA"),COUNTIFS(BASE_CONTROL!$E$2:$E$999,$B312,BASE_CONTROL!$B$2:$B$999,"CERRADA"),COUNTIFS(BASE_CONTROL!$E$2:$E$999,$B312,BASE_CONTROL!$B$2:$B$999,"TERMINADA"),COUNTIFS(BASE_CONTROL!$F$2:$F$999,$B312,BASE_CONTROL!$B$2:$B$999,"CERRADA"),COUNTIFS(BASE_CONTROL!$F$2:$F$999,$B312,BASE_CONTROL!$B$2:$B$999,"TERMINADA"),COUNTIFS(BASE_CONTROL!$G$2:$G$999,$B312,BASE_CONTROL!$B$2:$B$999,"CERRADA"),COUNTIFS(BASE_CONTROL!$G$2:$G$999,$B312,BASE_CONTROL!$B$2:$B$999,"TERMINADA"),COUNTIFS(BASE_CONTROL!$H$2:$H$999,$B312,BASE_CONTROL!$B$2:$B$999,"CERRADA"),COUNTIFS(BASE_CONTROL!$H$2:$H$999,$B312,BASE_CONTROL!$B$2:$B$999,"TERMINADA"),COUNTIFS(BASE_CONTROL!$I$2:$I$999,$B312,BASE_CONTROL!$B$2:$B$999,"CERRADA"),COUNTIFS(BASE_CONTROL!$I$2:$I$999,$B312,BASE_CONTROL!$B$2:$B$999,"TERMINADA"),COUNTIFS(BASE_CONTROL!$J$2:$J$999,$B312,BASE_CONTROL!$B$2:$B$999,"CERRADA"),COUNTIFS(BASE_CONTROL!$J$2:$J$999,$B312,BASE_CONTROL!$B$2:$B$999,"TERMINADA"),COUNTIFS(BASE_CONTROL!$K$2:$K$999,$B312,BASE_CONTROL!$B$2:$B$999,"CERRADA"),COUNTIFS(BASE_CONTROL!$K$2:$K$999,$B312,BASE_CONTROL!$B$2:$B$999,"TERMINADA")))</f>
        <v/>
      </c>
      <c r="F312" s="464">
        <f>IF($B312="","",SUM(COUNTIFS(BASE_CONTROL!$D$2:$D$999,$B312,BASE_CONTROL!$B$2:$B$999,"PENDIENTE"),COUNTIFS(BASE_CONTROL!$E$2:$E$999,$B312,BASE_CONTROL!$B$2:$B$999,"PENDIENTE"),COUNTIFS(BASE_CONTROL!$F$2:$F$999,$B312,BASE_CONTROL!$B$2:$B$999,"PENDIENTE"),COUNTIFS(BASE_CONTROL!$G$2:$G$999,$B312,BASE_CONTROL!$B$2:$B$999,"PENDIENTE"),COUNTIFS(BASE_CONTROL!$H$2:$H$999,$B312,BASE_CONTROL!$B$2:$B$999,"PENDIENTE"),COUNTIFS(BASE_CONTROL!$I$2:$I$999,$B312,BASE_CONTROL!$B$2:$B$999,"PENDIENTE"),COUNTIFS(BASE_CONTROL!$J$2:$J$999,$B312,BASE_CONTROL!$B$2:$B$999,"PENDIENTE"),COUNTIFS(BASE_CONTROL!$K$2:$K$999,$B312,BASE_CONTROL!$B$2:$B$999,"PENDIENTE")))</f>
        <v/>
      </c>
      <c r="G312" s="475">
        <f>IF($B312="","",IF($D312=0,"",IFERROR(MAX(MAXIFS(BASE_CONTROL!$C$2:$C$999,BASE_CONTROL!$D$2:$D$999,$B312),MAXIFS(BASE_CONTROL!$C$2:$C$999,BASE_CONTROL!$E$2:$E$999,$B312),MAXIFS(BASE_CONTROL!$C$2:$C$999,BASE_CONTROL!$F$2:$F$999,$B312),MAXIFS(BASE_CONTROL!$C$2:$C$999,BASE_CONTROL!$G$2:$G$999,$B312),MAXIFS(BASE_CONTROL!$C$2:$C$999,BASE_CONTROL!$H$2:$H$999,$B312),MAXIFS(BASE_CONTROL!$C$2:$C$999,BASE_CONTROL!$I$2:$I$999,$B312),MAXIFS(BASE_CONTROL!$C$2:$C$999,BASE_CONTROL!$J$2:$J$999,$B312),MAXIFS(BASE_CONTROL!$C$2:$C$999,BASE_CONTROL!$K$2:$K$999,$B312)),"")))</f>
        <v/>
      </c>
      <c r="H312" s="464" t="n"/>
    </row>
    <row r="313" s="358">
      <c r="A313" s="464">
        <f>IF($B313="","",ROW()-4)</f>
        <v/>
      </c>
      <c r="B313" s="464" t="n"/>
      <c r="C313" s="464" t="n"/>
      <c r="D313" s="464">
        <f>IF($B313="","",SUM(COUNTIF(BASE_CONTROL!$D$2:$K$999,$B313)))</f>
        <v/>
      </c>
      <c r="E313" s="464">
        <f>IF($B313="","",SUM(COUNTIFS(BASE_CONTROL!$D$2:$D$999,$B313,BASE_CONTROL!$B$2:$B$999,"CERRADA"),COUNTIFS(BASE_CONTROL!$D$2:$D$999,$B313,BASE_CONTROL!$B$2:$B$999,"TERMINADA"),COUNTIFS(BASE_CONTROL!$E$2:$E$999,$B313,BASE_CONTROL!$B$2:$B$999,"CERRADA"),COUNTIFS(BASE_CONTROL!$E$2:$E$999,$B313,BASE_CONTROL!$B$2:$B$999,"TERMINADA"),COUNTIFS(BASE_CONTROL!$F$2:$F$999,$B313,BASE_CONTROL!$B$2:$B$999,"CERRADA"),COUNTIFS(BASE_CONTROL!$F$2:$F$999,$B313,BASE_CONTROL!$B$2:$B$999,"TERMINADA"),COUNTIFS(BASE_CONTROL!$G$2:$G$999,$B313,BASE_CONTROL!$B$2:$B$999,"CERRADA"),COUNTIFS(BASE_CONTROL!$G$2:$G$999,$B313,BASE_CONTROL!$B$2:$B$999,"TERMINADA"),COUNTIFS(BASE_CONTROL!$H$2:$H$999,$B313,BASE_CONTROL!$B$2:$B$999,"CERRADA"),COUNTIFS(BASE_CONTROL!$H$2:$H$999,$B313,BASE_CONTROL!$B$2:$B$999,"TERMINADA"),COUNTIFS(BASE_CONTROL!$I$2:$I$999,$B313,BASE_CONTROL!$B$2:$B$999,"CERRADA"),COUNTIFS(BASE_CONTROL!$I$2:$I$999,$B313,BASE_CONTROL!$B$2:$B$999,"TERMINADA"),COUNTIFS(BASE_CONTROL!$J$2:$J$999,$B313,BASE_CONTROL!$B$2:$B$999,"CERRADA"),COUNTIFS(BASE_CONTROL!$J$2:$J$999,$B313,BASE_CONTROL!$B$2:$B$999,"TERMINADA"),COUNTIFS(BASE_CONTROL!$K$2:$K$999,$B313,BASE_CONTROL!$B$2:$B$999,"CERRADA"),COUNTIFS(BASE_CONTROL!$K$2:$K$999,$B313,BASE_CONTROL!$B$2:$B$999,"TERMINADA")))</f>
        <v/>
      </c>
      <c r="F313" s="464">
        <f>IF($B313="","",SUM(COUNTIFS(BASE_CONTROL!$D$2:$D$999,$B313,BASE_CONTROL!$B$2:$B$999,"PENDIENTE"),COUNTIFS(BASE_CONTROL!$E$2:$E$999,$B313,BASE_CONTROL!$B$2:$B$999,"PENDIENTE"),COUNTIFS(BASE_CONTROL!$F$2:$F$999,$B313,BASE_CONTROL!$B$2:$B$999,"PENDIENTE"),COUNTIFS(BASE_CONTROL!$G$2:$G$999,$B313,BASE_CONTROL!$B$2:$B$999,"PENDIENTE"),COUNTIFS(BASE_CONTROL!$H$2:$H$999,$B313,BASE_CONTROL!$B$2:$B$999,"PENDIENTE"),COUNTIFS(BASE_CONTROL!$I$2:$I$999,$B313,BASE_CONTROL!$B$2:$B$999,"PENDIENTE"),COUNTIFS(BASE_CONTROL!$J$2:$J$999,$B313,BASE_CONTROL!$B$2:$B$999,"PENDIENTE"),COUNTIFS(BASE_CONTROL!$K$2:$K$999,$B313,BASE_CONTROL!$B$2:$B$999,"PENDIENTE")))</f>
        <v/>
      </c>
      <c r="G313" s="475">
        <f>IF($B313="","",IF($D313=0,"",IFERROR(MAX(MAXIFS(BASE_CONTROL!$C$2:$C$999,BASE_CONTROL!$D$2:$D$999,$B313),MAXIFS(BASE_CONTROL!$C$2:$C$999,BASE_CONTROL!$E$2:$E$999,$B313),MAXIFS(BASE_CONTROL!$C$2:$C$999,BASE_CONTROL!$F$2:$F$999,$B313),MAXIFS(BASE_CONTROL!$C$2:$C$999,BASE_CONTROL!$G$2:$G$999,$B313),MAXIFS(BASE_CONTROL!$C$2:$C$999,BASE_CONTROL!$H$2:$H$999,$B313),MAXIFS(BASE_CONTROL!$C$2:$C$999,BASE_CONTROL!$I$2:$I$999,$B313),MAXIFS(BASE_CONTROL!$C$2:$C$999,BASE_CONTROL!$J$2:$J$999,$B313),MAXIFS(BASE_CONTROL!$C$2:$C$999,BASE_CONTROL!$K$2:$K$999,$B313)),"")))</f>
        <v/>
      </c>
      <c r="H313" s="464" t="n"/>
    </row>
    <row r="314" s="358">
      <c r="A314" s="464">
        <f>IF($B314="","",ROW()-4)</f>
        <v/>
      </c>
      <c r="B314" s="464" t="n"/>
      <c r="C314" s="464" t="n"/>
      <c r="D314" s="464">
        <f>IF($B314="","",SUM(COUNTIF(BASE_CONTROL!$D$2:$K$999,$B314)))</f>
        <v/>
      </c>
      <c r="E314" s="464">
        <f>IF($B314="","",SUM(COUNTIFS(BASE_CONTROL!$D$2:$D$999,$B314,BASE_CONTROL!$B$2:$B$999,"CERRADA"),COUNTIFS(BASE_CONTROL!$D$2:$D$999,$B314,BASE_CONTROL!$B$2:$B$999,"TERMINADA"),COUNTIFS(BASE_CONTROL!$E$2:$E$999,$B314,BASE_CONTROL!$B$2:$B$999,"CERRADA"),COUNTIFS(BASE_CONTROL!$E$2:$E$999,$B314,BASE_CONTROL!$B$2:$B$999,"TERMINADA"),COUNTIFS(BASE_CONTROL!$F$2:$F$999,$B314,BASE_CONTROL!$B$2:$B$999,"CERRADA"),COUNTIFS(BASE_CONTROL!$F$2:$F$999,$B314,BASE_CONTROL!$B$2:$B$999,"TERMINADA"),COUNTIFS(BASE_CONTROL!$G$2:$G$999,$B314,BASE_CONTROL!$B$2:$B$999,"CERRADA"),COUNTIFS(BASE_CONTROL!$G$2:$G$999,$B314,BASE_CONTROL!$B$2:$B$999,"TERMINADA"),COUNTIFS(BASE_CONTROL!$H$2:$H$999,$B314,BASE_CONTROL!$B$2:$B$999,"CERRADA"),COUNTIFS(BASE_CONTROL!$H$2:$H$999,$B314,BASE_CONTROL!$B$2:$B$999,"TERMINADA"),COUNTIFS(BASE_CONTROL!$I$2:$I$999,$B314,BASE_CONTROL!$B$2:$B$999,"CERRADA"),COUNTIFS(BASE_CONTROL!$I$2:$I$999,$B314,BASE_CONTROL!$B$2:$B$999,"TERMINADA"),COUNTIFS(BASE_CONTROL!$J$2:$J$999,$B314,BASE_CONTROL!$B$2:$B$999,"CERRADA"),COUNTIFS(BASE_CONTROL!$J$2:$J$999,$B314,BASE_CONTROL!$B$2:$B$999,"TERMINADA"),COUNTIFS(BASE_CONTROL!$K$2:$K$999,$B314,BASE_CONTROL!$B$2:$B$999,"CERRADA"),COUNTIFS(BASE_CONTROL!$K$2:$K$999,$B314,BASE_CONTROL!$B$2:$B$999,"TERMINADA")))</f>
        <v/>
      </c>
      <c r="F314" s="464">
        <f>IF($B314="","",SUM(COUNTIFS(BASE_CONTROL!$D$2:$D$999,$B314,BASE_CONTROL!$B$2:$B$999,"PENDIENTE"),COUNTIFS(BASE_CONTROL!$E$2:$E$999,$B314,BASE_CONTROL!$B$2:$B$999,"PENDIENTE"),COUNTIFS(BASE_CONTROL!$F$2:$F$999,$B314,BASE_CONTROL!$B$2:$B$999,"PENDIENTE"),COUNTIFS(BASE_CONTROL!$G$2:$G$999,$B314,BASE_CONTROL!$B$2:$B$999,"PENDIENTE"),COUNTIFS(BASE_CONTROL!$H$2:$H$999,$B314,BASE_CONTROL!$B$2:$B$999,"PENDIENTE"),COUNTIFS(BASE_CONTROL!$I$2:$I$999,$B314,BASE_CONTROL!$B$2:$B$999,"PENDIENTE"),COUNTIFS(BASE_CONTROL!$J$2:$J$999,$B314,BASE_CONTROL!$B$2:$B$999,"PENDIENTE"),COUNTIFS(BASE_CONTROL!$K$2:$K$999,$B314,BASE_CONTROL!$B$2:$B$999,"PENDIENTE")))</f>
        <v/>
      </c>
      <c r="G314" s="475">
        <f>IF($B314="","",IF($D314=0,"",IFERROR(MAX(MAXIFS(BASE_CONTROL!$C$2:$C$999,BASE_CONTROL!$D$2:$D$999,$B314),MAXIFS(BASE_CONTROL!$C$2:$C$999,BASE_CONTROL!$E$2:$E$999,$B314),MAXIFS(BASE_CONTROL!$C$2:$C$999,BASE_CONTROL!$F$2:$F$999,$B314),MAXIFS(BASE_CONTROL!$C$2:$C$999,BASE_CONTROL!$G$2:$G$999,$B314),MAXIFS(BASE_CONTROL!$C$2:$C$999,BASE_CONTROL!$H$2:$H$999,$B314),MAXIFS(BASE_CONTROL!$C$2:$C$999,BASE_CONTROL!$I$2:$I$999,$B314),MAXIFS(BASE_CONTROL!$C$2:$C$999,BASE_CONTROL!$J$2:$J$999,$B314),MAXIFS(BASE_CONTROL!$C$2:$C$999,BASE_CONTROL!$K$2:$K$999,$B314)),"")))</f>
        <v/>
      </c>
      <c r="H314" s="464" t="n"/>
    </row>
    <row r="315" s="358">
      <c r="A315" s="464">
        <f>IF($B315="","",ROW()-4)</f>
        <v/>
      </c>
      <c r="B315" s="464" t="n"/>
      <c r="C315" s="464" t="n"/>
      <c r="D315" s="464">
        <f>IF($B315="","",SUM(COUNTIF(BASE_CONTROL!$D$2:$K$999,$B315)))</f>
        <v/>
      </c>
      <c r="E315" s="464">
        <f>IF($B315="","",SUM(COUNTIFS(BASE_CONTROL!$D$2:$D$999,$B315,BASE_CONTROL!$B$2:$B$999,"CERRADA"),COUNTIFS(BASE_CONTROL!$D$2:$D$999,$B315,BASE_CONTROL!$B$2:$B$999,"TERMINADA"),COUNTIFS(BASE_CONTROL!$E$2:$E$999,$B315,BASE_CONTROL!$B$2:$B$999,"CERRADA"),COUNTIFS(BASE_CONTROL!$E$2:$E$999,$B315,BASE_CONTROL!$B$2:$B$999,"TERMINADA"),COUNTIFS(BASE_CONTROL!$F$2:$F$999,$B315,BASE_CONTROL!$B$2:$B$999,"CERRADA"),COUNTIFS(BASE_CONTROL!$F$2:$F$999,$B315,BASE_CONTROL!$B$2:$B$999,"TERMINADA"),COUNTIFS(BASE_CONTROL!$G$2:$G$999,$B315,BASE_CONTROL!$B$2:$B$999,"CERRADA"),COUNTIFS(BASE_CONTROL!$G$2:$G$999,$B315,BASE_CONTROL!$B$2:$B$999,"TERMINADA"),COUNTIFS(BASE_CONTROL!$H$2:$H$999,$B315,BASE_CONTROL!$B$2:$B$999,"CERRADA"),COUNTIFS(BASE_CONTROL!$H$2:$H$999,$B315,BASE_CONTROL!$B$2:$B$999,"TERMINADA"),COUNTIFS(BASE_CONTROL!$I$2:$I$999,$B315,BASE_CONTROL!$B$2:$B$999,"CERRADA"),COUNTIFS(BASE_CONTROL!$I$2:$I$999,$B315,BASE_CONTROL!$B$2:$B$999,"TERMINADA"),COUNTIFS(BASE_CONTROL!$J$2:$J$999,$B315,BASE_CONTROL!$B$2:$B$999,"CERRADA"),COUNTIFS(BASE_CONTROL!$J$2:$J$999,$B315,BASE_CONTROL!$B$2:$B$999,"TERMINADA"),COUNTIFS(BASE_CONTROL!$K$2:$K$999,$B315,BASE_CONTROL!$B$2:$B$999,"CERRADA"),COUNTIFS(BASE_CONTROL!$K$2:$K$999,$B315,BASE_CONTROL!$B$2:$B$999,"TERMINADA")))</f>
        <v/>
      </c>
      <c r="F315" s="464">
        <f>IF($B315="","",SUM(COUNTIFS(BASE_CONTROL!$D$2:$D$999,$B315,BASE_CONTROL!$B$2:$B$999,"PENDIENTE"),COUNTIFS(BASE_CONTROL!$E$2:$E$999,$B315,BASE_CONTROL!$B$2:$B$999,"PENDIENTE"),COUNTIFS(BASE_CONTROL!$F$2:$F$999,$B315,BASE_CONTROL!$B$2:$B$999,"PENDIENTE"),COUNTIFS(BASE_CONTROL!$G$2:$G$999,$B315,BASE_CONTROL!$B$2:$B$999,"PENDIENTE"),COUNTIFS(BASE_CONTROL!$H$2:$H$999,$B315,BASE_CONTROL!$B$2:$B$999,"PENDIENTE"),COUNTIFS(BASE_CONTROL!$I$2:$I$999,$B315,BASE_CONTROL!$B$2:$B$999,"PENDIENTE"),COUNTIFS(BASE_CONTROL!$J$2:$J$999,$B315,BASE_CONTROL!$B$2:$B$999,"PENDIENTE"),COUNTIFS(BASE_CONTROL!$K$2:$K$999,$B315,BASE_CONTROL!$B$2:$B$999,"PENDIENTE")))</f>
        <v/>
      </c>
      <c r="G315" s="475">
        <f>IF($B315="","",IF($D315=0,"",IFERROR(MAX(MAXIFS(BASE_CONTROL!$C$2:$C$999,BASE_CONTROL!$D$2:$D$999,$B315),MAXIFS(BASE_CONTROL!$C$2:$C$999,BASE_CONTROL!$E$2:$E$999,$B315),MAXIFS(BASE_CONTROL!$C$2:$C$999,BASE_CONTROL!$F$2:$F$999,$B315),MAXIFS(BASE_CONTROL!$C$2:$C$999,BASE_CONTROL!$G$2:$G$999,$B315),MAXIFS(BASE_CONTROL!$C$2:$C$999,BASE_CONTROL!$H$2:$H$999,$B315),MAXIFS(BASE_CONTROL!$C$2:$C$999,BASE_CONTROL!$I$2:$I$999,$B315),MAXIFS(BASE_CONTROL!$C$2:$C$999,BASE_CONTROL!$J$2:$J$999,$B315),MAXIFS(BASE_CONTROL!$C$2:$C$999,BASE_CONTROL!$K$2:$K$999,$B315)),"")))</f>
        <v/>
      </c>
      <c r="H315" s="464" t="n"/>
    </row>
    <row r="316" s="358">
      <c r="A316" s="464">
        <f>IF($B316="","",ROW()-4)</f>
        <v/>
      </c>
      <c r="B316" s="464" t="n"/>
      <c r="C316" s="464" t="n"/>
      <c r="D316" s="464">
        <f>IF($B316="","",SUM(COUNTIF(BASE_CONTROL!$D$2:$K$999,$B316)))</f>
        <v/>
      </c>
      <c r="E316" s="464">
        <f>IF($B316="","",SUM(COUNTIFS(BASE_CONTROL!$D$2:$D$999,$B316,BASE_CONTROL!$B$2:$B$999,"CERRADA"),COUNTIFS(BASE_CONTROL!$D$2:$D$999,$B316,BASE_CONTROL!$B$2:$B$999,"TERMINADA"),COUNTIFS(BASE_CONTROL!$E$2:$E$999,$B316,BASE_CONTROL!$B$2:$B$999,"CERRADA"),COUNTIFS(BASE_CONTROL!$E$2:$E$999,$B316,BASE_CONTROL!$B$2:$B$999,"TERMINADA"),COUNTIFS(BASE_CONTROL!$F$2:$F$999,$B316,BASE_CONTROL!$B$2:$B$999,"CERRADA"),COUNTIFS(BASE_CONTROL!$F$2:$F$999,$B316,BASE_CONTROL!$B$2:$B$999,"TERMINADA"),COUNTIFS(BASE_CONTROL!$G$2:$G$999,$B316,BASE_CONTROL!$B$2:$B$999,"CERRADA"),COUNTIFS(BASE_CONTROL!$G$2:$G$999,$B316,BASE_CONTROL!$B$2:$B$999,"TERMINADA"),COUNTIFS(BASE_CONTROL!$H$2:$H$999,$B316,BASE_CONTROL!$B$2:$B$999,"CERRADA"),COUNTIFS(BASE_CONTROL!$H$2:$H$999,$B316,BASE_CONTROL!$B$2:$B$999,"TERMINADA"),COUNTIFS(BASE_CONTROL!$I$2:$I$999,$B316,BASE_CONTROL!$B$2:$B$999,"CERRADA"),COUNTIFS(BASE_CONTROL!$I$2:$I$999,$B316,BASE_CONTROL!$B$2:$B$999,"TERMINADA"),COUNTIFS(BASE_CONTROL!$J$2:$J$999,$B316,BASE_CONTROL!$B$2:$B$999,"CERRADA"),COUNTIFS(BASE_CONTROL!$J$2:$J$999,$B316,BASE_CONTROL!$B$2:$B$999,"TERMINADA"),COUNTIFS(BASE_CONTROL!$K$2:$K$999,$B316,BASE_CONTROL!$B$2:$B$999,"CERRADA"),COUNTIFS(BASE_CONTROL!$K$2:$K$999,$B316,BASE_CONTROL!$B$2:$B$999,"TERMINADA")))</f>
        <v/>
      </c>
      <c r="F316" s="464">
        <f>IF($B316="","",SUM(COUNTIFS(BASE_CONTROL!$D$2:$D$999,$B316,BASE_CONTROL!$B$2:$B$999,"PENDIENTE"),COUNTIFS(BASE_CONTROL!$E$2:$E$999,$B316,BASE_CONTROL!$B$2:$B$999,"PENDIENTE"),COUNTIFS(BASE_CONTROL!$F$2:$F$999,$B316,BASE_CONTROL!$B$2:$B$999,"PENDIENTE"),COUNTIFS(BASE_CONTROL!$G$2:$G$999,$B316,BASE_CONTROL!$B$2:$B$999,"PENDIENTE"),COUNTIFS(BASE_CONTROL!$H$2:$H$999,$B316,BASE_CONTROL!$B$2:$B$999,"PENDIENTE"),COUNTIFS(BASE_CONTROL!$I$2:$I$999,$B316,BASE_CONTROL!$B$2:$B$999,"PENDIENTE"),COUNTIFS(BASE_CONTROL!$J$2:$J$999,$B316,BASE_CONTROL!$B$2:$B$999,"PENDIENTE"),COUNTIFS(BASE_CONTROL!$K$2:$K$999,$B316,BASE_CONTROL!$B$2:$B$999,"PENDIENTE")))</f>
        <v/>
      </c>
      <c r="G316" s="475">
        <f>IF($B316="","",IF($D316=0,"",IFERROR(MAX(MAXIFS(BASE_CONTROL!$C$2:$C$999,BASE_CONTROL!$D$2:$D$999,$B316),MAXIFS(BASE_CONTROL!$C$2:$C$999,BASE_CONTROL!$E$2:$E$999,$B316),MAXIFS(BASE_CONTROL!$C$2:$C$999,BASE_CONTROL!$F$2:$F$999,$B316),MAXIFS(BASE_CONTROL!$C$2:$C$999,BASE_CONTROL!$G$2:$G$999,$B316),MAXIFS(BASE_CONTROL!$C$2:$C$999,BASE_CONTROL!$H$2:$H$999,$B316),MAXIFS(BASE_CONTROL!$C$2:$C$999,BASE_CONTROL!$I$2:$I$999,$B316),MAXIFS(BASE_CONTROL!$C$2:$C$999,BASE_CONTROL!$J$2:$J$999,$B316),MAXIFS(BASE_CONTROL!$C$2:$C$999,BASE_CONTROL!$K$2:$K$999,$B316)),"")))</f>
        <v/>
      </c>
      <c r="H316" s="464" t="n"/>
    </row>
    <row r="317" s="358">
      <c r="A317" s="464">
        <f>IF($B317="","",ROW()-4)</f>
        <v/>
      </c>
      <c r="B317" s="464" t="n"/>
      <c r="C317" s="464" t="n"/>
      <c r="D317" s="464">
        <f>IF($B317="","",SUM(COUNTIF(BASE_CONTROL!$D$2:$K$999,$B317)))</f>
        <v/>
      </c>
      <c r="E317" s="464">
        <f>IF($B317="","",SUM(COUNTIFS(BASE_CONTROL!$D$2:$D$999,$B317,BASE_CONTROL!$B$2:$B$999,"CERRADA"),COUNTIFS(BASE_CONTROL!$D$2:$D$999,$B317,BASE_CONTROL!$B$2:$B$999,"TERMINADA"),COUNTIFS(BASE_CONTROL!$E$2:$E$999,$B317,BASE_CONTROL!$B$2:$B$999,"CERRADA"),COUNTIFS(BASE_CONTROL!$E$2:$E$999,$B317,BASE_CONTROL!$B$2:$B$999,"TERMINADA"),COUNTIFS(BASE_CONTROL!$F$2:$F$999,$B317,BASE_CONTROL!$B$2:$B$999,"CERRADA"),COUNTIFS(BASE_CONTROL!$F$2:$F$999,$B317,BASE_CONTROL!$B$2:$B$999,"TERMINADA"),COUNTIFS(BASE_CONTROL!$G$2:$G$999,$B317,BASE_CONTROL!$B$2:$B$999,"CERRADA"),COUNTIFS(BASE_CONTROL!$G$2:$G$999,$B317,BASE_CONTROL!$B$2:$B$999,"TERMINADA"),COUNTIFS(BASE_CONTROL!$H$2:$H$999,$B317,BASE_CONTROL!$B$2:$B$999,"CERRADA"),COUNTIFS(BASE_CONTROL!$H$2:$H$999,$B317,BASE_CONTROL!$B$2:$B$999,"TERMINADA"),COUNTIFS(BASE_CONTROL!$I$2:$I$999,$B317,BASE_CONTROL!$B$2:$B$999,"CERRADA"),COUNTIFS(BASE_CONTROL!$I$2:$I$999,$B317,BASE_CONTROL!$B$2:$B$999,"TERMINADA"),COUNTIFS(BASE_CONTROL!$J$2:$J$999,$B317,BASE_CONTROL!$B$2:$B$999,"CERRADA"),COUNTIFS(BASE_CONTROL!$J$2:$J$999,$B317,BASE_CONTROL!$B$2:$B$999,"TERMINADA"),COUNTIFS(BASE_CONTROL!$K$2:$K$999,$B317,BASE_CONTROL!$B$2:$B$999,"CERRADA"),COUNTIFS(BASE_CONTROL!$K$2:$K$999,$B317,BASE_CONTROL!$B$2:$B$999,"TERMINADA")))</f>
        <v/>
      </c>
      <c r="F317" s="464">
        <f>IF($B317="","",SUM(COUNTIFS(BASE_CONTROL!$D$2:$D$999,$B317,BASE_CONTROL!$B$2:$B$999,"PENDIENTE"),COUNTIFS(BASE_CONTROL!$E$2:$E$999,$B317,BASE_CONTROL!$B$2:$B$999,"PENDIENTE"),COUNTIFS(BASE_CONTROL!$F$2:$F$999,$B317,BASE_CONTROL!$B$2:$B$999,"PENDIENTE"),COUNTIFS(BASE_CONTROL!$G$2:$G$999,$B317,BASE_CONTROL!$B$2:$B$999,"PENDIENTE"),COUNTIFS(BASE_CONTROL!$H$2:$H$999,$B317,BASE_CONTROL!$B$2:$B$999,"PENDIENTE"),COUNTIFS(BASE_CONTROL!$I$2:$I$999,$B317,BASE_CONTROL!$B$2:$B$999,"PENDIENTE"),COUNTIFS(BASE_CONTROL!$J$2:$J$999,$B317,BASE_CONTROL!$B$2:$B$999,"PENDIENTE"),COUNTIFS(BASE_CONTROL!$K$2:$K$999,$B317,BASE_CONTROL!$B$2:$B$999,"PENDIENTE")))</f>
        <v/>
      </c>
      <c r="G317" s="475">
        <f>IF($B317="","",IF($D317=0,"",IFERROR(MAX(MAXIFS(BASE_CONTROL!$C$2:$C$999,BASE_CONTROL!$D$2:$D$999,$B317),MAXIFS(BASE_CONTROL!$C$2:$C$999,BASE_CONTROL!$E$2:$E$999,$B317),MAXIFS(BASE_CONTROL!$C$2:$C$999,BASE_CONTROL!$F$2:$F$999,$B317),MAXIFS(BASE_CONTROL!$C$2:$C$999,BASE_CONTROL!$G$2:$G$999,$B317),MAXIFS(BASE_CONTROL!$C$2:$C$999,BASE_CONTROL!$H$2:$H$999,$B317),MAXIFS(BASE_CONTROL!$C$2:$C$999,BASE_CONTROL!$I$2:$I$999,$B317),MAXIFS(BASE_CONTROL!$C$2:$C$999,BASE_CONTROL!$J$2:$J$999,$B317),MAXIFS(BASE_CONTROL!$C$2:$C$999,BASE_CONTROL!$K$2:$K$999,$B317)),"")))</f>
        <v/>
      </c>
      <c r="H317" s="464" t="n"/>
    </row>
    <row r="318" s="358">
      <c r="A318" s="464">
        <f>IF($B318="","",ROW()-4)</f>
        <v/>
      </c>
      <c r="B318" s="464" t="n"/>
      <c r="C318" s="464" t="n"/>
      <c r="D318" s="464">
        <f>IF($B318="","",SUM(COUNTIF(BASE_CONTROL!$D$2:$K$999,$B318)))</f>
        <v/>
      </c>
      <c r="E318" s="464">
        <f>IF($B318="","",SUM(COUNTIFS(BASE_CONTROL!$D$2:$D$999,$B318,BASE_CONTROL!$B$2:$B$999,"CERRADA"),COUNTIFS(BASE_CONTROL!$D$2:$D$999,$B318,BASE_CONTROL!$B$2:$B$999,"TERMINADA"),COUNTIFS(BASE_CONTROL!$E$2:$E$999,$B318,BASE_CONTROL!$B$2:$B$999,"CERRADA"),COUNTIFS(BASE_CONTROL!$E$2:$E$999,$B318,BASE_CONTROL!$B$2:$B$999,"TERMINADA"),COUNTIFS(BASE_CONTROL!$F$2:$F$999,$B318,BASE_CONTROL!$B$2:$B$999,"CERRADA"),COUNTIFS(BASE_CONTROL!$F$2:$F$999,$B318,BASE_CONTROL!$B$2:$B$999,"TERMINADA"),COUNTIFS(BASE_CONTROL!$G$2:$G$999,$B318,BASE_CONTROL!$B$2:$B$999,"CERRADA"),COUNTIFS(BASE_CONTROL!$G$2:$G$999,$B318,BASE_CONTROL!$B$2:$B$999,"TERMINADA"),COUNTIFS(BASE_CONTROL!$H$2:$H$999,$B318,BASE_CONTROL!$B$2:$B$999,"CERRADA"),COUNTIFS(BASE_CONTROL!$H$2:$H$999,$B318,BASE_CONTROL!$B$2:$B$999,"TERMINADA"),COUNTIFS(BASE_CONTROL!$I$2:$I$999,$B318,BASE_CONTROL!$B$2:$B$999,"CERRADA"),COUNTIFS(BASE_CONTROL!$I$2:$I$999,$B318,BASE_CONTROL!$B$2:$B$999,"TERMINADA"),COUNTIFS(BASE_CONTROL!$J$2:$J$999,$B318,BASE_CONTROL!$B$2:$B$999,"CERRADA"),COUNTIFS(BASE_CONTROL!$J$2:$J$999,$B318,BASE_CONTROL!$B$2:$B$999,"TERMINADA"),COUNTIFS(BASE_CONTROL!$K$2:$K$999,$B318,BASE_CONTROL!$B$2:$B$999,"CERRADA"),COUNTIFS(BASE_CONTROL!$K$2:$K$999,$B318,BASE_CONTROL!$B$2:$B$999,"TERMINADA")))</f>
        <v/>
      </c>
      <c r="F318" s="464">
        <f>IF($B318="","",SUM(COUNTIFS(BASE_CONTROL!$D$2:$D$999,$B318,BASE_CONTROL!$B$2:$B$999,"PENDIENTE"),COUNTIFS(BASE_CONTROL!$E$2:$E$999,$B318,BASE_CONTROL!$B$2:$B$999,"PENDIENTE"),COUNTIFS(BASE_CONTROL!$F$2:$F$999,$B318,BASE_CONTROL!$B$2:$B$999,"PENDIENTE"),COUNTIFS(BASE_CONTROL!$G$2:$G$999,$B318,BASE_CONTROL!$B$2:$B$999,"PENDIENTE"),COUNTIFS(BASE_CONTROL!$H$2:$H$999,$B318,BASE_CONTROL!$B$2:$B$999,"PENDIENTE"),COUNTIFS(BASE_CONTROL!$I$2:$I$999,$B318,BASE_CONTROL!$B$2:$B$999,"PENDIENTE"),COUNTIFS(BASE_CONTROL!$J$2:$J$999,$B318,BASE_CONTROL!$B$2:$B$999,"PENDIENTE"),COUNTIFS(BASE_CONTROL!$K$2:$K$999,$B318,BASE_CONTROL!$B$2:$B$999,"PENDIENTE")))</f>
        <v/>
      </c>
      <c r="G318" s="475">
        <f>IF($B318="","",IF($D318=0,"",IFERROR(MAX(MAXIFS(BASE_CONTROL!$C$2:$C$999,BASE_CONTROL!$D$2:$D$999,$B318),MAXIFS(BASE_CONTROL!$C$2:$C$999,BASE_CONTROL!$E$2:$E$999,$B318),MAXIFS(BASE_CONTROL!$C$2:$C$999,BASE_CONTROL!$F$2:$F$999,$B318),MAXIFS(BASE_CONTROL!$C$2:$C$999,BASE_CONTROL!$G$2:$G$999,$B318),MAXIFS(BASE_CONTROL!$C$2:$C$999,BASE_CONTROL!$H$2:$H$999,$B318),MAXIFS(BASE_CONTROL!$C$2:$C$999,BASE_CONTROL!$I$2:$I$999,$B318),MAXIFS(BASE_CONTROL!$C$2:$C$999,BASE_CONTROL!$J$2:$J$999,$B318),MAXIFS(BASE_CONTROL!$C$2:$C$999,BASE_CONTROL!$K$2:$K$999,$B318)),"")))</f>
        <v/>
      </c>
      <c r="H318" s="464" t="n"/>
    </row>
    <row r="319" s="358">
      <c r="A319" s="464">
        <f>IF($B319="","",ROW()-4)</f>
        <v/>
      </c>
      <c r="B319" s="464" t="n"/>
      <c r="C319" s="464" t="n"/>
      <c r="D319" s="464">
        <f>IF($B319="","",SUM(COUNTIF(BASE_CONTROL!$D$2:$K$999,$B319)))</f>
        <v/>
      </c>
      <c r="E319" s="464">
        <f>IF($B319="","",SUM(COUNTIFS(BASE_CONTROL!$D$2:$D$999,$B319,BASE_CONTROL!$B$2:$B$999,"CERRADA"),COUNTIFS(BASE_CONTROL!$D$2:$D$999,$B319,BASE_CONTROL!$B$2:$B$999,"TERMINADA"),COUNTIFS(BASE_CONTROL!$E$2:$E$999,$B319,BASE_CONTROL!$B$2:$B$999,"CERRADA"),COUNTIFS(BASE_CONTROL!$E$2:$E$999,$B319,BASE_CONTROL!$B$2:$B$999,"TERMINADA"),COUNTIFS(BASE_CONTROL!$F$2:$F$999,$B319,BASE_CONTROL!$B$2:$B$999,"CERRADA"),COUNTIFS(BASE_CONTROL!$F$2:$F$999,$B319,BASE_CONTROL!$B$2:$B$999,"TERMINADA"),COUNTIFS(BASE_CONTROL!$G$2:$G$999,$B319,BASE_CONTROL!$B$2:$B$999,"CERRADA"),COUNTIFS(BASE_CONTROL!$G$2:$G$999,$B319,BASE_CONTROL!$B$2:$B$999,"TERMINADA"),COUNTIFS(BASE_CONTROL!$H$2:$H$999,$B319,BASE_CONTROL!$B$2:$B$999,"CERRADA"),COUNTIFS(BASE_CONTROL!$H$2:$H$999,$B319,BASE_CONTROL!$B$2:$B$999,"TERMINADA"),COUNTIFS(BASE_CONTROL!$I$2:$I$999,$B319,BASE_CONTROL!$B$2:$B$999,"CERRADA"),COUNTIFS(BASE_CONTROL!$I$2:$I$999,$B319,BASE_CONTROL!$B$2:$B$999,"TERMINADA"),COUNTIFS(BASE_CONTROL!$J$2:$J$999,$B319,BASE_CONTROL!$B$2:$B$999,"CERRADA"),COUNTIFS(BASE_CONTROL!$J$2:$J$999,$B319,BASE_CONTROL!$B$2:$B$999,"TERMINADA"),COUNTIFS(BASE_CONTROL!$K$2:$K$999,$B319,BASE_CONTROL!$B$2:$B$999,"CERRADA"),COUNTIFS(BASE_CONTROL!$K$2:$K$999,$B319,BASE_CONTROL!$B$2:$B$999,"TERMINADA")))</f>
        <v/>
      </c>
      <c r="F319" s="464">
        <f>IF($B319="","",SUM(COUNTIFS(BASE_CONTROL!$D$2:$D$999,$B319,BASE_CONTROL!$B$2:$B$999,"PENDIENTE"),COUNTIFS(BASE_CONTROL!$E$2:$E$999,$B319,BASE_CONTROL!$B$2:$B$999,"PENDIENTE"),COUNTIFS(BASE_CONTROL!$F$2:$F$999,$B319,BASE_CONTROL!$B$2:$B$999,"PENDIENTE"),COUNTIFS(BASE_CONTROL!$G$2:$G$999,$B319,BASE_CONTROL!$B$2:$B$999,"PENDIENTE"),COUNTIFS(BASE_CONTROL!$H$2:$H$999,$B319,BASE_CONTROL!$B$2:$B$999,"PENDIENTE"),COUNTIFS(BASE_CONTROL!$I$2:$I$999,$B319,BASE_CONTROL!$B$2:$B$999,"PENDIENTE"),COUNTIFS(BASE_CONTROL!$J$2:$J$999,$B319,BASE_CONTROL!$B$2:$B$999,"PENDIENTE"),COUNTIFS(BASE_CONTROL!$K$2:$K$999,$B319,BASE_CONTROL!$B$2:$B$999,"PENDIENTE")))</f>
        <v/>
      </c>
      <c r="G319" s="475">
        <f>IF($B319="","",IF($D319=0,"",IFERROR(MAX(MAXIFS(BASE_CONTROL!$C$2:$C$999,BASE_CONTROL!$D$2:$D$999,$B319),MAXIFS(BASE_CONTROL!$C$2:$C$999,BASE_CONTROL!$E$2:$E$999,$B319),MAXIFS(BASE_CONTROL!$C$2:$C$999,BASE_CONTROL!$F$2:$F$999,$B319),MAXIFS(BASE_CONTROL!$C$2:$C$999,BASE_CONTROL!$G$2:$G$999,$B319),MAXIFS(BASE_CONTROL!$C$2:$C$999,BASE_CONTROL!$H$2:$H$999,$B319),MAXIFS(BASE_CONTROL!$C$2:$C$999,BASE_CONTROL!$I$2:$I$999,$B319),MAXIFS(BASE_CONTROL!$C$2:$C$999,BASE_CONTROL!$J$2:$J$999,$B319),MAXIFS(BASE_CONTROL!$C$2:$C$999,BASE_CONTROL!$K$2:$K$999,$B319)),"")))</f>
        <v/>
      </c>
      <c r="H319" s="464" t="n"/>
    </row>
    <row r="320" s="358">
      <c r="A320" s="464">
        <f>IF($B320="","",ROW()-4)</f>
        <v/>
      </c>
      <c r="B320" s="464" t="n"/>
      <c r="C320" s="464" t="n"/>
      <c r="D320" s="464">
        <f>IF($B320="","",SUM(COUNTIF(BASE_CONTROL!$D$2:$K$999,$B320)))</f>
        <v/>
      </c>
      <c r="E320" s="464">
        <f>IF($B320="","",SUM(COUNTIFS(BASE_CONTROL!$D$2:$D$999,$B320,BASE_CONTROL!$B$2:$B$999,"CERRADA"),COUNTIFS(BASE_CONTROL!$D$2:$D$999,$B320,BASE_CONTROL!$B$2:$B$999,"TERMINADA"),COUNTIFS(BASE_CONTROL!$E$2:$E$999,$B320,BASE_CONTROL!$B$2:$B$999,"CERRADA"),COUNTIFS(BASE_CONTROL!$E$2:$E$999,$B320,BASE_CONTROL!$B$2:$B$999,"TERMINADA"),COUNTIFS(BASE_CONTROL!$F$2:$F$999,$B320,BASE_CONTROL!$B$2:$B$999,"CERRADA"),COUNTIFS(BASE_CONTROL!$F$2:$F$999,$B320,BASE_CONTROL!$B$2:$B$999,"TERMINADA"),COUNTIFS(BASE_CONTROL!$G$2:$G$999,$B320,BASE_CONTROL!$B$2:$B$999,"CERRADA"),COUNTIFS(BASE_CONTROL!$G$2:$G$999,$B320,BASE_CONTROL!$B$2:$B$999,"TERMINADA"),COUNTIFS(BASE_CONTROL!$H$2:$H$999,$B320,BASE_CONTROL!$B$2:$B$999,"CERRADA"),COUNTIFS(BASE_CONTROL!$H$2:$H$999,$B320,BASE_CONTROL!$B$2:$B$999,"TERMINADA"),COUNTIFS(BASE_CONTROL!$I$2:$I$999,$B320,BASE_CONTROL!$B$2:$B$999,"CERRADA"),COUNTIFS(BASE_CONTROL!$I$2:$I$999,$B320,BASE_CONTROL!$B$2:$B$999,"TERMINADA"),COUNTIFS(BASE_CONTROL!$J$2:$J$999,$B320,BASE_CONTROL!$B$2:$B$999,"CERRADA"),COUNTIFS(BASE_CONTROL!$J$2:$J$999,$B320,BASE_CONTROL!$B$2:$B$999,"TERMINADA"),COUNTIFS(BASE_CONTROL!$K$2:$K$999,$B320,BASE_CONTROL!$B$2:$B$999,"CERRADA"),COUNTIFS(BASE_CONTROL!$K$2:$K$999,$B320,BASE_CONTROL!$B$2:$B$999,"TERMINADA")))</f>
        <v/>
      </c>
      <c r="F320" s="464">
        <f>IF($B320="","",SUM(COUNTIFS(BASE_CONTROL!$D$2:$D$999,$B320,BASE_CONTROL!$B$2:$B$999,"PENDIENTE"),COUNTIFS(BASE_CONTROL!$E$2:$E$999,$B320,BASE_CONTROL!$B$2:$B$999,"PENDIENTE"),COUNTIFS(BASE_CONTROL!$F$2:$F$999,$B320,BASE_CONTROL!$B$2:$B$999,"PENDIENTE"),COUNTIFS(BASE_CONTROL!$G$2:$G$999,$B320,BASE_CONTROL!$B$2:$B$999,"PENDIENTE"),COUNTIFS(BASE_CONTROL!$H$2:$H$999,$B320,BASE_CONTROL!$B$2:$B$999,"PENDIENTE"),COUNTIFS(BASE_CONTROL!$I$2:$I$999,$B320,BASE_CONTROL!$B$2:$B$999,"PENDIENTE"),COUNTIFS(BASE_CONTROL!$J$2:$J$999,$B320,BASE_CONTROL!$B$2:$B$999,"PENDIENTE"),COUNTIFS(BASE_CONTROL!$K$2:$K$999,$B320,BASE_CONTROL!$B$2:$B$999,"PENDIENTE")))</f>
        <v/>
      </c>
      <c r="G320" s="475">
        <f>IF($B320="","",IF($D320=0,"",IFERROR(MAX(MAXIFS(BASE_CONTROL!$C$2:$C$999,BASE_CONTROL!$D$2:$D$999,$B320),MAXIFS(BASE_CONTROL!$C$2:$C$999,BASE_CONTROL!$E$2:$E$999,$B320),MAXIFS(BASE_CONTROL!$C$2:$C$999,BASE_CONTROL!$F$2:$F$999,$B320),MAXIFS(BASE_CONTROL!$C$2:$C$999,BASE_CONTROL!$G$2:$G$999,$B320),MAXIFS(BASE_CONTROL!$C$2:$C$999,BASE_CONTROL!$H$2:$H$999,$B320),MAXIFS(BASE_CONTROL!$C$2:$C$999,BASE_CONTROL!$I$2:$I$999,$B320),MAXIFS(BASE_CONTROL!$C$2:$C$999,BASE_CONTROL!$J$2:$J$999,$B320),MAXIFS(BASE_CONTROL!$C$2:$C$999,BASE_CONTROL!$K$2:$K$999,$B320)),"")))</f>
        <v/>
      </c>
      <c r="H320" s="464" t="n"/>
    </row>
    <row r="321" s="358">
      <c r="A321" s="464">
        <f>IF($B321="","",ROW()-4)</f>
        <v/>
      </c>
      <c r="B321" s="464" t="n"/>
      <c r="C321" s="464" t="n"/>
      <c r="D321" s="464">
        <f>IF($B321="","",SUM(COUNTIF(BASE_CONTROL!$D$2:$K$999,$B321)))</f>
        <v/>
      </c>
      <c r="E321" s="464">
        <f>IF($B321="","",SUM(COUNTIFS(BASE_CONTROL!$D$2:$D$999,$B321,BASE_CONTROL!$B$2:$B$999,"CERRADA"),COUNTIFS(BASE_CONTROL!$D$2:$D$999,$B321,BASE_CONTROL!$B$2:$B$999,"TERMINADA"),COUNTIFS(BASE_CONTROL!$E$2:$E$999,$B321,BASE_CONTROL!$B$2:$B$999,"CERRADA"),COUNTIFS(BASE_CONTROL!$E$2:$E$999,$B321,BASE_CONTROL!$B$2:$B$999,"TERMINADA"),COUNTIFS(BASE_CONTROL!$F$2:$F$999,$B321,BASE_CONTROL!$B$2:$B$999,"CERRADA"),COUNTIFS(BASE_CONTROL!$F$2:$F$999,$B321,BASE_CONTROL!$B$2:$B$999,"TERMINADA"),COUNTIFS(BASE_CONTROL!$G$2:$G$999,$B321,BASE_CONTROL!$B$2:$B$999,"CERRADA"),COUNTIFS(BASE_CONTROL!$G$2:$G$999,$B321,BASE_CONTROL!$B$2:$B$999,"TERMINADA"),COUNTIFS(BASE_CONTROL!$H$2:$H$999,$B321,BASE_CONTROL!$B$2:$B$999,"CERRADA"),COUNTIFS(BASE_CONTROL!$H$2:$H$999,$B321,BASE_CONTROL!$B$2:$B$999,"TERMINADA"),COUNTIFS(BASE_CONTROL!$I$2:$I$999,$B321,BASE_CONTROL!$B$2:$B$999,"CERRADA"),COUNTIFS(BASE_CONTROL!$I$2:$I$999,$B321,BASE_CONTROL!$B$2:$B$999,"TERMINADA"),COUNTIFS(BASE_CONTROL!$J$2:$J$999,$B321,BASE_CONTROL!$B$2:$B$999,"CERRADA"),COUNTIFS(BASE_CONTROL!$J$2:$J$999,$B321,BASE_CONTROL!$B$2:$B$999,"TERMINADA"),COUNTIFS(BASE_CONTROL!$K$2:$K$999,$B321,BASE_CONTROL!$B$2:$B$999,"CERRADA"),COUNTIFS(BASE_CONTROL!$K$2:$K$999,$B321,BASE_CONTROL!$B$2:$B$999,"TERMINADA")))</f>
        <v/>
      </c>
      <c r="F321" s="464">
        <f>IF($B321="","",SUM(COUNTIFS(BASE_CONTROL!$D$2:$D$999,$B321,BASE_CONTROL!$B$2:$B$999,"PENDIENTE"),COUNTIFS(BASE_CONTROL!$E$2:$E$999,$B321,BASE_CONTROL!$B$2:$B$999,"PENDIENTE"),COUNTIFS(BASE_CONTROL!$F$2:$F$999,$B321,BASE_CONTROL!$B$2:$B$999,"PENDIENTE"),COUNTIFS(BASE_CONTROL!$G$2:$G$999,$B321,BASE_CONTROL!$B$2:$B$999,"PENDIENTE"),COUNTIFS(BASE_CONTROL!$H$2:$H$999,$B321,BASE_CONTROL!$B$2:$B$999,"PENDIENTE"),COUNTIFS(BASE_CONTROL!$I$2:$I$999,$B321,BASE_CONTROL!$B$2:$B$999,"PENDIENTE"),COUNTIFS(BASE_CONTROL!$J$2:$J$999,$B321,BASE_CONTROL!$B$2:$B$999,"PENDIENTE"),COUNTIFS(BASE_CONTROL!$K$2:$K$999,$B321,BASE_CONTROL!$B$2:$B$999,"PENDIENTE")))</f>
        <v/>
      </c>
      <c r="G321" s="475">
        <f>IF($B321="","",IF($D321=0,"",IFERROR(MAX(MAXIFS(BASE_CONTROL!$C$2:$C$999,BASE_CONTROL!$D$2:$D$999,$B321),MAXIFS(BASE_CONTROL!$C$2:$C$999,BASE_CONTROL!$E$2:$E$999,$B321),MAXIFS(BASE_CONTROL!$C$2:$C$999,BASE_CONTROL!$F$2:$F$999,$B321),MAXIFS(BASE_CONTROL!$C$2:$C$999,BASE_CONTROL!$G$2:$G$999,$B321),MAXIFS(BASE_CONTROL!$C$2:$C$999,BASE_CONTROL!$H$2:$H$999,$B321),MAXIFS(BASE_CONTROL!$C$2:$C$999,BASE_CONTROL!$I$2:$I$999,$B321),MAXIFS(BASE_CONTROL!$C$2:$C$999,BASE_CONTROL!$J$2:$J$999,$B321),MAXIFS(BASE_CONTROL!$C$2:$C$999,BASE_CONTROL!$K$2:$K$999,$B321)),"")))</f>
        <v/>
      </c>
      <c r="H321" s="464" t="n"/>
    </row>
    <row r="322" s="358">
      <c r="A322" s="464">
        <f>IF($B322="","",ROW()-4)</f>
        <v/>
      </c>
      <c r="B322" s="464" t="n"/>
      <c r="C322" s="464" t="n"/>
      <c r="D322" s="464">
        <f>IF($B322="","",SUM(COUNTIF(BASE_CONTROL!$D$2:$K$999,$B322)))</f>
        <v/>
      </c>
      <c r="E322" s="464">
        <f>IF($B322="","",SUM(COUNTIFS(BASE_CONTROL!$D$2:$D$999,$B322,BASE_CONTROL!$B$2:$B$999,"CERRADA"),COUNTIFS(BASE_CONTROL!$D$2:$D$999,$B322,BASE_CONTROL!$B$2:$B$999,"TERMINADA"),COUNTIFS(BASE_CONTROL!$E$2:$E$999,$B322,BASE_CONTROL!$B$2:$B$999,"CERRADA"),COUNTIFS(BASE_CONTROL!$E$2:$E$999,$B322,BASE_CONTROL!$B$2:$B$999,"TERMINADA"),COUNTIFS(BASE_CONTROL!$F$2:$F$999,$B322,BASE_CONTROL!$B$2:$B$999,"CERRADA"),COUNTIFS(BASE_CONTROL!$F$2:$F$999,$B322,BASE_CONTROL!$B$2:$B$999,"TERMINADA"),COUNTIFS(BASE_CONTROL!$G$2:$G$999,$B322,BASE_CONTROL!$B$2:$B$999,"CERRADA"),COUNTIFS(BASE_CONTROL!$G$2:$G$999,$B322,BASE_CONTROL!$B$2:$B$999,"TERMINADA"),COUNTIFS(BASE_CONTROL!$H$2:$H$999,$B322,BASE_CONTROL!$B$2:$B$999,"CERRADA"),COUNTIFS(BASE_CONTROL!$H$2:$H$999,$B322,BASE_CONTROL!$B$2:$B$999,"TERMINADA"),COUNTIFS(BASE_CONTROL!$I$2:$I$999,$B322,BASE_CONTROL!$B$2:$B$999,"CERRADA"),COUNTIFS(BASE_CONTROL!$I$2:$I$999,$B322,BASE_CONTROL!$B$2:$B$999,"TERMINADA"),COUNTIFS(BASE_CONTROL!$J$2:$J$999,$B322,BASE_CONTROL!$B$2:$B$999,"CERRADA"),COUNTIFS(BASE_CONTROL!$J$2:$J$999,$B322,BASE_CONTROL!$B$2:$B$999,"TERMINADA"),COUNTIFS(BASE_CONTROL!$K$2:$K$999,$B322,BASE_CONTROL!$B$2:$B$999,"CERRADA"),COUNTIFS(BASE_CONTROL!$K$2:$K$999,$B322,BASE_CONTROL!$B$2:$B$999,"TERMINADA")))</f>
        <v/>
      </c>
      <c r="F322" s="464">
        <f>IF($B322="","",SUM(COUNTIFS(BASE_CONTROL!$D$2:$D$999,$B322,BASE_CONTROL!$B$2:$B$999,"PENDIENTE"),COUNTIFS(BASE_CONTROL!$E$2:$E$999,$B322,BASE_CONTROL!$B$2:$B$999,"PENDIENTE"),COUNTIFS(BASE_CONTROL!$F$2:$F$999,$B322,BASE_CONTROL!$B$2:$B$999,"PENDIENTE"),COUNTIFS(BASE_CONTROL!$G$2:$G$999,$B322,BASE_CONTROL!$B$2:$B$999,"PENDIENTE"),COUNTIFS(BASE_CONTROL!$H$2:$H$999,$B322,BASE_CONTROL!$B$2:$B$999,"PENDIENTE"),COUNTIFS(BASE_CONTROL!$I$2:$I$999,$B322,BASE_CONTROL!$B$2:$B$999,"PENDIENTE"),COUNTIFS(BASE_CONTROL!$J$2:$J$999,$B322,BASE_CONTROL!$B$2:$B$999,"PENDIENTE"),COUNTIFS(BASE_CONTROL!$K$2:$K$999,$B322,BASE_CONTROL!$B$2:$B$999,"PENDIENTE")))</f>
        <v/>
      </c>
      <c r="G322" s="475">
        <f>IF($B322="","",IF($D322=0,"",IFERROR(MAX(MAXIFS(BASE_CONTROL!$C$2:$C$999,BASE_CONTROL!$D$2:$D$999,$B322),MAXIFS(BASE_CONTROL!$C$2:$C$999,BASE_CONTROL!$E$2:$E$999,$B322),MAXIFS(BASE_CONTROL!$C$2:$C$999,BASE_CONTROL!$F$2:$F$999,$B322),MAXIFS(BASE_CONTROL!$C$2:$C$999,BASE_CONTROL!$G$2:$G$999,$B322),MAXIFS(BASE_CONTROL!$C$2:$C$999,BASE_CONTROL!$H$2:$H$999,$B322),MAXIFS(BASE_CONTROL!$C$2:$C$999,BASE_CONTROL!$I$2:$I$999,$B322),MAXIFS(BASE_CONTROL!$C$2:$C$999,BASE_CONTROL!$J$2:$J$999,$B322),MAXIFS(BASE_CONTROL!$C$2:$C$999,BASE_CONTROL!$K$2:$K$999,$B322)),"")))</f>
        <v/>
      </c>
      <c r="H322" s="464" t="n"/>
    </row>
    <row r="323" s="358">
      <c r="A323" s="464">
        <f>IF($B323="","",ROW()-4)</f>
        <v/>
      </c>
      <c r="B323" s="464" t="n"/>
      <c r="C323" s="464" t="n"/>
      <c r="D323" s="464">
        <f>IF($B323="","",SUM(COUNTIF(BASE_CONTROL!$D$2:$K$999,$B323)))</f>
        <v/>
      </c>
      <c r="E323" s="464">
        <f>IF($B323="","",SUM(COUNTIFS(BASE_CONTROL!$D$2:$D$999,$B323,BASE_CONTROL!$B$2:$B$999,"CERRADA"),COUNTIFS(BASE_CONTROL!$D$2:$D$999,$B323,BASE_CONTROL!$B$2:$B$999,"TERMINADA"),COUNTIFS(BASE_CONTROL!$E$2:$E$999,$B323,BASE_CONTROL!$B$2:$B$999,"CERRADA"),COUNTIFS(BASE_CONTROL!$E$2:$E$999,$B323,BASE_CONTROL!$B$2:$B$999,"TERMINADA"),COUNTIFS(BASE_CONTROL!$F$2:$F$999,$B323,BASE_CONTROL!$B$2:$B$999,"CERRADA"),COUNTIFS(BASE_CONTROL!$F$2:$F$999,$B323,BASE_CONTROL!$B$2:$B$999,"TERMINADA"),COUNTIFS(BASE_CONTROL!$G$2:$G$999,$B323,BASE_CONTROL!$B$2:$B$999,"CERRADA"),COUNTIFS(BASE_CONTROL!$G$2:$G$999,$B323,BASE_CONTROL!$B$2:$B$999,"TERMINADA"),COUNTIFS(BASE_CONTROL!$H$2:$H$999,$B323,BASE_CONTROL!$B$2:$B$999,"CERRADA"),COUNTIFS(BASE_CONTROL!$H$2:$H$999,$B323,BASE_CONTROL!$B$2:$B$999,"TERMINADA"),COUNTIFS(BASE_CONTROL!$I$2:$I$999,$B323,BASE_CONTROL!$B$2:$B$999,"CERRADA"),COUNTIFS(BASE_CONTROL!$I$2:$I$999,$B323,BASE_CONTROL!$B$2:$B$999,"TERMINADA"),COUNTIFS(BASE_CONTROL!$J$2:$J$999,$B323,BASE_CONTROL!$B$2:$B$999,"CERRADA"),COUNTIFS(BASE_CONTROL!$J$2:$J$999,$B323,BASE_CONTROL!$B$2:$B$999,"TERMINADA"),COUNTIFS(BASE_CONTROL!$K$2:$K$999,$B323,BASE_CONTROL!$B$2:$B$999,"CERRADA"),COUNTIFS(BASE_CONTROL!$K$2:$K$999,$B323,BASE_CONTROL!$B$2:$B$999,"TERMINADA")))</f>
        <v/>
      </c>
      <c r="F323" s="464">
        <f>IF($B323="","",SUM(COUNTIFS(BASE_CONTROL!$D$2:$D$999,$B323,BASE_CONTROL!$B$2:$B$999,"PENDIENTE"),COUNTIFS(BASE_CONTROL!$E$2:$E$999,$B323,BASE_CONTROL!$B$2:$B$999,"PENDIENTE"),COUNTIFS(BASE_CONTROL!$F$2:$F$999,$B323,BASE_CONTROL!$B$2:$B$999,"PENDIENTE"),COUNTIFS(BASE_CONTROL!$G$2:$G$999,$B323,BASE_CONTROL!$B$2:$B$999,"PENDIENTE"),COUNTIFS(BASE_CONTROL!$H$2:$H$999,$B323,BASE_CONTROL!$B$2:$B$999,"PENDIENTE"),COUNTIFS(BASE_CONTROL!$I$2:$I$999,$B323,BASE_CONTROL!$B$2:$B$999,"PENDIENTE"),COUNTIFS(BASE_CONTROL!$J$2:$J$999,$B323,BASE_CONTROL!$B$2:$B$999,"PENDIENTE"),COUNTIFS(BASE_CONTROL!$K$2:$K$999,$B323,BASE_CONTROL!$B$2:$B$999,"PENDIENTE")))</f>
        <v/>
      </c>
      <c r="G323" s="475">
        <f>IF($B323="","",IF($D323=0,"",IFERROR(MAX(MAXIFS(BASE_CONTROL!$C$2:$C$999,BASE_CONTROL!$D$2:$D$999,$B323),MAXIFS(BASE_CONTROL!$C$2:$C$999,BASE_CONTROL!$E$2:$E$999,$B323),MAXIFS(BASE_CONTROL!$C$2:$C$999,BASE_CONTROL!$F$2:$F$999,$B323),MAXIFS(BASE_CONTROL!$C$2:$C$999,BASE_CONTROL!$G$2:$G$999,$B323),MAXIFS(BASE_CONTROL!$C$2:$C$999,BASE_CONTROL!$H$2:$H$999,$B323),MAXIFS(BASE_CONTROL!$C$2:$C$999,BASE_CONTROL!$I$2:$I$999,$B323),MAXIFS(BASE_CONTROL!$C$2:$C$999,BASE_CONTROL!$J$2:$J$999,$B323),MAXIFS(BASE_CONTROL!$C$2:$C$999,BASE_CONTROL!$K$2:$K$999,$B323)),"")))</f>
        <v/>
      </c>
      <c r="H323" s="464" t="n"/>
    </row>
    <row r="324" s="358">
      <c r="A324" s="464">
        <f>IF($B324="","",ROW()-4)</f>
        <v/>
      </c>
      <c r="B324" s="464" t="n"/>
      <c r="C324" s="464" t="n"/>
      <c r="D324" s="464">
        <f>IF($B324="","",SUM(COUNTIF(BASE_CONTROL!$D$2:$K$999,$B324)))</f>
        <v/>
      </c>
      <c r="E324" s="464">
        <f>IF($B324="","",SUM(COUNTIFS(BASE_CONTROL!$D$2:$D$999,$B324,BASE_CONTROL!$B$2:$B$999,"CERRADA"),COUNTIFS(BASE_CONTROL!$D$2:$D$999,$B324,BASE_CONTROL!$B$2:$B$999,"TERMINADA"),COUNTIFS(BASE_CONTROL!$E$2:$E$999,$B324,BASE_CONTROL!$B$2:$B$999,"CERRADA"),COUNTIFS(BASE_CONTROL!$E$2:$E$999,$B324,BASE_CONTROL!$B$2:$B$999,"TERMINADA"),COUNTIFS(BASE_CONTROL!$F$2:$F$999,$B324,BASE_CONTROL!$B$2:$B$999,"CERRADA"),COUNTIFS(BASE_CONTROL!$F$2:$F$999,$B324,BASE_CONTROL!$B$2:$B$999,"TERMINADA"),COUNTIFS(BASE_CONTROL!$G$2:$G$999,$B324,BASE_CONTROL!$B$2:$B$999,"CERRADA"),COUNTIFS(BASE_CONTROL!$G$2:$G$999,$B324,BASE_CONTROL!$B$2:$B$999,"TERMINADA"),COUNTIFS(BASE_CONTROL!$H$2:$H$999,$B324,BASE_CONTROL!$B$2:$B$999,"CERRADA"),COUNTIFS(BASE_CONTROL!$H$2:$H$999,$B324,BASE_CONTROL!$B$2:$B$999,"TERMINADA"),COUNTIFS(BASE_CONTROL!$I$2:$I$999,$B324,BASE_CONTROL!$B$2:$B$999,"CERRADA"),COUNTIFS(BASE_CONTROL!$I$2:$I$999,$B324,BASE_CONTROL!$B$2:$B$999,"TERMINADA"),COUNTIFS(BASE_CONTROL!$J$2:$J$999,$B324,BASE_CONTROL!$B$2:$B$999,"CERRADA"),COUNTIFS(BASE_CONTROL!$J$2:$J$999,$B324,BASE_CONTROL!$B$2:$B$999,"TERMINADA"),COUNTIFS(BASE_CONTROL!$K$2:$K$999,$B324,BASE_CONTROL!$B$2:$B$999,"CERRADA"),COUNTIFS(BASE_CONTROL!$K$2:$K$999,$B324,BASE_CONTROL!$B$2:$B$999,"TERMINADA")))</f>
        <v/>
      </c>
      <c r="F324" s="464">
        <f>IF($B324="","",SUM(COUNTIFS(BASE_CONTROL!$D$2:$D$999,$B324,BASE_CONTROL!$B$2:$B$999,"PENDIENTE"),COUNTIFS(BASE_CONTROL!$E$2:$E$999,$B324,BASE_CONTROL!$B$2:$B$999,"PENDIENTE"),COUNTIFS(BASE_CONTROL!$F$2:$F$999,$B324,BASE_CONTROL!$B$2:$B$999,"PENDIENTE"),COUNTIFS(BASE_CONTROL!$G$2:$G$999,$B324,BASE_CONTROL!$B$2:$B$999,"PENDIENTE"),COUNTIFS(BASE_CONTROL!$H$2:$H$999,$B324,BASE_CONTROL!$B$2:$B$999,"PENDIENTE"),COUNTIFS(BASE_CONTROL!$I$2:$I$999,$B324,BASE_CONTROL!$B$2:$B$999,"PENDIENTE"),COUNTIFS(BASE_CONTROL!$J$2:$J$999,$B324,BASE_CONTROL!$B$2:$B$999,"PENDIENTE"),COUNTIFS(BASE_CONTROL!$K$2:$K$999,$B324,BASE_CONTROL!$B$2:$B$999,"PENDIENTE")))</f>
        <v/>
      </c>
      <c r="G324" s="475">
        <f>IF($B324="","",IF($D324=0,"",IFERROR(MAX(MAXIFS(BASE_CONTROL!$C$2:$C$999,BASE_CONTROL!$D$2:$D$999,$B324),MAXIFS(BASE_CONTROL!$C$2:$C$999,BASE_CONTROL!$E$2:$E$999,$B324),MAXIFS(BASE_CONTROL!$C$2:$C$999,BASE_CONTROL!$F$2:$F$999,$B324),MAXIFS(BASE_CONTROL!$C$2:$C$999,BASE_CONTROL!$G$2:$G$999,$B324),MAXIFS(BASE_CONTROL!$C$2:$C$999,BASE_CONTROL!$H$2:$H$999,$B324),MAXIFS(BASE_CONTROL!$C$2:$C$999,BASE_CONTROL!$I$2:$I$999,$B324),MAXIFS(BASE_CONTROL!$C$2:$C$999,BASE_CONTROL!$J$2:$J$999,$B324),MAXIFS(BASE_CONTROL!$C$2:$C$999,BASE_CONTROL!$K$2:$K$999,$B324)),"")))</f>
        <v/>
      </c>
      <c r="H324" s="464" t="n"/>
    </row>
    <row r="325" s="358">
      <c r="A325" s="464">
        <f>IF($B325="","",ROW()-4)</f>
        <v/>
      </c>
      <c r="B325" s="464" t="n"/>
      <c r="C325" s="464" t="n"/>
      <c r="D325" s="464">
        <f>IF($B325="","",SUM(COUNTIF(BASE_CONTROL!$D$2:$K$999,$B325)))</f>
        <v/>
      </c>
      <c r="E325" s="464">
        <f>IF($B325="","",SUM(COUNTIFS(BASE_CONTROL!$D$2:$D$999,$B325,BASE_CONTROL!$B$2:$B$999,"CERRADA"),COUNTIFS(BASE_CONTROL!$D$2:$D$999,$B325,BASE_CONTROL!$B$2:$B$999,"TERMINADA"),COUNTIFS(BASE_CONTROL!$E$2:$E$999,$B325,BASE_CONTROL!$B$2:$B$999,"CERRADA"),COUNTIFS(BASE_CONTROL!$E$2:$E$999,$B325,BASE_CONTROL!$B$2:$B$999,"TERMINADA"),COUNTIFS(BASE_CONTROL!$F$2:$F$999,$B325,BASE_CONTROL!$B$2:$B$999,"CERRADA"),COUNTIFS(BASE_CONTROL!$F$2:$F$999,$B325,BASE_CONTROL!$B$2:$B$999,"TERMINADA"),COUNTIFS(BASE_CONTROL!$G$2:$G$999,$B325,BASE_CONTROL!$B$2:$B$999,"CERRADA"),COUNTIFS(BASE_CONTROL!$G$2:$G$999,$B325,BASE_CONTROL!$B$2:$B$999,"TERMINADA"),COUNTIFS(BASE_CONTROL!$H$2:$H$999,$B325,BASE_CONTROL!$B$2:$B$999,"CERRADA"),COUNTIFS(BASE_CONTROL!$H$2:$H$999,$B325,BASE_CONTROL!$B$2:$B$999,"TERMINADA"),COUNTIFS(BASE_CONTROL!$I$2:$I$999,$B325,BASE_CONTROL!$B$2:$B$999,"CERRADA"),COUNTIFS(BASE_CONTROL!$I$2:$I$999,$B325,BASE_CONTROL!$B$2:$B$999,"TERMINADA"),COUNTIFS(BASE_CONTROL!$J$2:$J$999,$B325,BASE_CONTROL!$B$2:$B$999,"CERRADA"),COUNTIFS(BASE_CONTROL!$J$2:$J$999,$B325,BASE_CONTROL!$B$2:$B$999,"TERMINADA"),COUNTIFS(BASE_CONTROL!$K$2:$K$999,$B325,BASE_CONTROL!$B$2:$B$999,"CERRADA"),COUNTIFS(BASE_CONTROL!$K$2:$K$999,$B325,BASE_CONTROL!$B$2:$B$999,"TERMINADA")))</f>
        <v/>
      </c>
      <c r="F325" s="464">
        <f>IF($B325="","",SUM(COUNTIFS(BASE_CONTROL!$D$2:$D$999,$B325,BASE_CONTROL!$B$2:$B$999,"PENDIENTE"),COUNTIFS(BASE_CONTROL!$E$2:$E$999,$B325,BASE_CONTROL!$B$2:$B$999,"PENDIENTE"),COUNTIFS(BASE_CONTROL!$F$2:$F$999,$B325,BASE_CONTROL!$B$2:$B$999,"PENDIENTE"),COUNTIFS(BASE_CONTROL!$G$2:$G$999,$B325,BASE_CONTROL!$B$2:$B$999,"PENDIENTE"),COUNTIFS(BASE_CONTROL!$H$2:$H$999,$B325,BASE_CONTROL!$B$2:$B$999,"PENDIENTE"),COUNTIFS(BASE_CONTROL!$I$2:$I$999,$B325,BASE_CONTROL!$B$2:$B$999,"PENDIENTE"),COUNTIFS(BASE_CONTROL!$J$2:$J$999,$B325,BASE_CONTROL!$B$2:$B$999,"PENDIENTE"),COUNTIFS(BASE_CONTROL!$K$2:$K$999,$B325,BASE_CONTROL!$B$2:$B$999,"PENDIENTE")))</f>
        <v/>
      </c>
      <c r="G325" s="475">
        <f>IF($B325="","",IF($D325=0,"",IFERROR(MAX(MAXIFS(BASE_CONTROL!$C$2:$C$999,BASE_CONTROL!$D$2:$D$999,$B325),MAXIFS(BASE_CONTROL!$C$2:$C$999,BASE_CONTROL!$E$2:$E$999,$B325),MAXIFS(BASE_CONTROL!$C$2:$C$999,BASE_CONTROL!$F$2:$F$999,$B325),MAXIFS(BASE_CONTROL!$C$2:$C$999,BASE_CONTROL!$G$2:$G$999,$B325),MAXIFS(BASE_CONTROL!$C$2:$C$999,BASE_CONTROL!$H$2:$H$999,$B325),MAXIFS(BASE_CONTROL!$C$2:$C$999,BASE_CONTROL!$I$2:$I$999,$B325),MAXIFS(BASE_CONTROL!$C$2:$C$999,BASE_CONTROL!$J$2:$J$999,$B325),MAXIFS(BASE_CONTROL!$C$2:$C$999,BASE_CONTROL!$K$2:$K$999,$B325)),"")))</f>
        <v/>
      </c>
      <c r="H325" s="464" t="n"/>
    </row>
    <row r="326" s="358">
      <c r="A326" s="464">
        <f>IF($B326="","",ROW()-4)</f>
        <v/>
      </c>
      <c r="B326" s="464" t="n"/>
      <c r="C326" s="464" t="n"/>
      <c r="D326" s="464">
        <f>IF($B326="","",SUM(COUNTIF(BASE_CONTROL!$D$2:$K$999,$B326)))</f>
        <v/>
      </c>
      <c r="E326" s="464">
        <f>IF($B326="","",SUM(COUNTIFS(BASE_CONTROL!$D$2:$D$999,$B326,BASE_CONTROL!$B$2:$B$999,"CERRADA"),COUNTIFS(BASE_CONTROL!$D$2:$D$999,$B326,BASE_CONTROL!$B$2:$B$999,"TERMINADA"),COUNTIFS(BASE_CONTROL!$E$2:$E$999,$B326,BASE_CONTROL!$B$2:$B$999,"CERRADA"),COUNTIFS(BASE_CONTROL!$E$2:$E$999,$B326,BASE_CONTROL!$B$2:$B$999,"TERMINADA"),COUNTIFS(BASE_CONTROL!$F$2:$F$999,$B326,BASE_CONTROL!$B$2:$B$999,"CERRADA"),COUNTIFS(BASE_CONTROL!$F$2:$F$999,$B326,BASE_CONTROL!$B$2:$B$999,"TERMINADA"),COUNTIFS(BASE_CONTROL!$G$2:$G$999,$B326,BASE_CONTROL!$B$2:$B$999,"CERRADA"),COUNTIFS(BASE_CONTROL!$G$2:$G$999,$B326,BASE_CONTROL!$B$2:$B$999,"TERMINADA"),COUNTIFS(BASE_CONTROL!$H$2:$H$999,$B326,BASE_CONTROL!$B$2:$B$999,"CERRADA"),COUNTIFS(BASE_CONTROL!$H$2:$H$999,$B326,BASE_CONTROL!$B$2:$B$999,"TERMINADA"),COUNTIFS(BASE_CONTROL!$I$2:$I$999,$B326,BASE_CONTROL!$B$2:$B$999,"CERRADA"),COUNTIFS(BASE_CONTROL!$I$2:$I$999,$B326,BASE_CONTROL!$B$2:$B$999,"TERMINADA"),COUNTIFS(BASE_CONTROL!$J$2:$J$999,$B326,BASE_CONTROL!$B$2:$B$999,"CERRADA"),COUNTIFS(BASE_CONTROL!$J$2:$J$999,$B326,BASE_CONTROL!$B$2:$B$999,"TERMINADA"),COUNTIFS(BASE_CONTROL!$K$2:$K$999,$B326,BASE_CONTROL!$B$2:$B$999,"CERRADA"),COUNTIFS(BASE_CONTROL!$K$2:$K$999,$B326,BASE_CONTROL!$B$2:$B$999,"TERMINADA")))</f>
        <v/>
      </c>
      <c r="F326" s="464">
        <f>IF($B326="","",SUM(COUNTIFS(BASE_CONTROL!$D$2:$D$999,$B326,BASE_CONTROL!$B$2:$B$999,"PENDIENTE"),COUNTIFS(BASE_CONTROL!$E$2:$E$999,$B326,BASE_CONTROL!$B$2:$B$999,"PENDIENTE"),COUNTIFS(BASE_CONTROL!$F$2:$F$999,$B326,BASE_CONTROL!$B$2:$B$999,"PENDIENTE"),COUNTIFS(BASE_CONTROL!$G$2:$G$999,$B326,BASE_CONTROL!$B$2:$B$999,"PENDIENTE"),COUNTIFS(BASE_CONTROL!$H$2:$H$999,$B326,BASE_CONTROL!$B$2:$B$999,"PENDIENTE"),COUNTIFS(BASE_CONTROL!$I$2:$I$999,$B326,BASE_CONTROL!$B$2:$B$999,"PENDIENTE"),COUNTIFS(BASE_CONTROL!$J$2:$J$999,$B326,BASE_CONTROL!$B$2:$B$999,"PENDIENTE"),COUNTIFS(BASE_CONTROL!$K$2:$K$999,$B326,BASE_CONTROL!$B$2:$B$999,"PENDIENTE")))</f>
        <v/>
      </c>
      <c r="G326" s="475">
        <f>IF($B326="","",IF($D326=0,"",IFERROR(MAX(MAXIFS(BASE_CONTROL!$C$2:$C$999,BASE_CONTROL!$D$2:$D$999,$B326),MAXIFS(BASE_CONTROL!$C$2:$C$999,BASE_CONTROL!$E$2:$E$999,$B326),MAXIFS(BASE_CONTROL!$C$2:$C$999,BASE_CONTROL!$F$2:$F$999,$B326),MAXIFS(BASE_CONTROL!$C$2:$C$999,BASE_CONTROL!$G$2:$G$999,$B326),MAXIFS(BASE_CONTROL!$C$2:$C$999,BASE_CONTROL!$H$2:$H$999,$B326),MAXIFS(BASE_CONTROL!$C$2:$C$999,BASE_CONTROL!$I$2:$I$999,$B326),MAXIFS(BASE_CONTROL!$C$2:$C$999,BASE_CONTROL!$J$2:$J$999,$B326),MAXIFS(BASE_CONTROL!$C$2:$C$999,BASE_CONTROL!$K$2:$K$999,$B326)),"")))</f>
        <v/>
      </c>
      <c r="H326" s="464" t="n"/>
    </row>
    <row r="327" s="358">
      <c r="A327" s="464">
        <f>IF($B327="","",ROW()-4)</f>
        <v/>
      </c>
      <c r="B327" s="464" t="n"/>
      <c r="C327" s="464" t="n"/>
      <c r="D327" s="464">
        <f>IF($B327="","",SUM(COUNTIF(BASE_CONTROL!$D$2:$K$999,$B327)))</f>
        <v/>
      </c>
      <c r="E327" s="464">
        <f>IF($B327="","",SUM(COUNTIFS(BASE_CONTROL!$D$2:$D$999,$B327,BASE_CONTROL!$B$2:$B$999,"CERRADA"),COUNTIFS(BASE_CONTROL!$D$2:$D$999,$B327,BASE_CONTROL!$B$2:$B$999,"TERMINADA"),COUNTIFS(BASE_CONTROL!$E$2:$E$999,$B327,BASE_CONTROL!$B$2:$B$999,"CERRADA"),COUNTIFS(BASE_CONTROL!$E$2:$E$999,$B327,BASE_CONTROL!$B$2:$B$999,"TERMINADA"),COUNTIFS(BASE_CONTROL!$F$2:$F$999,$B327,BASE_CONTROL!$B$2:$B$999,"CERRADA"),COUNTIFS(BASE_CONTROL!$F$2:$F$999,$B327,BASE_CONTROL!$B$2:$B$999,"TERMINADA"),COUNTIFS(BASE_CONTROL!$G$2:$G$999,$B327,BASE_CONTROL!$B$2:$B$999,"CERRADA"),COUNTIFS(BASE_CONTROL!$G$2:$G$999,$B327,BASE_CONTROL!$B$2:$B$999,"TERMINADA"),COUNTIFS(BASE_CONTROL!$H$2:$H$999,$B327,BASE_CONTROL!$B$2:$B$999,"CERRADA"),COUNTIFS(BASE_CONTROL!$H$2:$H$999,$B327,BASE_CONTROL!$B$2:$B$999,"TERMINADA"),COUNTIFS(BASE_CONTROL!$I$2:$I$999,$B327,BASE_CONTROL!$B$2:$B$999,"CERRADA"),COUNTIFS(BASE_CONTROL!$I$2:$I$999,$B327,BASE_CONTROL!$B$2:$B$999,"TERMINADA"),COUNTIFS(BASE_CONTROL!$J$2:$J$999,$B327,BASE_CONTROL!$B$2:$B$999,"CERRADA"),COUNTIFS(BASE_CONTROL!$J$2:$J$999,$B327,BASE_CONTROL!$B$2:$B$999,"TERMINADA"),COUNTIFS(BASE_CONTROL!$K$2:$K$999,$B327,BASE_CONTROL!$B$2:$B$999,"CERRADA"),COUNTIFS(BASE_CONTROL!$K$2:$K$999,$B327,BASE_CONTROL!$B$2:$B$999,"TERMINADA")))</f>
        <v/>
      </c>
      <c r="F327" s="464">
        <f>IF($B327="","",SUM(COUNTIFS(BASE_CONTROL!$D$2:$D$999,$B327,BASE_CONTROL!$B$2:$B$999,"PENDIENTE"),COUNTIFS(BASE_CONTROL!$E$2:$E$999,$B327,BASE_CONTROL!$B$2:$B$999,"PENDIENTE"),COUNTIFS(BASE_CONTROL!$F$2:$F$999,$B327,BASE_CONTROL!$B$2:$B$999,"PENDIENTE"),COUNTIFS(BASE_CONTROL!$G$2:$G$999,$B327,BASE_CONTROL!$B$2:$B$999,"PENDIENTE"),COUNTIFS(BASE_CONTROL!$H$2:$H$999,$B327,BASE_CONTROL!$B$2:$B$999,"PENDIENTE"),COUNTIFS(BASE_CONTROL!$I$2:$I$999,$B327,BASE_CONTROL!$B$2:$B$999,"PENDIENTE"),COUNTIFS(BASE_CONTROL!$J$2:$J$999,$B327,BASE_CONTROL!$B$2:$B$999,"PENDIENTE"),COUNTIFS(BASE_CONTROL!$K$2:$K$999,$B327,BASE_CONTROL!$B$2:$B$999,"PENDIENTE")))</f>
        <v/>
      </c>
      <c r="G327" s="475">
        <f>IF($B327="","",IF($D327=0,"",IFERROR(MAX(MAXIFS(BASE_CONTROL!$C$2:$C$999,BASE_CONTROL!$D$2:$D$999,$B327),MAXIFS(BASE_CONTROL!$C$2:$C$999,BASE_CONTROL!$E$2:$E$999,$B327),MAXIFS(BASE_CONTROL!$C$2:$C$999,BASE_CONTROL!$F$2:$F$999,$B327),MAXIFS(BASE_CONTROL!$C$2:$C$999,BASE_CONTROL!$G$2:$G$999,$B327),MAXIFS(BASE_CONTROL!$C$2:$C$999,BASE_CONTROL!$H$2:$H$999,$B327),MAXIFS(BASE_CONTROL!$C$2:$C$999,BASE_CONTROL!$I$2:$I$999,$B327),MAXIFS(BASE_CONTROL!$C$2:$C$999,BASE_CONTROL!$J$2:$J$999,$B327),MAXIFS(BASE_CONTROL!$C$2:$C$999,BASE_CONTROL!$K$2:$K$999,$B327)),"")))</f>
        <v/>
      </c>
      <c r="H327" s="464" t="n"/>
    </row>
    <row r="328" s="358">
      <c r="A328" s="464">
        <f>IF($B328="","",ROW()-4)</f>
        <v/>
      </c>
      <c r="B328" s="464" t="n"/>
      <c r="C328" s="464" t="n"/>
      <c r="D328" s="464">
        <f>IF($B328="","",SUM(COUNTIF(BASE_CONTROL!$D$2:$K$999,$B328)))</f>
        <v/>
      </c>
      <c r="E328" s="464">
        <f>IF($B328="","",SUM(COUNTIFS(BASE_CONTROL!$D$2:$D$999,$B328,BASE_CONTROL!$B$2:$B$999,"CERRADA"),COUNTIFS(BASE_CONTROL!$D$2:$D$999,$B328,BASE_CONTROL!$B$2:$B$999,"TERMINADA"),COUNTIFS(BASE_CONTROL!$E$2:$E$999,$B328,BASE_CONTROL!$B$2:$B$999,"CERRADA"),COUNTIFS(BASE_CONTROL!$E$2:$E$999,$B328,BASE_CONTROL!$B$2:$B$999,"TERMINADA"),COUNTIFS(BASE_CONTROL!$F$2:$F$999,$B328,BASE_CONTROL!$B$2:$B$999,"CERRADA"),COUNTIFS(BASE_CONTROL!$F$2:$F$999,$B328,BASE_CONTROL!$B$2:$B$999,"TERMINADA"),COUNTIFS(BASE_CONTROL!$G$2:$G$999,$B328,BASE_CONTROL!$B$2:$B$999,"CERRADA"),COUNTIFS(BASE_CONTROL!$G$2:$G$999,$B328,BASE_CONTROL!$B$2:$B$999,"TERMINADA"),COUNTIFS(BASE_CONTROL!$H$2:$H$999,$B328,BASE_CONTROL!$B$2:$B$999,"CERRADA"),COUNTIFS(BASE_CONTROL!$H$2:$H$999,$B328,BASE_CONTROL!$B$2:$B$999,"TERMINADA"),COUNTIFS(BASE_CONTROL!$I$2:$I$999,$B328,BASE_CONTROL!$B$2:$B$999,"CERRADA"),COUNTIFS(BASE_CONTROL!$I$2:$I$999,$B328,BASE_CONTROL!$B$2:$B$999,"TERMINADA"),COUNTIFS(BASE_CONTROL!$J$2:$J$999,$B328,BASE_CONTROL!$B$2:$B$999,"CERRADA"),COUNTIFS(BASE_CONTROL!$J$2:$J$999,$B328,BASE_CONTROL!$B$2:$B$999,"TERMINADA"),COUNTIFS(BASE_CONTROL!$K$2:$K$999,$B328,BASE_CONTROL!$B$2:$B$999,"CERRADA"),COUNTIFS(BASE_CONTROL!$K$2:$K$999,$B328,BASE_CONTROL!$B$2:$B$999,"TERMINADA")))</f>
        <v/>
      </c>
      <c r="F328" s="464">
        <f>IF($B328="","",SUM(COUNTIFS(BASE_CONTROL!$D$2:$D$999,$B328,BASE_CONTROL!$B$2:$B$999,"PENDIENTE"),COUNTIFS(BASE_CONTROL!$E$2:$E$999,$B328,BASE_CONTROL!$B$2:$B$999,"PENDIENTE"),COUNTIFS(BASE_CONTROL!$F$2:$F$999,$B328,BASE_CONTROL!$B$2:$B$999,"PENDIENTE"),COUNTIFS(BASE_CONTROL!$G$2:$G$999,$B328,BASE_CONTROL!$B$2:$B$999,"PENDIENTE"),COUNTIFS(BASE_CONTROL!$H$2:$H$999,$B328,BASE_CONTROL!$B$2:$B$999,"PENDIENTE"),COUNTIFS(BASE_CONTROL!$I$2:$I$999,$B328,BASE_CONTROL!$B$2:$B$999,"PENDIENTE"),COUNTIFS(BASE_CONTROL!$J$2:$J$999,$B328,BASE_CONTROL!$B$2:$B$999,"PENDIENTE"),COUNTIFS(BASE_CONTROL!$K$2:$K$999,$B328,BASE_CONTROL!$B$2:$B$999,"PENDIENTE")))</f>
        <v/>
      </c>
      <c r="G328" s="475">
        <f>IF($B328="","",IF($D328=0,"",IFERROR(MAX(MAXIFS(BASE_CONTROL!$C$2:$C$999,BASE_CONTROL!$D$2:$D$999,$B328),MAXIFS(BASE_CONTROL!$C$2:$C$999,BASE_CONTROL!$E$2:$E$999,$B328),MAXIFS(BASE_CONTROL!$C$2:$C$999,BASE_CONTROL!$F$2:$F$999,$B328),MAXIFS(BASE_CONTROL!$C$2:$C$999,BASE_CONTROL!$G$2:$G$999,$B328),MAXIFS(BASE_CONTROL!$C$2:$C$999,BASE_CONTROL!$H$2:$H$999,$B328),MAXIFS(BASE_CONTROL!$C$2:$C$999,BASE_CONTROL!$I$2:$I$999,$B328),MAXIFS(BASE_CONTROL!$C$2:$C$999,BASE_CONTROL!$J$2:$J$999,$B328),MAXIFS(BASE_CONTROL!$C$2:$C$999,BASE_CONTROL!$K$2:$K$999,$B328)),"")))</f>
        <v/>
      </c>
      <c r="H328" s="464" t="n"/>
    </row>
    <row r="329" s="358">
      <c r="A329" s="464">
        <f>IF($B329="","",ROW()-4)</f>
        <v/>
      </c>
      <c r="B329" s="464" t="n"/>
      <c r="C329" s="464" t="n"/>
      <c r="D329" s="464">
        <f>IF($B329="","",SUM(COUNTIF(BASE_CONTROL!$D$2:$K$999,$B329)))</f>
        <v/>
      </c>
      <c r="E329" s="464">
        <f>IF($B329="","",SUM(COUNTIFS(BASE_CONTROL!$D$2:$D$999,$B329,BASE_CONTROL!$B$2:$B$999,"CERRADA"),COUNTIFS(BASE_CONTROL!$D$2:$D$999,$B329,BASE_CONTROL!$B$2:$B$999,"TERMINADA"),COUNTIFS(BASE_CONTROL!$E$2:$E$999,$B329,BASE_CONTROL!$B$2:$B$999,"CERRADA"),COUNTIFS(BASE_CONTROL!$E$2:$E$999,$B329,BASE_CONTROL!$B$2:$B$999,"TERMINADA"),COUNTIFS(BASE_CONTROL!$F$2:$F$999,$B329,BASE_CONTROL!$B$2:$B$999,"CERRADA"),COUNTIFS(BASE_CONTROL!$F$2:$F$999,$B329,BASE_CONTROL!$B$2:$B$999,"TERMINADA"),COUNTIFS(BASE_CONTROL!$G$2:$G$999,$B329,BASE_CONTROL!$B$2:$B$999,"CERRADA"),COUNTIFS(BASE_CONTROL!$G$2:$G$999,$B329,BASE_CONTROL!$B$2:$B$999,"TERMINADA"),COUNTIFS(BASE_CONTROL!$H$2:$H$999,$B329,BASE_CONTROL!$B$2:$B$999,"CERRADA"),COUNTIFS(BASE_CONTROL!$H$2:$H$999,$B329,BASE_CONTROL!$B$2:$B$999,"TERMINADA"),COUNTIFS(BASE_CONTROL!$I$2:$I$999,$B329,BASE_CONTROL!$B$2:$B$999,"CERRADA"),COUNTIFS(BASE_CONTROL!$I$2:$I$999,$B329,BASE_CONTROL!$B$2:$B$999,"TERMINADA"),COUNTIFS(BASE_CONTROL!$J$2:$J$999,$B329,BASE_CONTROL!$B$2:$B$999,"CERRADA"),COUNTIFS(BASE_CONTROL!$J$2:$J$999,$B329,BASE_CONTROL!$B$2:$B$999,"TERMINADA"),COUNTIFS(BASE_CONTROL!$K$2:$K$999,$B329,BASE_CONTROL!$B$2:$B$999,"CERRADA"),COUNTIFS(BASE_CONTROL!$K$2:$K$999,$B329,BASE_CONTROL!$B$2:$B$999,"TERMINADA")))</f>
        <v/>
      </c>
      <c r="F329" s="464">
        <f>IF($B329="","",SUM(COUNTIFS(BASE_CONTROL!$D$2:$D$999,$B329,BASE_CONTROL!$B$2:$B$999,"PENDIENTE"),COUNTIFS(BASE_CONTROL!$E$2:$E$999,$B329,BASE_CONTROL!$B$2:$B$999,"PENDIENTE"),COUNTIFS(BASE_CONTROL!$F$2:$F$999,$B329,BASE_CONTROL!$B$2:$B$999,"PENDIENTE"),COUNTIFS(BASE_CONTROL!$G$2:$G$999,$B329,BASE_CONTROL!$B$2:$B$999,"PENDIENTE"),COUNTIFS(BASE_CONTROL!$H$2:$H$999,$B329,BASE_CONTROL!$B$2:$B$999,"PENDIENTE"),COUNTIFS(BASE_CONTROL!$I$2:$I$999,$B329,BASE_CONTROL!$B$2:$B$999,"PENDIENTE"),COUNTIFS(BASE_CONTROL!$J$2:$J$999,$B329,BASE_CONTROL!$B$2:$B$999,"PENDIENTE"),COUNTIFS(BASE_CONTROL!$K$2:$K$999,$B329,BASE_CONTROL!$B$2:$B$999,"PENDIENTE")))</f>
        <v/>
      </c>
      <c r="G329" s="475">
        <f>IF($B329="","",IF($D329=0,"",IFERROR(MAX(MAXIFS(BASE_CONTROL!$C$2:$C$999,BASE_CONTROL!$D$2:$D$999,$B329),MAXIFS(BASE_CONTROL!$C$2:$C$999,BASE_CONTROL!$E$2:$E$999,$B329),MAXIFS(BASE_CONTROL!$C$2:$C$999,BASE_CONTROL!$F$2:$F$999,$B329),MAXIFS(BASE_CONTROL!$C$2:$C$999,BASE_CONTROL!$G$2:$G$999,$B329),MAXIFS(BASE_CONTROL!$C$2:$C$999,BASE_CONTROL!$H$2:$H$999,$B329),MAXIFS(BASE_CONTROL!$C$2:$C$999,BASE_CONTROL!$I$2:$I$999,$B329),MAXIFS(BASE_CONTROL!$C$2:$C$999,BASE_CONTROL!$J$2:$J$999,$B329),MAXIFS(BASE_CONTROL!$C$2:$C$999,BASE_CONTROL!$K$2:$K$999,$B329)),"")))</f>
        <v/>
      </c>
      <c r="H329" s="464" t="n"/>
    </row>
    <row r="330" s="358">
      <c r="A330" s="464">
        <f>IF($B330="","",ROW()-4)</f>
        <v/>
      </c>
      <c r="B330" s="464" t="n"/>
      <c r="C330" s="464" t="n"/>
      <c r="D330" s="464">
        <f>IF($B330="","",SUM(COUNTIF(BASE_CONTROL!$D$2:$K$999,$B330)))</f>
        <v/>
      </c>
      <c r="E330" s="464">
        <f>IF($B330="","",SUM(COUNTIFS(BASE_CONTROL!$D$2:$D$999,$B330,BASE_CONTROL!$B$2:$B$999,"CERRADA"),COUNTIFS(BASE_CONTROL!$D$2:$D$999,$B330,BASE_CONTROL!$B$2:$B$999,"TERMINADA"),COUNTIFS(BASE_CONTROL!$E$2:$E$999,$B330,BASE_CONTROL!$B$2:$B$999,"CERRADA"),COUNTIFS(BASE_CONTROL!$E$2:$E$999,$B330,BASE_CONTROL!$B$2:$B$999,"TERMINADA"),COUNTIFS(BASE_CONTROL!$F$2:$F$999,$B330,BASE_CONTROL!$B$2:$B$999,"CERRADA"),COUNTIFS(BASE_CONTROL!$F$2:$F$999,$B330,BASE_CONTROL!$B$2:$B$999,"TERMINADA"),COUNTIFS(BASE_CONTROL!$G$2:$G$999,$B330,BASE_CONTROL!$B$2:$B$999,"CERRADA"),COUNTIFS(BASE_CONTROL!$G$2:$G$999,$B330,BASE_CONTROL!$B$2:$B$999,"TERMINADA"),COUNTIFS(BASE_CONTROL!$H$2:$H$999,$B330,BASE_CONTROL!$B$2:$B$999,"CERRADA"),COUNTIFS(BASE_CONTROL!$H$2:$H$999,$B330,BASE_CONTROL!$B$2:$B$999,"TERMINADA"),COUNTIFS(BASE_CONTROL!$I$2:$I$999,$B330,BASE_CONTROL!$B$2:$B$999,"CERRADA"),COUNTIFS(BASE_CONTROL!$I$2:$I$999,$B330,BASE_CONTROL!$B$2:$B$999,"TERMINADA"),COUNTIFS(BASE_CONTROL!$J$2:$J$999,$B330,BASE_CONTROL!$B$2:$B$999,"CERRADA"),COUNTIFS(BASE_CONTROL!$J$2:$J$999,$B330,BASE_CONTROL!$B$2:$B$999,"TERMINADA"),COUNTIFS(BASE_CONTROL!$K$2:$K$999,$B330,BASE_CONTROL!$B$2:$B$999,"CERRADA"),COUNTIFS(BASE_CONTROL!$K$2:$K$999,$B330,BASE_CONTROL!$B$2:$B$999,"TERMINADA")))</f>
        <v/>
      </c>
      <c r="F330" s="464">
        <f>IF($B330="","",SUM(COUNTIFS(BASE_CONTROL!$D$2:$D$999,$B330,BASE_CONTROL!$B$2:$B$999,"PENDIENTE"),COUNTIFS(BASE_CONTROL!$E$2:$E$999,$B330,BASE_CONTROL!$B$2:$B$999,"PENDIENTE"),COUNTIFS(BASE_CONTROL!$F$2:$F$999,$B330,BASE_CONTROL!$B$2:$B$999,"PENDIENTE"),COUNTIFS(BASE_CONTROL!$G$2:$G$999,$B330,BASE_CONTROL!$B$2:$B$999,"PENDIENTE"),COUNTIFS(BASE_CONTROL!$H$2:$H$999,$B330,BASE_CONTROL!$B$2:$B$999,"PENDIENTE"),COUNTIFS(BASE_CONTROL!$I$2:$I$999,$B330,BASE_CONTROL!$B$2:$B$999,"PENDIENTE"),COUNTIFS(BASE_CONTROL!$J$2:$J$999,$B330,BASE_CONTROL!$B$2:$B$999,"PENDIENTE"),COUNTIFS(BASE_CONTROL!$K$2:$K$999,$B330,BASE_CONTROL!$B$2:$B$999,"PENDIENTE")))</f>
        <v/>
      </c>
      <c r="G330" s="475">
        <f>IF($B330="","",IF($D330=0,"",IFERROR(MAX(MAXIFS(BASE_CONTROL!$C$2:$C$999,BASE_CONTROL!$D$2:$D$999,$B330),MAXIFS(BASE_CONTROL!$C$2:$C$999,BASE_CONTROL!$E$2:$E$999,$B330),MAXIFS(BASE_CONTROL!$C$2:$C$999,BASE_CONTROL!$F$2:$F$999,$B330),MAXIFS(BASE_CONTROL!$C$2:$C$999,BASE_CONTROL!$G$2:$G$999,$B330),MAXIFS(BASE_CONTROL!$C$2:$C$999,BASE_CONTROL!$H$2:$H$999,$B330),MAXIFS(BASE_CONTROL!$C$2:$C$999,BASE_CONTROL!$I$2:$I$999,$B330),MAXIFS(BASE_CONTROL!$C$2:$C$999,BASE_CONTROL!$J$2:$J$999,$B330),MAXIFS(BASE_CONTROL!$C$2:$C$999,BASE_CONTROL!$K$2:$K$999,$B330)),"")))</f>
        <v/>
      </c>
      <c r="H330" s="464" t="n"/>
    </row>
    <row r="331" s="358">
      <c r="A331" s="464">
        <f>IF($B331="","",ROW()-4)</f>
        <v/>
      </c>
      <c r="B331" s="464" t="n"/>
      <c r="C331" s="464" t="n"/>
      <c r="D331" s="464">
        <f>IF($B331="","",SUM(COUNTIF(BASE_CONTROL!$D$2:$K$999,$B331)))</f>
        <v/>
      </c>
      <c r="E331" s="464">
        <f>IF($B331="","",SUM(COUNTIFS(BASE_CONTROL!$D$2:$D$999,$B331,BASE_CONTROL!$B$2:$B$999,"CERRADA"),COUNTIFS(BASE_CONTROL!$D$2:$D$999,$B331,BASE_CONTROL!$B$2:$B$999,"TERMINADA"),COUNTIFS(BASE_CONTROL!$E$2:$E$999,$B331,BASE_CONTROL!$B$2:$B$999,"CERRADA"),COUNTIFS(BASE_CONTROL!$E$2:$E$999,$B331,BASE_CONTROL!$B$2:$B$999,"TERMINADA"),COUNTIFS(BASE_CONTROL!$F$2:$F$999,$B331,BASE_CONTROL!$B$2:$B$999,"CERRADA"),COUNTIFS(BASE_CONTROL!$F$2:$F$999,$B331,BASE_CONTROL!$B$2:$B$999,"TERMINADA"),COUNTIFS(BASE_CONTROL!$G$2:$G$999,$B331,BASE_CONTROL!$B$2:$B$999,"CERRADA"),COUNTIFS(BASE_CONTROL!$G$2:$G$999,$B331,BASE_CONTROL!$B$2:$B$999,"TERMINADA"),COUNTIFS(BASE_CONTROL!$H$2:$H$999,$B331,BASE_CONTROL!$B$2:$B$999,"CERRADA"),COUNTIFS(BASE_CONTROL!$H$2:$H$999,$B331,BASE_CONTROL!$B$2:$B$999,"TERMINADA"),COUNTIFS(BASE_CONTROL!$I$2:$I$999,$B331,BASE_CONTROL!$B$2:$B$999,"CERRADA"),COUNTIFS(BASE_CONTROL!$I$2:$I$999,$B331,BASE_CONTROL!$B$2:$B$999,"TERMINADA"),COUNTIFS(BASE_CONTROL!$J$2:$J$999,$B331,BASE_CONTROL!$B$2:$B$999,"CERRADA"),COUNTIFS(BASE_CONTROL!$J$2:$J$999,$B331,BASE_CONTROL!$B$2:$B$999,"TERMINADA"),COUNTIFS(BASE_CONTROL!$K$2:$K$999,$B331,BASE_CONTROL!$B$2:$B$999,"CERRADA"),COUNTIFS(BASE_CONTROL!$K$2:$K$999,$B331,BASE_CONTROL!$B$2:$B$999,"TERMINADA")))</f>
        <v/>
      </c>
      <c r="F331" s="464">
        <f>IF($B331="","",SUM(COUNTIFS(BASE_CONTROL!$D$2:$D$999,$B331,BASE_CONTROL!$B$2:$B$999,"PENDIENTE"),COUNTIFS(BASE_CONTROL!$E$2:$E$999,$B331,BASE_CONTROL!$B$2:$B$999,"PENDIENTE"),COUNTIFS(BASE_CONTROL!$F$2:$F$999,$B331,BASE_CONTROL!$B$2:$B$999,"PENDIENTE"),COUNTIFS(BASE_CONTROL!$G$2:$G$999,$B331,BASE_CONTROL!$B$2:$B$999,"PENDIENTE"),COUNTIFS(BASE_CONTROL!$H$2:$H$999,$B331,BASE_CONTROL!$B$2:$B$999,"PENDIENTE"),COUNTIFS(BASE_CONTROL!$I$2:$I$999,$B331,BASE_CONTROL!$B$2:$B$999,"PENDIENTE"),COUNTIFS(BASE_CONTROL!$J$2:$J$999,$B331,BASE_CONTROL!$B$2:$B$999,"PENDIENTE"),COUNTIFS(BASE_CONTROL!$K$2:$K$999,$B331,BASE_CONTROL!$B$2:$B$999,"PENDIENTE")))</f>
        <v/>
      </c>
      <c r="G331" s="475">
        <f>IF($B331="","",IF($D331=0,"",IFERROR(MAX(MAXIFS(BASE_CONTROL!$C$2:$C$999,BASE_CONTROL!$D$2:$D$999,$B331),MAXIFS(BASE_CONTROL!$C$2:$C$999,BASE_CONTROL!$E$2:$E$999,$B331),MAXIFS(BASE_CONTROL!$C$2:$C$999,BASE_CONTROL!$F$2:$F$999,$B331),MAXIFS(BASE_CONTROL!$C$2:$C$999,BASE_CONTROL!$G$2:$G$999,$B331),MAXIFS(BASE_CONTROL!$C$2:$C$999,BASE_CONTROL!$H$2:$H$999,$B331),MAXIFS(BASE_CONTROL!$C$2:$C$999,BASE_CONTROL!$I$2:$I$999,$B331),MAXIFS(BASE_CONTROL!$C$2:$C$999,BASE_CONTROL!$J$2:$J$999,$B331),MAXIFS(BASE_CONTROL!$C$2:$C$999,BASE_CONTROL!$K$2:$K$999,$B331)),"")))</f>
        <v/>
      </c>
      <c r="H331" s="464" t="n"/>
    </row>
    <row r="332" s="358">
      <c r="A332" s="464">
        <f>IF($B332="","",ROW()-4)</f>
        <v/>
      </c>
      <c r="B332" s="464" t="n"/>
      <c r="C332" s="464" t="n"/>
      <c r="D332" s="464">
        <f>IF($B332="","",SUM(COUNTIF(BASE_CONTROL!$D$2:$K$999,$B332)))</f>
        <v/>
      </c>
      <c r="E332" s="464">
        <f>IF($B332="","",SUM(COUNTIFS(BASE_CONTROL!$D$2:$D$999,$B332,BASE_CONTROL!$B$2:$B$999,"CERRADA"),COUNTIFS(BASE_CONTROL!$D$2:$D$999,$B332,BASE_CONTROL!$B$2:$B$999,"TERMINADA"),COUNTIFS(BASE_CONTROL!$E$2:$E$999,$B332,BASE_CONTROL!$B$2:$B$999,"CERRADA"),COUNTIFS(BASE_CONTROL!$E$2:$E$999,$B332,BASE_CONTROL!$B$2:$B$999,"TERMINADA"),COUNTIFS(BASE_CONTROL!$F$2:$F$999,$B332,BASE_CONTROL!$B$2:$B$999,"CERRADA"),COUNTIFS(BASE_CONTROL!$F$2:$F$999,$B332,BASE_CONTROL!$B$2:$B$999,"TERMINADA"),COUNTIFS(BASE_CONTROL!$G$2:$G$999,$B332,BASE_CONTROL!$B$2:$B$999,"CERRADA"),COUNTIFS(BASE_CONTROL!$G$2:$G$999,$B332,BASE_CONTROL!$B$2:$B$999,"TERMINADA"),COUNTIFS(BASE_CONTROL!$H$2:$H$999,$B332,BASE_CONTROL!$B$2:$B$999,"CERRADA"),COUNTIFS(BASE_CONTROL!$H$2:$H$999,$B332,BASE_CONTROL!$B$2:$B$999,"TERMINADA"),COUNTIFS(BASE_CONTROL!$I$2:$I$999,$B332,BASE_CONTROL!$B$2:$B$999,"CERRADA"),COUNTIFS(BASE_CONTROL!$I$2:$I$999,$B332,BASE_CONTROL!$B$2:$B$999,"TERMINADA"),COUNTIFS(BASE_CONTROL!$J$2:$J$999,$B332,BASE_CONTROL!$B$2:$B$999,"CERRADA"),COUNTIFS(BASE_CONTROL!$J$2:$J$999,$B332,BASE_CONTROL!$B$2:$B$999,"TERMINADA"),COUNTIFS(BASE_CONTROL!$K$2:$K$999,$B332,BASE_CONTROL!$B$2:$B$999,"CERRADA"),COUNTIFS(BASE_CONTROL!$K$2:$K$999,$B332,BASE_CONTROL!$B$2:$B$999,"TERMINADA")))</f>
        <v/>
      </c>
      <c r="F332" s="464">
        <f>IF($B332="","",SUM(COUNTIFS(BASE_CONTROL!$D$2:$D$999,$B332,BASE_CONTROL!$B$2:$B$999,"PENDIENTE"),COUNTIFS(BASE_CONTROL!$E$2:$E$999,$B332,BASE_CONTROL!$B$2:$B$999,"PENDIENTE"),COUNTIFS(BASE_CONTROL!$F$2:$F$999,$B332,BASE_CONTROL!$B$2:$B$999,"PENDIENTE"),COUNTIFS(BASE_CONTROL!$G$2:$G$999,$B332,BASE_CONTROL!$B$2:$B$999,"PENDIENTE"),COUNTIFS(BASE_CONTROL!$H$2:$H$999,$B332,BASE_CONTROL!$B$2:$B$999,"PENDIENTE"),COUNTIFS(BASE_CONTROL!$I$2:$I$999,$B332,BASE_CONTROL!$B$2:$B$999,"PENDIENTE"),COUNTIFS(BASE_CONTROL!$J$2:$J$999,$B332,BASE_CONTROL!$B$2:$B$999,"PENDIENTE"),COUNTIFS(BASE_CONTROL!$K$2:$K$999,$B332,BASE_CONTROL!$B$2:$B$999,"PENDIENTE")))</f>
        <v/>
      </c>
      <c r="G332" s="475">
        <f>IF($B332="","",IF($D332=0,"",IFERROR(MAX(MAXIFS(BASE_CONTROL!$C$2:$C$999,BASE_CONTROL!$D$2:$D$999,$B332),MAXIFS(BASE_CONTROL!$C$2:$C$999,BASE_CONTROL!$E$2:$E$999,$B332),MAXIFS(BASE_CONTROL!$C$2:$C$999,BASE_CONTROL!$F$2:$F$999,$B332),MAXIFS(BASE_CONTROL!$C$2:$C$999,BASE_CONTROL!$G$2:$G$999,$B332),MAXIFS(BASE_CONTROL!$C$2:$C$999,BASE_CONTROL!$H$2:$H$999,$B332),MAXIFS(BASE_CONTROL!$C$2:$C$999,BASE_CONTROL!$I$2:$I$999,$B332),MAXIFS(BASE_CONTROL!$C$2:$C$999,BASE_CONTROL!$J$2:$J$999,$B332),MAXIFS(BASE_CONTROL!$C$2:$C$999,BASE_CONTROL!$K$2:$K$999,$B332)),"")))</f>
        <v/>
      </c>
      <c r="H332" s="464" t="n"/>
    </row>
    <row r="333" s="358">
      <c r="A333" s="464">
        <f>IF($B333="","",ROW()-4)</f>
        <v/>
      </c>
      <c r="B333" s="464" t="n"/>
      <c r="C333" s="464" t="n"/>
      <c r="D333" s="464">
        <f>IF($B333="","",SUM(COUNTIF(BASE_CONTROL!$D$2:$K$999,$B333)))</f>
        <v/>
      </c>
      <c r="E333" s="464">
        <f>IF($B333="","",SUM(COUNTIFS(BASE_CONTROL!$D$2:$D$999,$B333,BASE_CONTROL!$B$2:$B$999,"CERRADA"),COUNTIFS(BASE_CONTROL!$D$2:$D$999,$B333,BASE_CONTROL!$B$2:$B$999,"TERMINADA"),COUNTIFS(BASE_CONTROL!$E$2:$E$999,$B333,BASE_CONTROL!$B$2:$B$999,"CERRADA"),COUNTIFS(BASE_CONTROL!$E$2:$E$999,$B333,BASE_CONTROL!$B$2:$B$999,"TERMINADA"),COUNTIFS(BASE_CONTROL!$F$2:$F$999,$B333,BASE_CONTROL!$B$2:$B$999,"CERRADA"),COUNTIFS(BASE_CONTROL!$F$2:$F$999,$B333,BASE_CONTROL!$B$2:$B$999,"TERMINADA"),COUNTIFS(BASE_CONTROL!$G$2:$G$999,$B333,BASE_CONTROL!$B$2:$B$999,"CERRADA"),COUNTIFS(BASE_CONTROL!$G$2:$G$999,$B333,BASE_CONTROL!$B$2:$B$999,"TERMINADA"),COUNTIFS(BASE_CONTROL!$H$2:$H$999,$B333,BASE_CONTROL!$B$2:$B$999,"CERRADA"),COUNTIFS(BASE_CONTROL!$H$2:$H$999,$B333,BASE_CONTROL!$B$2:$B$999,"TERMINADA"),COUNTIFS(BASE_CONTROL!$I$2:$I$999,$B333,BASE_CONTROL!$B$2:$B$999,"CERRADA"),COUNTIFS(BASE_CONTROL!$I$2:$I$999,$B333,BASE_CONTROL!$B$2:$B$999,"TERMINADA"),COUNTIFS(BASE_CONTROL!$J$2:$J$999,$B333,BASE_CONTROL!$B$2:$B$999,"CERRADA"),COUNTIFS(BASE_CONTROL!$J$2:$J$999,$B333,BASE_CONTROL!$B$2:$B$999,"TERMINADA"),COUNTIFS(BASE_CONTROL!$K$2:$K$999,$B333,BASE_CONTROL!$B$2:$B$999,"CERRADA"),COUNTIFS(BASE_CONTROL!$K$2:$K$999,$B333,BASE_CONTROL!$B$2:$B$999,"TERMINADA")))</f>
        <v/>
      </c>
      <c r="F333" s="464">
        <f>IF($B333="","",SUM(COUNTIFS(BASE_CONTROL!$D$2:$D$999,$B333,BASE_CONTROL!$B$2:$B$999,"PENDIENTE"),COUNTIFS(BASE_CONTROL!$E$2:$E$999,$B333,BASE_CONTROL!$B$2:$B$999,"PENDIENTE"),COUNTIFS(BASE_CONTROL!$F$2:$F$999,$B333,BASE_CONTROL!$B$2:$B$999,"PENDIENTE"),COUNTIFS(BASE_CONTROL!$G$2:$G$999,$B333,BASE_CONTROL!$B$2:$B$999,"PENDIENTE"),COUNTIFS(BASE_CONTROL!$H$2:$H$999,$B333,BASE_CONTROL!$B$2:$B$999,"PENDIENTE"),COUNTIFS(BASE_CONTROL!$I$2:$I$999,$B333,BASE_CONTROL!$B$2:$B$999,"PENDIENTE"),COUNTIFS(BASE_CONTROL!$J$2:$J$999,$B333,BASE_CONTROL!$B$2:$B$999,"PENDIENTE"),COUNTIFS(BASE_CONTROL!$K$2:$K$999,$B333,BASE_CONTROL!$B$2:$B$999,"PENDIENTE")))</f>
        <v/>
      </c>
      <c r="G333" s="475">
        <f>IF($B333="","",IF($D333=0,"",IFERROR(MAX(MAXIFS(BASE_CONTROL!$C$2:$C$999,BASE_CONTROL!$D$2:$D$999,$B333),MAXIFS(BASE_CONTROL!$C$2:$C$999,BASE_CONTROL!$E$2:$E$999,$B333),MAXIFS(BASE_CONTROL!$C$2:$C$999,BASE_CONTROL!$F$2:$F$999,$B333),MAXIFS(BASE_CONTROL!$C$2:$C$999,BASE_CONTROL!$G$2:$G$999,$B333),MAXIFS(BASE_CONTROL!$C$2:$C$999,BASE_CONTROL!$H$2:$H$999,$B333),MAXIFS(BASE_CONTROL!$C$2:$C$999,BASE_CONTROL!$I$2:$I$999,$B333),MAXIFS(BASE_CONTROL!$C$2:$C$999,BASE_CONTROL!$J$2:$J$999,$B333),MAXIFS(BASE_CONTROL!$C$2:$C$999,BASE_CONTROL!$K$2:$K$999,$B333)),"")))</f>
        <v/>
      </c>
      <c r="H333" s="464" t="n"/>
    </row>
    <row r="334" s="358">
      <c r="A334" s="464">
        <f>IF($B334="","",ROW()-4)</f>
        <v/>
      </c>
      <c r="B334" s="464" t="n"/>
      <c r="C334" s="464" t="n"/>
      <c r="D334" s="464">
        <f>IF($B334="","",SUM(COUNTIF(BASE_CONTROL!$D$2:$K$999,$B334)))</f>
        <v/>
      </c>
      <c r="E334" s="464">
        <f>IF($B334="","",SUM(COUNTIFS(BASE_CONTROL!$D$2:$D$999,$B334,BASE_CONTROL!$B$2:$B$999,"CERRADA"),COUNTIFS(BASE_CONTROL!$D$2:$D$999,$B334,BASE_CONTROL!$B$2:$B$999,"TERMINADA"),COUNTIFS(BASE_CONTROL!$E$2:$E$999,$B334,BASE_CONTROL!$B$2:$B$999,"CERRADA"),COUNTIFS(BASE_CONTROL!$E$2:$E$999,$B334,BASE_CONTROL!$B$2:$B$999,"TERMINADA"),COUNTIFS(BASE_CONTROL!$F$2:$F$999,$B334,BASE_CONTROL!$B$2:$B$999,"CERRADA"),COUNTIFS(BASE_CONTROL!$F$2:$F$999,$B334,BASE_CONTROL!$B$2:$B$999,"TERMINADA"),COUNTIFS(BASE_CONTROL!$G$2:$G$999,$B334,BASE_CONTROL!$B$2:$B$999,"CERRADA"),COUNTIFS(BASE_CONTROL!$G$2:$G$999,$B334,BASE_CONTROL!$B$2:$B$999,"TERMINADA"),COUNTIFS(BASE_CONTROL!$H$2:$H$999,$B334,BASE_CONTROL!$B$2:$B$999,"CERRADA"),COUNTIFS(BASE_CONTROL!$H$2:$H$999,$B334,BASE_CONTROL!$B$2:$B$999,"TERMINADA"),COUNTIFS(BASE_CONTROL!$I$2:$I$999,$B334,BASE_CONTROL!$B$2:$B$999,"CERRADA"),COUNTIFS(BASE_CONTROL!$I$2:$I$999,$B334,BASE_CONTROL!$B$2:$B$999,"TERMINADA"),COUNTIFS(BASE_CONTROL!$J$2:$J$999,$B334,BASE_CONTROL!$B$2:$B$999,"CERRADA"),COUNTIFS(BASE_CONTROL!$J$2:$J$999,$B334,BASE_CONTROL!$B$2:$B$999,"TERMINADA"),COUNTIFS(BASE_CONTROL!$K$2:$K$999,$B334,BASE_CONTROL!$B$2:$B$999,"CERRADA"),COUNTIFS(BASE_CONTROL!$K$2:$K$999,$B334,BASE_CONTROL!$B$2:$B$999,"TERMINADA")))</f>
        <v/>
      </c>
      <c r="F334" s="464">
        <f>IF($B334="","",SUM(COUNTIFS(BASE_CONTROL!$D$2:$D$999,$B334,BASE_CONTROL!$B$2:$B$999,"PENDIENTE"),COUNTIFS(BASE_CONTROL!$E$2:$E$999,$B334,BASE_CONTROL!$B$2:$B$999,"PENDIENTE"),COUNTIFS(BASE_CONTROL!$F$2:$F$999,$B334,BASE_CONTROL!$B$2:$B$999,"PENDIENTE"),COUNTIFS(BASE_CONTROL!$G$2:$G$999,$B334,BASE_CONTROL!$B$2:$B$999,"PENDIENTE"),COUNTIFS(BASE_CONTROL!$H$2:$H$999,$B334,BASE_CONTROL!$B$2:$B$999,"PENDIENTE"),COUNTIFS(BASE_CONTROL!$I$2:$I$999,$B334,BASE_CONTROL!$B$2:$B$999,"PENDIENTE"),COUNTIFS(BASE_CONTROL!$J$2:$J$999,$B334,BASE_CONTROL!$B$2:$B$999,"PENDIENTE"),COUNTIFS(BASE_CONTROL!$K$2:$K$999,$B334,BASE_CONTROL!$B$2:$B$999,"PENDIENTE")))</f>
        <v/>
      </c>
      <c r="G334" s="475">
        <f>IF($B334="","",IF($D334=0,"",IFERROR(MAX(MAXIFS(BASE_CONTROL!$C$2:$C$999,BASE_CONTROL!$D$2:$D$999,$B334),MAXIFS(BASE_CONTROL!$C$2:$C$999,BASE_CONTROL!$E$2:$E$999,$B334),MAXIFS(BASE_CONTROL!$C$2:$C$999,BASE_CONTROL!$F$2:$F$999,$B334),MAXIFS(BASE_CONTROL!$C$2:$C$999,BASE_CONTROL!$G$2:$G$999,$B334),MAXIFS(BASE_CONTROL!$C$2:$C$999,BASE_CONTROL!$H$2:$H$999,$B334),MAXIFS(BASE_CONTROL!$C$2:$C$999,BASE_CONTROL!$I$2:$I$999,$B334),MAXIFS(BASE_CONTROL!$C$2:$C$999,BASE_CONTROL!$J$2:$J$999,$B334),MAXIFS(BASE_CONTROL!$C$2:$C$999,BASE_CONTROL!$K$2:$K$999,$B334)),"")))</f>
        <v/>
      </c>
      <c r="H334" s="464" t="n"/>
    </row>
    <row r="335" s="358">
      <c r="A335" s="464">
        <f>IF($B335="","",ROW()-4)</f>
        <v/>
      </c>
      <c r="B335" s="464" t="n"/>
      <c r="C335" s="464" t="n"/>
      <c r="D335" s="464">
        <f>IF($B335="","",SUM(COUNTIF(BASE_CONTROL!$D$2:$K$999,$B335)))</f>
        <v/>
      </c>
      <c r="E335" s="464">
        <f>IF($B335="","",SUM(COUNTIFS(BASE_CONTROL!$D$2:$D$999,$B335,BASE_CONTROL!$B$2:$B$999,"CERRADA"),COUNTIFS(BASE_CONTROL!$D$2:$D$999,$B335,BASE_CONTROL!$B$2:$B$999,"TERMINADA"),COUNTIFS(BASE_CONTROL!$E$2:$E$999,$B335,BASE_CONTROL!$B$2:$B$999,"CERRADA"),COUNTIFS(BASE_CONTROL!$E$2:$E$999,$B335,BASE_CONTROL!$B$2:$B$999,"TERMINADA"),COUNTIFS(BASE_CONTROL!$F$2:$F$999,$B335,BASE_CONTROL!$B$2:$B$999,"CERRADA"),COUNTIFS(BASE_CONTROL!$F$2:$F$999,$B335,BASE_CONTROL!$B$2:$B$999,"TERMINADA"),COUNTIFS(BASE_CONTROL!$G$2:$G$999,$B335,BASE_CONTROL!$B$2:$B$999,"CERRADA"),COUNTIFS(BASE_CONTROL!$G$2:$G$999,$B335,BASE_CONTROL!$B$2:$B$999,"TERMINADA"),COUNTIFS(BASE_CONTROL!$H$2:$H$999,$B335,BASE_CONTROL!$B$2:$B$999,"CERRADA"),COUNTIFS(BASE_CONTROL!$H$2:$H$999,$B335,BASE_CONTROL!$B$2:$B$999,"TERMINADA"),COUNTIFS(BASE_CONTROL!$I$2:$I$999,$B335,BASE_CONTROL!$B$2:$B$999,"CERRADA"),COUNTIFS(BASE_CONTROL!$I$2:$I$999,$B335,BASE_CONTROL!$B$2:$B$999,"TERMINADA"),COUNTIFS(BASE_CONTROL!$J$2:$J$999,$B335,BASE_CONTROL!$B$2:$B$999,"CERRADA"),COUNTIFS(BASE_CONTROL!$J$2:$J$999,$B335,BASE_CONTROL!$B$2:$B$999,"TERMINADA"),COUNTIFS(BASE_CONTROL!$K$2:$K$999,$B335,BASE_CONTROL!$B$2:$B$999,"CERRADA"),COUNTIFS(BASE_CONTROL!$K$2:$K$999,$B335,BASE_CONTROL!$B$2:$B$999,"TERMINADA")))</f>
        <v/>
      </c>
      <c r="F335" s="464">
        <f>IF($B335="","",SUM(COUNTIFS(BASE_CONTROL!$D$2:$D$999,$B335,BASE_CONTROL!$B$2:$B$999,"PENDIENTE"),COUNTIFS(BASE_CONTROL!$E$2:$E$999,$B335,BASE_CONTROL!$B$2:$B$999,"PENDIENTE"),COUNTIFS(BASE_CONTROL!$F$2:$F$999,$B335,BASE_CONTROL!$B$2:$B$999,"PENDIENTE"),COUNTIFS(BASE_CONTROL!$G$2:$G$999,$B335,BASE_CONTROL!$B$2:$B$999,"PENDIENTE"),COUNTIFS(BASE_CONTROL!$H$2:$H$999,$B335,BASE_CONTROL!$B$2:$B$999,"PENDIENTE"),COUNTIFS(BASE_CONTROL!$I$2:$I$999,$B335,BASE_CONTROL!$B$2:$B$999,"PENDIENTE"),COUNTIFS(BASE_CONTROL!$J$2:$J$999,$B335,BASE_CONTROL!$B$2:$B$999,"PENDIENTE"),COUNTIFS(BASE_CONTROL!$K$2:$K$999,$B335,BASE_CONTROL!$B$2:$B$999,"PENDIENTE")))</f>
        <v/>
      </c>
      <c r="G335" s="475">
        <f>IF($B335="","",IF($D335=0,"",IFERROR(MAX(MAXIFS(BASE_CONTROL!$C$2:$C$999,BASE_CONTROL!$D$2:$D$999,$B335),MAXIFS(BASE_CONTROL!$C$2:$C$999,BASE_CONTROL!$E$2:$E$999,$B335),MAXIFS(BASE_CONTROL!$C$2:$C$999,BASE_CONTROL!$F$2:$F$999,$B335),MAXIFS(BASE_CONTROL!$C$2:$C$999,BASE_CONTROL!$G$2:$G$999,$B335),MAXIFS(BASE_CONTROL!$C$2:$C$999,BASE_CONTROL!$H$2:$H$999,$B335),MAXIFS(BASE_CONTROL!$C$2:$C$999,BASE_CONTROL!$I$2:$I$999,$B335),MAXIFS(BASE_CONTROL!$C$2:$C$999,BASE_CONTROL!$J$2:$J$999,$B335),MAXIFS(BASE_CONTROL!$C$2:$C$999,BASE_CONTROL!$K$2:$K$999,$B335)),"")))</f>
        <v/>
      </c>
      <c r="H335" s="464" t="n"/>
    </row>
    <row r="336" s="358">
      <c r="A336" s="464">
        <f>IF($B336="","",ROW()-4)</f>
        <v/>
      </c>
      <c r="B336" s="464" t="n"/>
      <c r="C336" s="464" t="n"/>
      <c r="D336" s="464">
        <f>IF($B336="","",SUM(COUNTIF(BASE_CONTROL!$D$2:$K$999,$B336)))</f>
        <v/>
      </c>
      <c r="E336" s="464">
        <f>IF($B336="","",SUM(COUNTIFS(BASE_CONTROL!$D$2:$D$999,$B336,BASE_CONTROL!$B$2:$B$999,"CERRADA"),COUNTIFS(BASE_CONTROL!$D$2:$D$999,$B336,BASE_CONTROL!$B$2:$B$999,"TERMINADA"),COUNTIFS(BASE_CONTROL!$E$2:$E$999,$B336,BASE_CONTROL!$B$2:$B$999,"CERRADA"),COUNTIFS(BASE_CONTROL!$E$2:$E$999,$B336,BASE_CONTROL!$B$2:$B$999,"TERMINADA"),COUNTIFS(BASE_CONTROL!$F$2:$F$999,$B336,BASE_CONTROL!$B$2:$B$999,"CERRADA"),COUNTIFS(BASE_CONTROL!$F$2:$F$999,$B336,BASE_CONTROL!$B$2:$B$999,"TERMINADA"),COUNTIFS(BASE_CONTROL!$G$2:$G$999,$B336,BASE_CONTROL!$B$2:$B$999,"CERRADA"),COUNTIFS(BASE_CONTROL!$G$2:$G$999,$B336,BASE_CONTROL!$B$2:$B$999,"TERMINADA"),COUNTIFS(BASE_CONTROL!$H$2:$H$999,$B336,BASE_CONTROL!$B$2:$B$999,"CERRADA"),COUNTIFS(BASE_CONTROL!$H$2:$H$999,$B336,BASE_CONTROL!$B$2:$B$999,"TERMINADA"),COUNTIFS(BASE_CONTROL!$I$2:$I$999,$B336,BASE_CONTROL!$B$2:$B$999,"CERRADA"),COUNTIFS(BASE_CONTROL!$I$2:$I$999,$B336,BASE_CONTROL!$B$2:$B$999,"TERMINADA"),COUNTIFS(BASE_CONTROL!$J$2:$J$999,$B336,BASE_CONTROL!$B$2:$B$999,"CERRADA"),COUNTIFS(BASE_CONTROL!$J$2:$J$999,$B336,BASE_CONTROL!$B$2:$B$999,"TERMINADA"),COUNTIFS(BASE_CONTROL!$K$2:$K$999,$B336,BASE_CONTROL!$B$2:$B$999,"CERRADA"),COUNTIFS(BASE_CONTROL!$K$2:$K$999,$B336,BASE_CONTROL!$B$2:$B$999,"TERMINADA")))</f>
        <v/>
      </c>
      <c r="F336" s="464">
        <f>IF($B336="","",SUM(COUNTIFS(BASE_CONTROL!$D$2:$D$999,$B336,BASE_CONTROL!$B$2:$B$999,"PENDIENTE"),COUNTIFS(BASE_CONTROL!$E$2:$E$999,$B336,BASE_CONTROL!$B$2:$B$999,"PENDIENTE"),COUNTIFS(BASE_CONTROL!$F$2:$F$999,$B336,BASE_CONTROL!$B$2:$B$999,"PENDIENTE"),COUNTIFS(BASE_CONTROL!$G$2:$G$999,$B336,BASE_CONTROL!$B$2:$B$999,"PENDIENTE"),COUNTIFS(BASE_CONTROL!$H$2:$H$999,$B336,BASE_CONTROL!$B$2:$B$999,"PENDIENTE"),COUNTIFS(BASE_CONTROL!$I$2:$I$999,$B336,BASE_CONTROL!$B$2:$B$999,"PENDIENTE"),COUNTIFS(BASE_CONTROL!$J$2:$J$999,$B336,BASE_CONTROL!$B$2:$B$999,"PENDIENTE"),COUNTIFS(BASE_CONTROL!$K$2:$K$999,$B336,BASE_CONTROL!$B$2:$B$999,"PENDIENTE")))</f>
        <v/>
      </c>
      <c r="G336" s="475">
        <f>IF($B336="","",IF($D336=0,"",IFERROR(MAX(MAXIFS(BASE_CONTROL!$C$2:$C$999,BASE_CONTROL!$D$2:$D$999,$B336),MAXIFS(BASE_CONTROL!$C$2:$C$999,BASE_CONTROL!$E$2:$E$999,$B336),MAXIFS(BASE_CONTROL!$C$2:$C$999,BASE_CONTROL!$F$2:$F$999,$B336),MAXIFS(BASE_CONTROL!$C$2:$C$999,BASE_CONTROL!$G$2:$G$999,$B336),MAXIFS(BASE_CONTROL!$C$2:$C$999,BASE_CONTROL!$H$2:$H$999,$B336),MAXIFS(BASE_CONTROL!$C$2:$C$999,BASE_CONTROL!$I$2:$I$999,$B336),MAXIFS(BASE_CONTROL!$C$2:$C$999,BASE_CONTROL!$J$2:$J$999,$B336),MAXIFS(BASE_CONTROL!$C$2:$C$999,BASE_CONTROL!$K$2:$K$999,$B336)),"")))</f>
        <v/>
      </c>
      <c r="H336" s="464" t="n"/>
    </row>
    <row r="337" s="358">
      <c r="A337" s="464">
        <f>IF($B337="","",ROW()-4)</f>
        <v/>
      </c>
      <c r="B337" s="464" t="n"/>
      <c r="C337" s="464" t="n"/>
      <c r="D337" s="464">
        <f>IF($B337="","",SUM(COUNTIF(BASE_CONTROL!$D$2:$K$999,$B337)))</f>
        <v/>
      </c>
      <c r="E337" s="464">
        <f>IF($B337="","",SUM(COUNTIFS(BASE_CONTROL!$D$2:$D$999,$B337,BASE_CONTROL!$B$2:$B$999,"CERRADA"),COUNTIFS(BASE_CONTROL!$D$2:$D$999,$B337,BASE_CONTROL!$B$2:$B$999,"TERMINADA"),COUNTIFS(BASE_CONTROL!$E$2:$E$999,$B337,BASE_CONTROL!$B$2:$B$999,"CERRADA"),COUNTIFS(BASE_CONTROL!$E$2:$E$999,$B337,BASE_CONTROL!$B$2:$B$999,"TERMINADA"),COUNTIFS(BASE_CONTROL!$F$2:$F$999,$B337,BASE_CONTROL!$B$2:$B$999,"CERRADA"),COUNTIFS(BASE_CONTROL!$F$2:$F$999,$B337,BASE_CONTROL!$B$2:$B$999,"TERMINADA"),COUNTIFS(BASE_CONTROL!$G$2:$G$999,$B337,BASE_CONTROL!$B$2:$B$999,"CERRADA"),COUNTIFS(BASE_CONTROL!$G$2:$G$999,$B337,BASE_CONTROL!$B$2:$B$999,"TERMINADA"),COUNTIFS(BASE_CONTROL!$H$2:$H$999,$B337,BASE_CONTROL!$B$2:$B$999,"CERRADA"),COUNTIFS(BASE_CONTROL!$H$2:$H$999,$B337,BASE_CONTROL!$B$2:$B$999,"TERMINADA"),COUNTIFS(BASE_CONTROL!$I$2:$I$999,$B337,BASE_CONTROL!$B$2:$B$999,"CERRADA"),COUNTIFS(BASE_CONTROL!$I$2:$I$999,$B337,BASE_CONTROL!$B$2:$B$999,"TERMINADA"),COUNTIFS(BASE_CONTROL!$J$2:$J$999,$B337,BASE_CONTROL!$B$2:$B$999,"CERRADA"),COUNTIFS(BASE_CONTROL!$J$2:$J$999,$B337,BASE_CONTROL!$B$2:$B$999,"TERMINADA"),COUNTIFS(BASE_CONTROL!$K$2:$K$999,$B337,BASE_CONTROL!$B$2:$B$999,"CERRADA"),COUNTIFS(BASE_CONTROL!$K$2:$K$999,$B337,BASE_CONTROL!$B$2:$B$999,"TERMINADA")))</f>
        <v/>
      </c>
      <c r="F337" s="464">
        <f>IF($B337="","",SUM(COUNTIFS(BASE_CONTROL!$D$2:$D$999,$B337,BASE_CONTROL!$B$2:$B$999,"PENDIENTE"),COUNTIFS(BASE_CONTROL!$E$2:$E$999,$B337,BASE_CONTROL!$B$2:$B$999,"PENDIENTE"),COUNTIFS(BASE_CONTROL!$F$2:$F$999,$B337,BASE_CONTROL!$B$2:$B$999,"PENDIENTE"),COUNTIFS(BASE_CONTROL!$G$2:$G$999,$B337,BASE_CONTROL!$B$2:$B$999,"PENDIENTE"),COUNTIFS(BASE_CONTROL!$H$2:$H$999,$B337,BASE_CONTROL!$B$2:$B$999,"PENDIENTE"),COUNTIFS(BASE_CONTROL!$I$2:$I$999,$B337,BASE_CONTROL!$B$2:$B$999,"PENDIENTE"),COUNTIFS(BASE_CONTROL!$J$2:$J$999,$B337,BASE_CONTROL!$B$2:$B$999,"PENDIENTE"),COUNTIFS(BASE_CONTROL!$K$2:$K$999,$B337,BASE_CONTROL!$B$2:$B$999,"PENDIENTE")))</f>
        <v/>
      </c>
      <c r="G337" s="475">
        <f>IF($B337="","",IF($D337=0,"",IFERROR(MAX(MAXIFS(BASE_CONTROL!$C$2:$C$999,BASE_CONTROL!$D$2:$D$999,$B337),MAXIFS(BASE_CONTROL!$C$2:$C$999,BASE_CONTROL!$E$2:$E$999,$B337),MAXIFS(BASE_CONTROL!$C$2:$C$999,BASE_CONTROL!$F$2:$F$999,$B337),MAXIFS(BASE_CONTROL!$C$2:$C$999,BASE_CONTROL!$G$2:$G$999,$B337),MAXIFS(BASE_CONTROL!$C$2:$C$999,BASE_CONTROL!$H$2:$H$999,$B337),MAXIFS(BASE_CONTROL!$C$2:$C$999,BASE_CONTROL!$I$2:$I$999,$B337),MAXIFS(BASE_CONTROL!$C$2:$C$999,BASE_CONTROL!$J$2:$J$999,$B337),MAXIFS(BASE_CONTROL!$C$2:$C$999,BASE_CONTROL!$K$2:$K$999,$B337)),"")))</f>
        <v/>
      </c>
      <c r="H337" s="464" t="n"/>
    </row>
    <row r="338" s="358">
      <c r="A338" s="464">
        <f>IF($B338="","",ROW()-4)</f>
        <v/>
      </c>
      <c r="B338" s="464" t="n"/>
      <c r="C338" s="464" t="n"/>
      <c r="D338" s="464">
        <f>IF($B338="","",SUM(COUNTIF(BASE_CONTROL!$D$2:$K$999,$B338)))</f>
        <v/>
      </c>
      <c r="E338" s="464">
        <f>IF($B338="","",SUM(COUNTIFS(BASE_CONTROL!$D$2:$D$999,$B338,BASE_CONTROL!$B$2:$B$999,"CERRADA"),COUNTIFS(BASE_CONTROL!$D$2:$D$999,$B338,BASE_CONTROL!$B$2:$B$999,"TERMINADA"),COUNTIFS(BASE_CONTROL!$E$2:$E$999,$B338,BASE_CONTROL!$B$2:$B$999,"CERRADA"),COUNTIFS(BASE_CONTROL!$E$2:$E$999,$B338,BASE_CONTROL!$B$2:$B$999,"TERMINADA"),COUNTIFS(BASE_CONTROL!$F$2:$F$999,$B338,BASE_CONTROL!$B$2:$B$999,"CERRADA"),COUNTIFS(BASE_CONTROL!$F$2:$F$999,$B338,BASE_CONTROL!$B$2:$B$999,"TERMINADA"),COUNTIFS(BASE_CONTROL!$G$2:$G$999,$B338,BASE_CONTROL!$B$2:$B$999,"CERRADA"),COUNTIFS(BASE_CONTROL!$G$2:$G$999,$B338,BASE_CONTROL!$B$2:$B$999,"TERMINADA"),COUNTIFS(BASE_CONTROL!$H$2:$H$999,$B338,BASE_CONTROL!$B$2:$B$999,"CERRADA"),COUNTIFS(BASE_CONTROL!$H$2:$H$999,$B338,BASE_CONTROL!$B$2:$B$999,"TERMINADA"),COUNTIFS(BASE_CONTROL!$I$2:$I$999,$B338,BASE_CONTROL!$B$2:$B$999,"CERRADA"),COUNTIFS(BASE_CONTROL!$I$2:$I$999,$B338,BASE_CONTROL!$B$2:$B$999,"TERMINADA"),COUNTIFS(BASE_CONTROL!$J$2:$J$999,$B338,BASE_CONTROL!$B$2:$B$999,"CERRADA"),COUNTIFS(BASE_CONTROL!$J$2:$J$999,$B338,BASE_CONTROL!$B$2:$B$999,"TERMINADA"),COUNTIFS(BASE_CONTROL!$K$2:$K$999,$B338,BASE_CONTROL!$B$2:$B$999,"CERRADA"),COUNTIFS(BASE_CONTROL!$K$2:$K$999,$B338,BASE_CONTROL!$B$2:$B$999,"TERMINADA")))</f>
        <v/>
      </c>
      <c r="F338" s="464">
        <f>IF($B338="","",SUM(COUNTIFS(BASE_CONTROL!$D$2:$D$999,$B338,BASE_CONTROL!$B$2:$B$999,"PENDIENTE"),COUNTIFS(BASE_CONTROL!$E$2:$E$999,$B338,BASE_CONTROL!$B$2:$B$999,"PENDIENTE"),COUNTIFS(BASE_CONTROL!$F$2:$F$999,$B338,BASE_CONTROL!$B$2:$B$999,"PENDIENTE"),COUNTIFS(BASE_CONTROL!$G$2:$G$999,$B338,BASE_CONTROL!$B$2:$B$999,"PENDIENTE"),COUNTIFS(BASE_CONTROL!$H$2:$H$999,$B338,BASE_CONTROL!$B$2:$B$999,"PENDIENTE"),COUNTIFS(BASE_CONTROL!$I$2:$I$999,$B338,BASE_CONTROL!$B$2:$B$999,"PENDIENTE"),COUNTIFS(BASE_CONTROL!$J$2:$J$999,$B338,BASE_CONTROL!$B$2:$B$999,"PENDIENTE"),COUNTIFS(BASE_CONTROL!$K$2:$K$999,$B338,BASE_CONTROL!$B$2:$B$999,"PENDIENTE")))</f>
        <v/>
      </c>
      <c r="G338" s="475">
        <f>IF($B338="","",IF($D338=0,"",IFERROR(MAX(MAXIFS(BASE_CONTROL!$C$2:$C$999,BASE_CONTROL!$D$2:$D$999,$B338),MAXIFS(BASE_CONTROL!$C$2:$C$999,BASE_CONTROL!$E$2:$E$999,$B338),MAXIFS(BASE_CONTROL!$C$2:$C$999,BASE_CONTROL!$F$2:$F$999,$B338),MAXIFS(BASE_CONTROL!$C$2:$C$999,BASE_CONTROL!$G$2:$G$999,$B338),MAXIFS(BASE_CONTROL!$C$2:$C$999,BASE_CONTROL!$H$2:$H$999,$B338),MAXIFS(BASE_CONTROL!$C$2:$C$999,BASE_CONTROL!$I$2:$I$999,$B338),MAXIFS(BASE_CONTROL!$C$2:$C$999,BASE_CONTROL!$J$2:$J$999,$B338),MAXIFS(BASE_CONTROL!$C$2:$C$999,BASE_CONTROL!$K$2:$K$999,$B338)),"")))</f>
        <v/>
      </c>
      <c r="H338" s="464" t="n"/>
    </row>
    <row r="339" s="358">
      <c r="A339" s="464">
        <f>IF($B339="","",ROW()-4)</f>
        <v/>
      </c>
      <c r="B339" s="464" t="n"/>
      <c r="C339" s="464" t="n"/>
      <c r="D339" s="464">
        <f>IF($B339="","",SUM(COUNTIF(BASE_CONTROL!$D$2:$K$999,$B339)))</f>
        <v/>
      </c>
      <c r="E339" s="464">
        <f>IF($B339="","",SUM(COUNTIFS(BASE_CONTROL!$D$2:$D$999,$B339,BASE_CONTROL!$B$2:$B$999,"CERRADA"),COUNTIFS(BASE_CONTROL!$D$2:$D$999,$B339,BASE_CONTROL!$B$2:$B$999,"TERMINADA"),COUNTIFS(BASE_CONTROL!$E$2:$E$999,$B339,BASE_CONTROL!$B$2:$B$999,"CERRADA"),COUNTIFS(BASE_CONTROL!$E$2:$E$999,$B339,BASE_CONTROL!$B$2:$B$999,"TERMINADA"),COUNTIFS(BASE_CONTROL!$F$2:$F$999,$B339,BASE_CONTROL!$B$2:$B$999,"CERRADA"),COUNTIFS(BASE_CONTROL!$F$2:$F$999,$B339,BASE_CONTROL!$B$2:$B$999,"TERMINADA"),COUNTIFS(BASE_CONTROL!$G$2:$G$999,$B339,BASE_CONTROL!$B$2:$B$999,"CERRADA"),COUNTIFS(BASE_CONTROL!$G$2:$G$999,$B339,BASE_CONTROL!$B$2:$B$999,"TERMINADA"),COUNTIFS(BASE_CONTROL!$H$2:$H$999,$B339,BASE_CONTROL!$B$2:$B$999,"CERRADA"),COUNTIFS(BASE_CONTROL!$H$2:$H$999,$B339,BASE_CONTROL!$B$2:$B$999,"TERMINADA"),COUNTIFS(BASE_CONTROL!$I$2:$I$999,$B339,BASE_CONTROL!$B$2:$B$999,"CERRADA"),COUNTIFS(BASE_CONTROL!$I$2:$I$999,$B339,BASE_CONTROL!$B$2:$B$999,"TERMINADA"),COUNTIFS(BASE_CONTROL!$J$2:$J$999,$B339,BASE_CONTROL!$B$2:$B$999,"CERRADA"),COUNTIFS(BASE_CONTROL!$J$2:$J$999,$B339,BASE_CONTROL!$B$2:$B$999,"TERMINADA"),COUNTIFS(BASE_CONTROL!$K$2:$K$999,$B339,BASE_CONTROL!$B$2:$B$999,"CERRADA"),COUNTIFS(BASE_CONTROL!$K$2:$K$999,$B339,BASE_CONTROL!$B$2:$B$999,"TERMINADA")))</f>
        <v/>
      </c>
      <c r="F339" s="464">
        <f>IF($B339="","",SUM(COUNTIFS(BASE_CONTROL!$D$2:$D$999,$B339,BASE_CONTROL!$B$2:$B$999,"PENDIENTE"),COUNTIFS(BASE_CONTROL!$E$2:$E$999,$B339,BASE_CONTROL!$B$2:$B$999,"PENDIENTE"),COUNTIFS(BASE_CONTROL!$F$2:$F$999,$B339,BASE_CONTROL!$B$2:$B$999,"PENDIENTE"),COUNTIFS(BASE_CONTROL!$G$2:$G$999,$B339,BASE_CONTROL!$B$2:$B$999,"PENDIENTE"),COUNTIFS(BASE_CONTROL!$H$2:$H$999,$B339,BASE_CONTROL!$B$2:$B$999,"PENDIENTE"),COUNTIFS(BASE_CONTROL!$I$2:$I$999,$B339,BASE_CONTROL!$B$2:$B$999,"PENDIENTE"),COUNTIFS(BASE_CONTROL!$J$2:$J$999,$B339,BASE_CONTROL!$B$2:$B$999,"PENDIENTE"),COUNTIFS(BASE_CONTROL!$K$2:$K$999,$B339,BASE_CONTROL!$B$2:$B$999,"PENDIENTE")))</f>
        <v/>
      </c>
      <c r="G339" s="475">
        <f>IF($B339="","",IF($D339=0,"",IFERROR(MAX(MAXIFS(BASE_CONTROL!$C$2:$C$999,BASE_CONTROL!$D$2:$D$999,$B339),MAXIFS(BASE_CONTROL!$C$2:$C$999,BASE_CONTROL!$E$2:$E$999,$B339),MAXIFS(BASE_CONTROL!$C$2:$C$999,BASE_CONTROL!$F$2:$F$999,$B339),MAXIFS(BASE_CONTROL!$C$2:$C$999,BASE_CONTROL!$G$2:$G$999,$B339),MAXIFS(BASE_CONTROL!$C$2:$C$999,BASE_CONTROL!$H$2:$H$999,$B339),MAXIFS(BASE_CONTROL!$C$2:$C$999,BASE_CONTROL!$I$2:$I$999,$B339),MAXIFS(BASE_CONTROL!$C$2:$C$999,BASE_CONTROL!$J$2:$J$999,$B339),MAXIFS(BASE_CONTROL!$C$2:$C$999,BASE_CONTROL!$K$2:$K$999,$B339)),"")))</f>
        <v/>
      </c>
      <c r="H339" s="464" t="n"/>
    </row>
    <row r="340" s="358">
      <c r="A340" s="464">
        <f>IF($B340="","",ROW()-4)</f>
        <v/>
      </c>
      <c r="B340" s="464" t="n"/>
      <c r="C340" s="464" t="n"/>
      <c r="D340" s="464">
        <f>IF($B340="","",SUM(COUNTIF(BASE_CONTROL!$D$2:$K$999,$B340)))</f>
        <v/>
      </c>
      <c r="E340" s="464">
        <f>IF($B340="","",SUM(COUNTIFS(BASE_CONTROL!$D$2:$D$999,$B340,BASE_CONTROL!$B$2:$B$999,"CERRADA"),COUNTIFS(BASE_CONTROL!$D$2:$D$999,$B340,BASE_CONTROL!$B$2:$B$999,"TERMINADA"),COUNTIFS(BASE_CONTROL!$E$2:$E$999,$B340,BASE_CONTROL!$B$2:$B$999,"CERRADA"),COUNTIFS(BASE_CONTROL!$E$2:$E$999,$B340,BASE_CONTROL!$B$2:$B$999,"TERMINADA"),COUNTIFS(BASE_CONTROL!$F$2:$F$999,$B340,BASE_CONTROL!$B$2:$B$999,"CERRADA"),COUNTIFS(BASE_CONTROL!$F$2:$F$999,$B340,BASE_CONTROL!$B$2:$B$999,"TERMINADA"),COUNTIFS(BASE_CONTROL!$G$2:$G$999,$B340,BASE_CONTROL!$B$2:$B$999,"CERRADA"),COUNTIFS(BASE_CONTROL!$G$2:$G$999,$B340,BASE_CONTROL!$B$2:$B$999,"TERMINADA"),COUNTIFS(BASE_CONTROL!$H$2:$H$999,$B340,BASE_CONTROL!$B$2:$B$999,"CERRADA"),COUNTIFS(BASE_CONTROL!$H$2:$H$999,$B340,BASE_CONTROL!$B$2:$B$999,"TERMINADA"),COUNTIFS(BASE_CONTROL!$I$2:$I$999,$B340,BASE_CONTROL!$B$2:$B$999,"CERRADA"),COUNTIFS(BASE_CONTROL!$I$2:$I$999,$B340,BASE_CONTROL!$B$2:$B$999,"TERMINADA"),COUNTIFS(BASE_CONTROL!$J$2:$J$999,$B340,BASE_CONTROL!$B$2:$B$999,"CERRADA"),COUNTIFS(BASE_CONTROL!$J$2:$J$999,$B340,BASE_CONTROL!$B$2:$B$999,"TERMINADA"),COUNTIFS(BASE_CONTROL!$K$2:$K$999,$B340,BASE_CONTROL!$B$2:$B$999,"CERRADA"),COUNTIFS(BASE_CONTROL!$K$2:$K$999,$B340,BASE_CONTROL!$B$2:$B$999,"TERMINADA")))</f>
        <v/>
      </c>
      <c r="F340" s="464">
        <f>IF($B340="","",SUM(COUNTIFS(BASE_CONTROL!$D$2:$D$999,$B340,BASE_CONTROL!$B$2:$B$999,"PENDIENTE"),COUNTIFS(BASE_CONTROL!$E$2:$E$999,$B340,BASE_CONTROL!$B$2:$B$999,"PENDIENTE"),COUNTIFS(BASE_CONTROL!$F$2:$F$999,$B340,BASE_CONTROL!$B$2:$B$999,"PENDIENTE"),COUNTIFS(BASE_CONTROL!$G$2:$G$999,$B340,BASE_CONTROL!$B$2:$B$999,"PENDIENTE"),COUNTIFS(BASE_CONTROL!$H$2:$H$999,$B340,BASE_CONTROL!$B$2:$B$999,"PENDIENTE"),COUNTIFS(BASE_CONTROL!$I$2:$I$999,$B340,BASE_CONTROL!$B$2:$B$999,"PENDIENTE"),COUNTIFS(BASE_CONTROL!$J$2:$J$999,$B340,BASE_CONTROL!$B$2:$B$999,"PENDIENTE"),COUNTIFS(BASE_CONTROL!$K$2:$K$999,$B340,BASE_CONTROL!$B$2:$B$999,"PENDIENTE")))</f>
        <v/>
      </c>
      <c r="G340" s="475">
        <f>IF($B340="","",IF($D340=0,"",IFERROR(MAX(MAXIFS(BASE_CONTROL!$C$2:$C$999,BASE_CONTROL!$D$2:$D$999,$B340),MAXIFS(BASE_CONTROL!$C$2:$C$999,BASE_CONTROL!$E$2:$E$999,$B340),MAXIFS(BASE_CONTROL!$C$2:$C$999,BASE_CONTROL!$F$2:$F$999,$B340),MAXIFS(BASE_CONTROL!$C$2:$C$999,BASE_CONTROL!$G$2:$G$999,$B340),MAXIFS(BASE_CONTROL!$C$2:$C$999,BASE_CONTROL!$H$2:$H$999,$B340),MAXIFS(BASE_CONTROL!$C$2:$C$999,BASE_CONTROL!$I$2:$I$999,$B340),MAXIFS(BASE_CONTROL!$C$2:$C$999,BASE_CONTROL!$J$2:$J$999,$B340),MAXIFS(BASE_CONTROL!$C$2:$C$999,BASE_CONTROL!$K$2:$K$999,$B340)),"")))</f>
        <v/>
      </c>
      <c r="H340" s="464" t="n"/>
    </row>
    <row r="341" s="358">
      <c r="A341" s="464">
        <f>IF($B341="","",ROW()-4)</f>
        <v/>
      </c>
      <c r="B341" s="464" t="n"/>
      <c r="C341" s="464" t="n"/>
      <c r="D341" s="464">
        <f>IF($B341="","",SUM(COUNTIF(BASE_CONTROL!$D$2:$K$999,$B341)))</f>
        <v/>
      </c>
      <c r="E341" s="464">
        <f>IF($B341="","",SUM(COUNTIFS(BASE_CONTROL!$D$2:$D$999,$B341,BASE_CONTROL!$B$2:$B$999,"CERRADA"),COUNTIFS(BASE_CONTROL!$D$2:$D$999,$B341,BASE_CONTROL!$B$2:$B$999,"TERMINADA"),COUNTIFS(BASE_CONTROL!$E$2:$E$999,$B341,BASE_CONTROL!$B$2:$B$999,"CERRADA"),COUNTIFS(BASE_CONTROL!$E$2:$E$999,$B341,BASE_CONTROL!$B$2:$B$999,"TERMINADA"),COUNTIFS(BASE_CONTROL!$F$2:$F$999,$B341,BASE_CONTROL!$B$2:$B$999,"CERRADA"),COUNTIFS(BASE_CONTROL!$F$2:$F$999,$B341,BASE_CONTROL!$B$2:$B$999,"TERMINADA"),COUNTIFS(BASE_CONTROL!$G$2:$G$999,$B341,BASE_CONTROL!$B$2:$B$999,"CERRADA"),COUNTIFS(BASE_CONTROL!$G$2:$G$999,$B341,BASE_CONTROL!$B$2:$B$999,"TERMINADA"),COUNTIFS(BASE_CONTROL!$H$2:$H$999,$B341,BASE_CONTROL!$B$2:$B$999,"CERRADA"),COUNTIFS(BASE_CONTROL!$H$2:$H$999,$B341,BASE_CONTROL!$B$2:$B$999,"TERMINADA"),COUNTIFS(BASE_CONTROL!$I$2:$I$999,$B341,BASE_CONTROL!$B$2:$B$999,"CERRADA"),COUNTIFS(BASE_CONTROL!$I$2:$I$999,$B341,BASE_CONTROL!$B$2:$B$999,"TERMINADA"),COUNTIFS(BASE_CONTROL!$J$2:$J$999,$B341,BASE_CONTROL!$B$2:$B$999,"CERRADA"),COUNTIFS(BASE_CONTROL!$J$2:$J$999,$B341,BASE_CONTROL!$B$2:$B$999,"TERMINADA"),COUNTIFS(BASE_CONTROL!$K$2:$K$999,$B341,BASE_CONTROL!$B$2:$B$999,"CERRADA"),COUNTIFS(BASE_CONTROL!$K$2:$K$999,$B341,BASE_CONTROL!$B$2:$B$999,"TERMINADA")))</f>
        <v/>
      </c>
      <c r="F341" s="464">
        <f>IF($B341="","",SUM(COUNTIFS(BASE_CONTROL!$D$2:$D$999,$B341,BASE_CONTROL!$B$2:$B$999,"PENDIENTE"),COUNTIFS(BASE_CONTROL!$E$2:$E$999,$B341,BASE_CONTROL!$B$2:$B$999,"PENDIENTE"),COUNTIFS(BASE_CONTROL!$F$2:$F$999,$B341,BASE_CONTROL!$B$2:$B$999,"PENDIENTE"),COUNTIFS(BASE_CONTROL!$G$2:$G$999,$B341,BASE_CONTROL!$B$2:$B$999,"PENDIENTE"),COUNTIFS(BASE_CONTROL!$H$2:$H$999,$B341,BASE_CONTROL!$B$2:$B$999,"PENDIENTE"),COUNTIFS(BASE_CONTROL!$I$2:$I$999,$B341,BASE_CONTROL!$B$2:$B$999,"PENDIENTE"),COUNTIFS(BASE_CONTROL!$J$2:$J$999,$B341,BASE_CONTROL!$B$2:$B$999,"PENDIENTE"),COUNTIFS(BASE_CONTROL!$K$2:$K$999,$B341,BASE_CONTROL!$B$2:$B$999,"PENDIENTE")))</f>
        <v/>
      </c>
      <c r="G341" s="475">
        <f>IF($B341="","",IF($D341=0,"",IFERROR(MAX(MAXIFS(BASE_CONTROL!$C$2:$C$999,BASE_CONTROL!$D$2:$D$999,$B341),MAXIFS(BASE_CONTROL!$C$2:$C$999,BASE_CONTROL!$E$2:$E$999,$B341),MAXIFS(BASE_CONTROL!$C$2:$C$999,BASE_CONTROL!$F$2:$F$999,$B341),MAXIFS(BASE_CONTROL!$C$2:$C$999,BASE_CONTROL!$G$2:$G$999,$B341),MAXIFS(BASE_CONTROL!$C$2:$C$999,BASE_CONTROL!$H$2:$H$999,$B341),MAXIFS(BASE_CONTROL!$C$2:$C$999,BASE_CONTROL!$I$2:$I$999,$B341),MAXIFS(BASE_CONTROL!$C$2:$C$999,BASE_CONTROL!$J$2:$J$999,$B341),MAXIFS(BASE_CONTROL!$C$2:$C$999,BASE_CONTROL!$K$2:$K$999,$B341)),"")))</f>
        <v/>
      </c>
      <c r="H341" s="464" t="n"/>
    </row>
    <row r="342" s="358">
      <c r="A342" s="464">
        <f>IF($B342="","",ROW()-4)</f>
        <v/>
      </c>
      <c r="B342" s="464" t="n"/>
      <c r="C342" s="464" t="n"/>
      <c r="D342" s="464">
        <f>IF($B342="","",SUM(COUNTIF(BASE_CONTROL!$D$2:$K$999,$B342)))</f>
        <v/>
      </c>
      <c r="E342" s="464">
        <f>IF($B342="","",SUM(COUNTIFS(BASE_CONTROL!$D$2:$D$999,$B342,BASE_CONTROL!$B$2:$B$999,"CERRADA"),COUNTIFS(BASE_CONTROL!$D$2:$D$999,$B342,BASE_CONTROL!$B$2:$B$999,"TERMINADA"),COUNTIFS(BASE_CONTROL!$E$2:$E$999,$B342,BASE_CONTROL!$B$2:$B$999,"CERRADA"),COUNTIFS(BASE_CONTROL!$E$2:$E$999,$B342,BASE_CONTROL!$B$2:$B$999,"TERMINADA"),COUNTIFS(BASE_CONTROL!$F$2:$F$999,$B342,BASE_CONTROL!$B$2:$B$999,"CERRADA"),COUNTIFS(BASE_CONTROL!$F$2:$F$999,$B342,BASE_CONTROL!$B$2:$B$999,"TERMINADA"),COUNTIFS(BASE_CONTROL!$G$2:$G$999,$B342,BASE_CONTROL!$B$2:$B$999,"CERRADA"),COUNTIFS(BASE_CONTROL!$G$2:$G$999,$B342,BASE_CONTROL!$B$2:$B$999,"TERMINADA"),COUNTIFS(BASE_CONTROL!$H$2:$H$999,$B342,BASE_CONTROL!$B$2:$B$999,"CERRADA"),COUNTIFS(BASE_CONTROL!$H$2:$H$999,$B342,BASE_CONTROL!$B$2:$B$999,"TERMINADA"),COUNTIFS(BASE_CONTROL!$I$2:$I$999,$B342,BASE_CONTROL!$B$2:$B$999,"CERRADA"),COUNTIFS(BASE_CONTROL!$I$2:$I$999,$B342,BASE_CONTROL!$B$2:$B$999,"TERMINADA"),COUNTIFS(BASE_CONTROL!$J$2:$J$999,$B342,BASE_CONTROL!$B$2:$B$999,"CERRADA"),COUNTIFS(BASE_CONTROL!$J$2:$J$999,$B342,BASE_CONTROL!$B$2:$B$999,"TERMINADA"),COUNTIFS(BASE_CONTROL!$K$2:$K$999,$B342,BASE_CONTROL!$B$2:$B$999,"CERRADA"),COUNTIFS(BASE_CONTROL!$K$2:$K$999,$B342,BASE_CONTROL!$B$2:$B$999,"TERMINADA")))</f>
        <v/>
      </c>
      <c r="F342" s="464">
        <f>IF($B342="","",SUM(COUNTIFS(BASE_CONTROL!$D$2:$D$999,$B342,BASE_CONTROL!$B$2:$B$999,"PENDIENTE"),COUNTIFS(BASE_CONTROL!$E$2:$E$999,$B342,BASE_CONTROL!$B$2:$B$999,"PENDIENTE"),COUNTIFS(BASE_CONTROL!$F$2:$F$999,$B342,BASE_CONTROL!$B$2:$B$999,"PENDIENTE"),COUNTIFS(BASE_CONTROL!$G$2:$G$999,$B342,BASE_CONTROL!$B$2:$B$999,"PENDIENTE"),COUNTIFS(BASE_CONTROL!$H$2:$H$999,$B342,BASE_CONTROL!$B$2:$B$999,"PENDIENTE"),COUNTIFS(BASE_CONTROL!$I$2:$I$999,$B342,BASE_CONTROL!$B$2:$B$999,"PENDIENTE"),COUNTIFS(BASE_CONTROL!$J$2:$J$999,$B342,BASE_CONTROL!$B$2:$B$999,"PENDIENTE"),COUNTIFS(BASE_CONTROL!$K$2:$K$999,$B342,BASE_CONTROL!$B$2:$B$999,"PENDIENTE")))</f>
        <v/>
      </c>
      <c r="G342" s="475">
        <f>IF($B342="","",IF($D342=0,"",IFERROR(MAX(MAXIFS(BASE_CONTROL!$C$2:$C$999,BASE_CONTROL!$D$2:$D$999,$B342),MAXIFS(BASE_CONTROL!$C$2:$C$999,BASE_CONTROL!$E$2:$E$999,$B342),MAXIFS(BASE_CONTROL!$C$2:$C$999,BASE_CONTROL!$F$2:$F$999,$B342),MAXIFS(BASE_CONTROL!$C$2:$C$999,BASE_CONTROL!$G$2:$G$999,$B342),MAXIFS(BASE_CONTROL!$C$2:$C$999,BASE_CONTROL!$H$2:$H$999,$B342),MAXIFS(BASE_CONTROL!$C$2:$C$999,BASE_CONTROL!$I$2:$I$999,$B342),MAXIFS(BASE_CONTROL!$C$2:$C$999,BASE_CONTROL!$J$2:$J$999,$B342),MAXIFS(BASE_CONTROL!$C$2:$C$999,BASE_CONTROL!$K$2:$K$999,$B342)),"")))</f>
        <v/>
      </c>
      <c r="H342" s="464" t="n"/>
    </row>
    <row r="343" s="358">
      <c r="A343" s="464">
        <f>IF($B343="","",ROW()-4)</f>
        <v/>
      </c>
      <c r="B343" s="464" t="n"/>
      <c r="C343" s="464" t="n"/>
      <c r="D343" s="464">
        <f>IF($B343="","",SUM(COUNTIF(BASE_CONTROL!$D$2:$K$999,$B343)))</f>
        <v/>
      </c>
      <c r="E343" s="464">
        <f>IF($B343="","",SUM(COUNTIFS(BASE_CONTROL!$D$2:$D$999,$B343,BASE_CONTROL!$B$2:$B$999,"CERRADA"),COUNTIFS(BASE_CONTROL!$D$2:$D$999,$B343,BASE_CONTROL!$B$2:$B$999,"TERMINADA"),COUNTIFS(BASE_CONTROL!$E$2:$E$999,$B343,BASE_CONTROL!$B$2:$B$999,"CERRADA"),COUNTIFS(BASE_CONTROL!$E$2:$E$999,$B343,BASE_CONTROL!$B$2:$B$999,"TERMINADA"),COUNTIFS(BASE_CONTROL!$F$2:$F$999,$B343,BASE_CONTROL!$B$2:$B$999,"CERRADA"),COUNTIFS(BASE_CONTROL!$F$2:$F$999,$B343,BASE_CONTROL!$B$2:$B$999,"TERMINADA"),COUNTIFS(BASE_CONTROL!$G$2:$G$999,$B343,BASE_CONTROL!$B$2:$B$999,"CERRADA"),COUNTIFS(BASE_CONTROL!$G$2:$G$999,$B343,BASE_CONTROL!$B$2:$B$999,"TERMINADA"),COUNTIFS(BASE_CONTROL!$H$2:$H$999,$B343,BASE_CONTROL!$B$2:$B$999,"CERRADA"),COUNTIFS(BASE_CONTROL!$H$2:$H$999,$B343,BASE_CONTROL!$B$2:$B$999,"TERMINADA"),COUNTIFS(BASE_CONTROL!$I$2:$I$999,$B343,BASE_CONTROL!$B$2:$B$999,"CERRADA"),COUNTIFS(BASE_CONTROL!$I$2:$I$999,$B343,BASE_CONTROL!$B$2:$B$999,"TERMINADA"),COUNTIFS(BASE_CONTROL!$J$2:$J$999,$B343,BASE_CONTROL!$B$2:$B$999,"CERRADA"),COUNTIFS(BASE_CONTROL!$J$2:$J$999,$B343,BASE_CONTROL!$B$2:$B$999,"TERMINADA"),COUNTIFS(BASE_CONTROL!$K$2:$K$999,$B343,BASE_CONTROL!$B$2:$B$999,"CERRADA"),COUNTIFS(BASE_CONTROL!$K$2:$K$999,$B343,BASE_CONTROL!$B$2:$B$999,"TERMINADA")))</f>
        <v/>
      </c>
      <c r="F343" s="464">
        <f>IF($B343="","",SUM(COUNTIFS(BASE_CONTROL!$D$2:$D$999,$B343,BASE_CONTROL!$B$2:$B$999,"PENDIENTE"),COUNTIFS(BASE_CONTROL!$E$2:$E$999,$B343,BASE_CONTROL!$B$2:$B$999,"PENDIENTE"),COUNTIFS(BASE_CONTROL!$F$2:$F$999,$B343,BASE_CONTROL!$B$2:$B$999,"PENDIENTE"),COUNTIFS(BASE_CONTROL!$G$2:$G$999,$B343,BASE_CONTROL!$B$2:$B$999,"PENDIENTE"),COUNTIFS(BASE_CONTROL!$H$2:$H$999,$B343,BASE_CONTROL!$B$2:$B$999,"PENDIENTE"),COUNTIFS(BASE_CONTROL!$I$2:$I$999,$B343,BASE_CONTROL!$B$2:$B$999,"PENDIENTE"),COUNTIFS(BASE_CONTROL!$J$2:$J$999,$B343,BASE_CONTROL!$B$2:$B$999,"PENDIENTE"),COUNTIFS(BASE_CONTROL!$K$2:$K$999,$B343,BASE_CONTROL!$B$2:$B$999,"PENDIENTE")))</f>
        <v/>
      </c>
      <c r="G343" s="475">
        <f>IF($B343="","",IF($D343=0,"",IFERROR(MAX(MAXIFS(BASE_CONTROL!$C$2:$C$999,BASE_CONTROL!$D$2:$D$999,$B343),MAXIFS(BASE_CONTROL!$C$2:$C$999,BASE_CONTROL!$E$2:$E$999,$B343),MAXIFS(BASE_CONTROL!$C$2:$C$999,BASE_CONTROL!$F$2:$F$999,$B343),MAXIFS(BASE_CONTROL!$C$2:$C$999,BASE_CONTROL!$G$2:$G$999,$B343),MAXIFS(BASE_CONTROL!$C$2:$C$999,BASE_CONTROL!$H$2:$H$999,$B343),MAXIFS(BASE_CONTROL!$C$2:$C$999,BASE_CONTROL!$I$2:$I$999,$B343),MAXIFS(BASE_CONTROL!$C$2:$C$999,BASE_CONTROL!$J$2:$J$999,$B343),MAXIFS(BASE_CONTROL!$C$2:$C$999,BASE_CONTROL!$K$2:$K$999,$B343)),"")))</f>
        <v/>
      </c>
      <c r="H343" s="464" t="n"/>
    </row>
    <row r="344" s="358">
      <c r="A344" s="464">
        <f>IF($B344="","",ROW()-4)</f>
        <v/>
      </c>
      <c r="B344" s="464" t="n"/>
      <c r="C344" s="464" t="n"/>
      <c r="D344" s="464">
        <f>IF($B344="","",SUM(COUNTIF(BASE_CONTROL!$D$2:$K$999,$B344)))</f>
        <v/>
      </c>
      <c r="E344" s="464">
        <f>IF($B344="","",SUM(COUNTIFS(BASE_CONTROL!$D$2:$D$999,$B344,BASE_CONTROL!$B$2:$B$999,"CERRADA"),COUNTIFS(BASE_CONTROL!$D$2:$D$999,$B344,BASE_CONTROL!$B$2:$B$999,"TERMINADA"),COUNTIFS(BASE_CONTROL!$E$2:$E$999,$B344,BASE_CONTROL!$B$2:$B$999,"CERRADA"),COUNTIFS(BASE_CONTROL!$E$2:$E$999,$B344,BASE_CONTROL!$B$2:$B$999,"TERMINADA"),COUNTIFS(BASE_CONTROL!$F$2:$F$999,$B344,BASE_CONTROL!$B$2:$B$999,"CERRADA"),COUNTIFS(BASE_CONTROL!$F$2:$F$999,$B344,BASE_CONTROL!$B$2:$B$999,"TERMINADA"),COUNTIFS(BASE_CONTROL!$G$2:$G$999,$B344,BASE_CONTROL!$B$2:$B$999,"CERRADA"),COUNTIFS(BASE_CONTROL!$G$2:$G$999,$B344,BASE_CONTROL!$B$2:$B$999,"TERMINADA"),COUNTIFS(BASE_CONTROL!$H$2:$H$999,$B344,BASE_CONTROL!$B$2:$B$999,"CERRADA"),COUNTIFS(BASE_CONTROL!$H$2:$H$999,$B344,BASE_CONTROL!$B$2:$B$999,"TERMINADA"),COUNTIFS(BASE_CONTROL!$I$2:$I$999,$B344,BASE_CONTROL!$B$2:$B$999,"CERRADA"),COUNTIFS(BASE_CONTROL!$I$2:$I$999,$B344,BASE_CONTROL!$B$2:$B$999,"TERMINADA"),COUNTIFS(BASE_CONTROL!$J$2:$J$999,$B344,BASE_CONTROL!$B$2:$B$999,"CERRADA"),COUNTIFS(BASE_CONTROL!$J$2:$J$999,$B344,BASE_CONTROL!$B$2:$B$999,"TERMINADA"),COUNTIFS(BASE_CONTROL!$K$2:$K$999,$B344,BASE_CONTROL!$B$2:$B$999,"CERRADA"),COUNTIFS(BASE_CONTROL!$K$2:$K$999,$B344,BASE_CONTROL!$B$2:$B$999,"TERMINADA")))</f>
        <v/>
      </c>
      <c r="F344" s="464">
        <f>IF($B344="","",SUM(COUNTIFS(BASE_CONTROL!$D$2:$D$999,$B344,BASE_CONTROL!$B$2:$B$999,"PENDIENTE"),COUNTIFS(BASE_CONTROL!$E$2:$E$999,$B344,BASE_CONTROL!$B$2:$B$999,"PENDIENTE"),COUNTIFS(BASE_CONTROL!$F$2:$F$999,$B344,BASE_CONTROL!$B$2:$B$999,"PENDIENTE"),COUNTIFS(BASE_CONTROL!$G$2:$G$999,$B344,BASE_CONTROL!$B$2:$B$999,"PENDIENTE"),COUNTIFS(BASE_CONTROL!$H$2:$H$999,$B344,BASE_CONTROL!$B$2:$B$999,"PENDIENTE"),COUNTIFS(BASE_CONTROL!$I$2:$I$999,$B344,BASE_CONTROL!$B$2:$B$999,"PENDIENTE"),COUNTIFS(BASE_CONTROL!$J$2:$J$999,$B344,BASE_CONTROL!$B$2:$B$999,"PENDIENTE"),COUNTIFS(BASE_CONTROL!$K$2:$K$999,$B344,BASE_CONTROL!$B$2:$B$999,"PENDIENTE")))</f>
        <v/>
      </c>
      <c r="G344" s="475">
        <f>IF($B344="","",IF($D344=0,"",IFERROR(MAX(MAXIFS(BASE_CONTROL!$C$2:$C$999,BASE_CONTROL!$D$2:$D$999,$B344),MAXIFS(BASE_CONTROL!$C$2:$C$999,BASE_CONTROL!$E$2:$E$999,$B344),MAXIFS(BASE_CONTROL!$C$2:$C$999,BASE_CONTROL!$F$2:$F$999,$B344),MAXIFS(BASE_CONTROL!$C$2:$C$999,BASE_CONTROL!$G$2:$G$999,$B344),MAXIFS(BASE_CONTROL!$C$2:$C$999,BASE_CONTROL!$H$2:$H$999,$B344),MAXIFS(BASE_CONTROL!$C$2:$C$999,BASE_CONTROL!$I$2:$I$999,$B344),MAXIFS(BASE_CONTROL!$C$2:$C$999,BASE_CONTROL!$J$2:$J$999,$B344),MAXIFS(BASE_CONTROL!$C$2:$C$999,BASE_CONTROL!$K$2:$K$999,$B344)),"")))</f>
        <v/>
      </c>
      <c r="H344" s="464" t="n"/>
    </row>
    <row r="345" s="358">
      <c r="A345" s="464">
        <f>IF($B345="","",ROW()-4)</f>
        <v/>
      </c>
      <c r="B345" s="464" t="n"/>
      <c r="C345" s="464" t="n"/>
      <c r="D345" s="464">
        <f>IF($B345="","",SUM(COUNTIF(BASE_CONTROL!$D$2:$K$999,$B345)))</f>
        <v/>
      </c>
      <c r="E345" s="464">
        <f>IF($B345="","",SUM(COUNTIFS(BASE_CONTROL!$D$2:$D$999,$B345,BASE_CONTROL!$B$2:$B$999,"CERRADA"),COUNTIFS(BASE_CONTROL!$D$2:$D$999,$B345,BASE_CONTROL!$B$2:$B$999,"TERMINADA"),COUNTIFS(BASE_CONTROL!$E$2:$E$999,$B345,BASE_CONTROL!$B$2:$B$999,"CERRADA"),COUNTIFS(BASE_CONTROL!$E$2:$E$999,$B345,BASE_CONTROL!$B$2:$B$999,"TERMINADA"),COUNTIFS(BASE_CONTROL!$F$2:$F$999,$B345,BASE_CONTROL!$B$2:$B$999,"CERRADA"),COUNTIFS(BASE_CONTROL!$F$2:$F$999,$B345,BASE_CONTROL!$B$2:$B$999,"TERMINADA"),COUNTIFS(BASE_CONTROL!$G$2:$G$999,$B345,BASE_CONTROL!$B$2:$B$999,"CERRADA"),COUNTIFS(BASE_CONTROL!$G$2:$G$999,$B345,BASE_CONTROL!$B$2:$B$999,"TERMINADA"),COUNTIFS(BASE_CONTROL!$H$2:$H$999,$B345,BASE_CONTROL!$B$2:$B$999,"CERRADA"),COUNTIFS(BASE_CONTROL!$H$2:$H$999,$B345,BASE_CONTROL!$B$2:$B$999,"TERMINADA"),COUNTIFS(BASE_CONTROL!$I$2:$I$999,$B345,BASE_CONTROL!$B$2:$B$999,"CERRADA"),COUNTIFS(BASE_CONTROL!$I$2:$I$999,$B345,BASE_CONTROL!$B$2:$B$999,"TERMINADA"),COUNTIFS(BASE_CONTROL!$J$2:$J$999,$B345,BASE_CONTROL!$B$2:$B$999,"CERRADA"),COUNTIFS(BASE_CONTROL!$J$2:$J$999,$B345,BASE_CONTROL!$B$2:$B$999,"TERMINADA"),COUNTIFS(BASE_CONTROL!$K$2:$K$999,$B345,BASE_CONTROL!$B$2:$B$999,"CERRADA"),COUNTIFS(BASE_CONTROL!$K$2:$K$999,$B345,BASE_CONTROL!$B$2:$B$999,"TERMINADA")))</f>
        <v/>
      </c>
      <c r="F345" s="464">
        <f>IF($B345="","",SUM(COUNTIFS(BASE_CONTROL!$D$2:$D$999,$B345,BASE_CONTROL!$B$2:$B$999,"PENDIENTE"),COUNTIFS(BASE_CONTROL!$E$2:$E$999,$B345,BASE_CONTROL!$B$2:$B$999,"PENDIENTE"),COUNTIFS(BASE_CONTROL!$F$2:$F$999,$B345,BASE_CONTROL!$B$2:$B$999,"PENDIENTE"),COUNTIFS(BASE_CONTROL!$G$2:$G$999,$B345,BASE_CONTROL!$B$2:$B$999,"PENDIENTE"),COUNTIFS(BASE_CONTROL!$H$2:$H$999,$B345,BASE_CONTROL!$B$2:$B$999,"PENDIENTE"),COUNTIFS(BASE_CONTROL!$I$2:$I$999,$B345,BASE_CONTROL!$B$2:$B$999,"PENDIENTE"),COUNTIFS(BASE_CONTROL!$J$2:$J$999,$B345,BASE_CONTROL!$B$2:$B$999,"PENDIENTE"),COUNTIFS(BASE_CONTROL!$K$2:$K$999,$B345,BASE_CONTROL!$B$2:$B$999,"PENDIENTE")))</f>
        <v/>
      </c>
      <c r="G345" s="475">
        <f>IF($B345="","",IF($D345=0,"",IFERROR(MAX(MAXIFS(BASE_CONTROL!$C$2:$C$999,BASE_CONTROL!$D$2:$D$999,$B345),MAXIFS(BASE_CONTROL!$C$2:$C$999,BASE_CONTROL!$E$2:$E$999,$B345),MAXIFS(BASE_CONTROL!$C$2:$C$999,BASE_CONTROL!$F$2:$F$999,$B345),MAXIFS(BASE_CONTROL!$C$2:$C$999,BASE_CONTROL!$G$2:$G$999,$B345),MAXIFS(BASE_CONTROL!$C$2:$C$999,BASE_CONTROL!$H$2:$H$999,$B345),MAXIFS(BASE_CONTROL!$C$2:$C$999,BASE_CONTROL!$I$2:$I$999,$B345),MAXIFS(BASE_CONTROL!$C$2:$C$999,BASE_CONTROL!$J$2:$J$999,$B345),MAXIFS(BASE_CONTROL!$C$2:$C$999,BASE_CONTROL!$K$2:$K$999,$B345)),"")))</f>
        <v/>
      </c>
      <c r="H345" s="464" t="n"/>
    </row>
    <row r="346" s="358">
      <c r="A346" s="464">
        <f>IF($B346="","",ROW()-4)</f>
        <v/>
      </c>
      <c r="B346" s="464" t="n"/>
      <c r="C346" s="464" t="n"/>
      <c r="D346" s="464">
        <f>IF($B346="","",SUM(COUNTIF(BASE_CONTROL!$D$2:$K$999,$B346)))</f>
        <v/>
      </c>
      <c r="E346" s="464">
        <f>IF($B346="","",SUM(COUNTIFS(BASE_CONTROL!$D$2:$D$999,$B346,BASE_CONTROL!$B$2:$B$999,"CERRADA"),COUNTIFS(BASE_CONTROL!$D$2:$D$999,$B346,BASE_CONTROL!$B$2:$B$999,"TERMINADA"),COUNTIFS(BASE_CONTROL!$E$2:$E$999,$B346,BASE_CONTROL!$B$2:$B$999,"CERRADA"),COUNTIFS(BASE_CONTROL!$E$2:$E$999,$B346,BASE_CONTROL!$B$2:$B$999,"TERMINADA"),COUNTIFS(BASE_CONTROL!$F$2:$F$999,$B346,BASE_CONTROL!$B$2:$B$999,"CERRADA"),COUNTIFS(BASE_CONTROL!$F$2:$F$999,$B346,BASE_CONTROL!$B$2:$B$999,"TERMINADA"),COUNTIFS(BASE_CONTROL!$G$2:$G$999,$B346,BASE_CONTROL!$B$2:$B$999,"CERRADA"),COUNTIFS(BASE_CONTROL!$G$2:$G$999,$B346,BASE_CONTROL!$B$2:$B$999,"TERMINADA"),COUNTIFS(BASE_CONTROL!$H$2:$H$999,$B346,BASE_CONTROL!$B$2:$B$999,"CERRADA"),COUNTIFS(BASE_CONTROL!$H$2:$H$999,$B346,BASE_CONTROL!$B$2:$B$999,"TERMINADA"),COUNTIFS(BASE_CONTROL!$I$2:$I$999,$B346,BASE_CONTROL!$B$2:$B$999,"CERRADA"),COUNTIFS(BASE_CONTROL!$I$2:$I$999,$B346,BASE_CONTROL!$B$2:$B$999,"TERMINADA"),COUNTIFS(BASE_CONTROL!$J$2:$J$999,$B346,BASE_CONTROL!$B$2:$B$999,"CERRADA"),COUNTIFS(BASE_CONTROL!$J$2:$J$999,$B346,BASE_CONTROL!$B$2:$B$999,"TERMINADA"),COUNTIFS(BASE_CONTROL!$K$2:$K$999,$B346,BASE_CONTROL!$B$2:$B$999,"CERRADA"),COUNTIFS(BASE_CONTROL!$K$2:$K$999,$B346,BASE_CONTROL!$B$2:$B$999,"TERMINADA")))</f>
        <v/>
      </c>
      <c r="F346" s="464">
        <f>IF($B346="","",SUM(COUNTIFS(BASE_CONTROL!$D$2:$D$999,$B346,BASE_CONTROL!$B$2:$B$999,"PENDIENTE"),COUNTIFS(BASE_CONTROL!$E$2:$E$999,$B346,BASE_CONTROL!$B$2:$B$999,"PENDIENTE"),COUNTIFS(BASE_CONTROL!$F$2:$F$999,$B346,BASE_CONTROL!$B$2:$B$999,"PENDIENTE"),COUNTIFS(BASE_CONTROL!$G$2:$G$999,$B346,BASE_CONTROL!$B$2:$B$999,"PENDIENTE"),COUNTIFS(BASE_CONTROL!$H$2:$H$999,$B346,BASE_CONTROL!$B$2:$B$999,"PENDIENTE"),COUNTIFS(BASE_CONTROL!$I$2:$I$999,$B346,BASE_CONTROL!$B$2:$B$999,"PENDIENTE"),COUNTIFS(BASE_CONTROL!$J$2:$J$999,$B346,BASE_CONTROL!$B$2:$B$999,"PENDIENTE"),COUNTIFS(BASE_CONTROL!$K$2:$K$999,$B346,BASE_CONTROL!$B$2:$B$999,"PENDIENTE")))</f>
        <v/>
      </c>
      <c r="G346" s="475">
        <f>IF($B346="","",IF($D346=0,"",IFERROR(MAX(MAXIFS(BASE_CONTROL!$C$2:$C$999,BASE_CONTROL!$D$2:$D$999,$B346),MAXIFS(BASE_CONTROL!$C$2:$C$999,BASE_CONTROL!$E$2:$E$999,$B346),MAXIFS(BASE_CONTROL!$C$2:$C$999,BASE_CONTROL!$F$2:$F$999,$B346),MAXIFS(BASE_CONTROL!$C$2:$C$999,BASE_CONTROL!$G$2:$G$999,$B346),MAXIFS(BASE_CONTROL!$C$2:$C$999,BASE_CONTROL!$H$2:$H$999,$B346),MAXIFS(BASE_CONTROL!$C$2:$C$999,BASE_CONTROL!$I$2:$I$999,$B346),MAXIFS(BASE_CONTROL!$C$2:$C$999,BASE_CONTROL!$J$2:$J$999,$B346),MAXIFS(BASE_CONTROL!$C$2:$C$999,BASE_CONTROL!$K$2:$K$999,$B346)),"")))</f>
        <v/>
      </c>
      <c r="H346" s="464" t="n"/>
    </row>
    <row r="347" s="358">
      <c r="A347" s="464">
        <f>IF($B347="","",ROW()-4)</f>
        <v/>
      </c>
      <c r="B347" s="464" t="n"/>
      <c r="C347" s="464" t="n"/>
      <c r="D347" s="464">
        <f>IF($B347="","",SUM(COUNTIF(BASE_CONTROL!$D$2:$K$999,$B347)))</f>
        <v/>
      </c>
      <c r="E347" s="464">
        <f>IF($B347="","",SUM(COUNTIFS(BASE_CONTROL!$D$2:$D$999,$B347,BASE_CONTROL!$B$2:$B$999,"CERRADA"),COUNTIFS(BASE_CONTROL!$D$2:$D$999,$B347,BASE_CONTROL!$B$2:$B$999,"TERMINADA"),COUNTIFS(BASE_CONTROL!$E$2:$E$999,$B347,BASE_CONTROL!$B$2:$B$999,"CERRADA"),COUNTIFS(BASE_CONTROL!$E$2:$E$999,$B347,BASE_CONTROL!$B$2:$B$999,"TERMINADA"),COUNTIFS(BASE_CONTROL!$F$2:$F$999,$B347,BASE_CONTROL!$B$2:$B$999,"CERRADA"),COUNTIFS(BASE_CONTROL!$F$2:$F$999,$B347,BASE_CONTROL!$B$2:$B$999,"TERMINADA"),COUNTIFS(BASE_CONTROL!$G$2:$G$999,$B347,BASE_CONTROL!$B$2:$B$999,"CERRADA"),COUNTIFS(BASE_CONTROL!$G$2:$G$999,$B347,BASE_CONTROL!$B$2:$B$999,"TERMINADA"),COUNTIFS(BASE_CONTROL!$H$2:$H$999,$B347,BASE_CONTROL!$B$2:$B$999,"CERRADA"),COUNTIFS(BASE_CONTROL!$H$2:$H$999,$B347,BASE_CONTROL!$B$2:$B$999,"TERMINADA"),COUNTIFS(BASE_CONTROL!$I$2:$I$999,$B347,BASE_CONTROL!$B$2:$B$999,"CERRADA"),COUNTIFS(BASE_CONTROL!$I$2:$I$999,$B347,BASE_CONTROL!$B$2:$B$999,"TERMINADA"),COUNTIFS(BASE_CONTROL!$J$2:$J$999,$B347,BASE_CONTROL!$B$2:$B$999,"CERRADA"),COUNTIFS(BASE_CONTROL!$J$2:$J$999,$B347,BASE_CONTROL!$B$2:$B$999,"TERMINADA"),COUNTIFS(BASE_CONTROL!$K$2:$K$999,$B347,BASE_CONTROL!$B$2:$B$999,"CERRADA"),COUNTIFS(BASE_CONTROL!$K$2:$K$999,$B347,BASE_CONTROL!$B$2:$B$999,"TERMINADA")))</f>
        <v/>
      </c>
      <c r="F347" s="464">
        <f>IF($B347="","",SUM(COUNTIFS(BASE_CONTROL!$D$2:$D$999,$B347,BASE_CONTROL!$B$2:$B$999,"PENDIENTE"),COUNTIFS(BASE_CONTROL!$E$2:$E$999,$B347,BASE_CONTROL!$B$2:$B$999,"PENDIENTE"),COUNTIFS(BASE_CONTROL!$F$2:$F$999,$B347,BASE_CONTROL!$B$2:$B$999,"PENDIENTE"),COUNTIFS(BASE_CONTROL!$G$2:$G$999,$B347,BASE_CONTROL!$B$2:$B$999,"PENDIENTE"),COUNTIFS(BASE_CONTROL!$H$2:$H$999,$B347,BASE_CONTROL!$B$2:$B$999,"PENDIENTE"),COUNTIFS(BASE_CONTROL!$I$2:$I$999,$B347,BASE_CONTROL!$B$2:$B$999,"PENDIENTE"),COUNTIFS(BASE_CONTROL!$J$2:$J$999,$B347,BASE_CONTROL!$B$2:$B$999,"PENDIENTE"),COUNTIFS(BASE_CONTROL!$K$2:$K$999,$B347,BASE_CONTROL!$B$2:$B$999,"PENDIENTE")))</f>
        <v/>
      </c>
      <c r="G347" s="475">
        <f>IF($B347="","",IF($D347=0,"",IFERROR(MAX(MAXIFS(BASE_CONTROL!$C$2:$C$999,BASE_CONTROL!$D$2:$D$999,$B347),MAXIFS(BASE_CONTROL!$C$2:$C$999,BASE_CONTROL!$E$2:$E$999,$B347),MAXIFS(BASE_CONTROL!$C$2:$C$999,BASE_CONTROL!$F$2:$F$999,$B347),MAXIFS(BASE_CONTROL!$C$2:$C$999,BASE_CONTROL!$G$2:$G$999,$B347),MAXIFS(BASE_CONTROL!$C$2:$C$999,BASE_CONTROL!$H$2:$H$999,$B347),MAXIFS(BASE_CONTROL!$C$2:$C$999,BASE_CONTROL!$I$2:$I$999,$B347),MAXIFS(BASE_CONTROL!$C$2:$C$999,BASE_CONTROL!$J$2:$J$999,$B347),MAXIFS(BASE_CONTROL!$C$2:$C$999,BASE_CONTROL!$K$2:$K$999,$B347)),"")))</f>
        <v/>
      </c>
      <c r="H347" s="464" t="n"/>
    </row>
    <row r="348" s="358">
      <c r="A348" s="464">
        <f>IF($B348="","",ROW()-4)</f>
        <v/>
      </c>
      <c r="B348" s="464" t="n"/>
      <c r="C348" s="464" t="n"/>
      <c r="D348" s="464">
        <f>IF($B348="","",SUM(COUNTIF(BASE_CONTROL!$D$2:$K$999,$B348)))</f>
        <v/>
      </c>
      <c r="E348" s="464">
        <f>IF($B348="","",SUM(COUNTIFS(BASE_CONTROL!$D$2:$D$999,$B348,BASE_CONTROL!$B$2:$B$999,"CERRADA"),COUNTIFS(BASE_CONTROL!$D$2:$D$999,$B348,BASE_CONTROL!$B$2:$B$999,"TERMINADA"),COUNTIFS(BASE_CONTROL!$E$2:$E$999,$B348,BASE_CONTROL!$B$2:$B$999,"CERRADA"),COUNTIFS(BASE_CONTROL!$E$2:$E$999,$B348,BASE_CONTROL!$B$2:$B$999,"TERMINADA"),COUNTIFS(BASE_CONTROL!$F$2:$F$999,$B348,BASE_CONTROL!$B$2:$B$999,"CERRADA"),COUNTIFS(BASE_CONTROL!$F$2:$F$999,$B348,BASE_CONTROL!$B$2:$B$999,"TERMINADA"),COUNTIFS(BASE_CONTROL!$G$2:$G$999,$B348,BASE_CONTROL!$B$2:$B$999,"CERRADA"),COUNTIFS(BASE_CONTROL!$G$2:$G$999,$B348,BASE_CONTROL!$B$2:$B$999,"TERMINADA"),COUNTIFS(BASE_CONTROL!$H$2:$H$999,$B348,BASE_CONTROL!$B$2:$B$999,"CERRADA"),COUNTIFS(BASE_CONTROL!$H$2:$H$999,$B348,BASE_CONTROL!$B$2:$B$999,"TERMINADA"),COUNTIFS(BASE_CONTROL!$I$2:$I$999,$B348,BASE_CONTROL!$B$2:$B$999,"CERRADA"),COUNTIFS(BASE_CONTROL!$I$2:$I$999,$B348,BASE_CONTROL!$B$2:$B$999,"TERMINADA"),COUNTIFS(BASE_CONTROL!$J$2:$J$999,$B348,BASE_CONTROL!$B$2:$B$999,"CERRADA"),COUNTIFS(BASE_CONTROL!$J$2:$J$999,$B348,BASE_CONTROL!$B$2:$B$999,"TERMINADA"),COUNTIFS(BASE_CONTROL!$K$2:$K$999,$B348,BASE_CONTROL!$B$2:$B$999,"CERRADA"),COUNTIFS(BASE_CONTROL!$K$2:$K$999,$B348,BASE_CONTROL!$B$2:$B$999,"TERMINADA")))</f>
        <v/>
      </c>
      <c r="F348" s="464">
        <f>IF($B348="","",SUM(COUNTIFS(BASE_CONTROL!$D$2:$D$999,$B348,BASE_CONTROL!$B$2:$B$999,"PENDIENTE"),COUNTIFS(BASE_CONTROL!$E$2:$E$999,$B348,BASE_CONTROL!$B$2:$B$999,"PENDIENTE"),COUNTIFS(BASE_CONTROL!$F$2:$F$999,$B348,BASE_CONTROL!$B$2:$B$999,"PENDIENTE"),COUNTIFS(BASE_CONTROL!$G$2:$G$999,$B348,BASE_CONTROL!$B$2:$B$999,"PENDIENTE"),COUNTIFS(BASE_CONTROL!$H$2:$H$999,$B348,BASE_CONTROL!$B$2:$B$999,"PENDIENTE"),COUNTIFS(BASE_CONTROL!$I$2:$I$999,$B348,BASE_CONTROL!$B$2:$B$999,"PENDIENTE"),COUNTIFS(BASE_CONTROL!$J$2:$J$999,$B348,BASE_CONTROL!$B$2:$B$999,"PENDIENTE"),COUNTIFS(BASE_CONTROL!$K$2:$K$999,$B348,BASE_CONTROL!$B$2:$B$999,"PENDIENTE")))</f>
        <v/>
      </c>
      <c r="G348" s="475">
        <f>IF($B348="","",IF($D348=0,"",IFERROR(MAX(MAXIFS(BASE_CONTROL!$C$2:$C$999,BASE_CONTROL!$D$2:$D$999,$B348),MAXIFS(BASE_CONTROL!$C$2:$C$999,BASE_CONTROL!$E$2:$E$999,$B348),MAXIFS(BASE_CONTROL!$C$2:$C$999,BASE_CONTROL!$F$2:$F$999,$B348),MAXIFS(BASE_CONTROL!$C$2:$C$999,BASE_CONTROL!$G$2:$G$999,$B348),MAXIFS(BASE_CONTROL!$C$2:$C$999,BASE_CONTROL!$H$2:$H$999,$B348),MAXIFS(BASE_CONTROL!$C$2:$C$999,BASE_CONTROL!$I$2:$I$999,$B348),MAXIFS(BASE_CONTROL!$C$2:$C$999,BASE_CONTROL!$J$2:$J$999,$B348),MAXIFS(BASE_CONTROL!$C$2:$C$999,BASE_CONTROL!$K$2:$K$999,$B348)),"")))</f>
        <v/>
      </c>
      <c r="H348" s="464" t="n"/>
    </row>
    <row r="349" s="358">
      <c r="A349" s="464">
        <f>IF($B349="","",ROW()-4)</f>
        <v/>
      </c>
      <c r="B349" s="464" t="n"/>
      <c r="C349" s="464" t="n"/>
      <c r="D349" s="464">
        <f>IF($B349="","",SUM(COUNTIF(BASE_CONTROL!$D$2:$K$999,$B349)))</f>
        <v/>
      </c>
      <c r="E349" s="464">
        <f>IF($B349="","",SUM(COUNTIFS(BASE_CONTROL!$D$2:$D$999,$B349,BASE_CONTROL!$B$2:$B$999,"CERRADA"),COUNTIFS(BASE_CONTROL!$D$2:$D$999,$B349,BASE_CONTROL!$B$2:$B$999,"TERMINADA"),COUNTIFS(BASE_CONTROL!$E$2:$E$999,$B349,BASE_CONTROL!$B$2:$B$999,"CERRADA"),COUNTIFS(BASE_CONTROL!$E$2:$E$999,$B349,BASE_CONTROL!$B$2:$B$999,"TERMINADA"),COUNTIFS(BASE_CONTROL!$F$2:$F$999,$B349,BASE_CONTROL!$B$2:$B$999,"CERRADA"),COUNTIFS(BASE_CONTROL!$F$2:$F$999,$B349,BASE_CONTROL!$B$2:$B$999,"TERMINADA"),COUNTIFS(BASE_CONTROL!$G$2:$G$999,$B349,BASE_CONTROL!$B$2:$B$999,"CERRADA"),COUNTIFS(BASE_CONTROL!$G$2:$G$999,$B349,BASE_CONTROL!$B$2:$B$999,"TERMINADA"),COUNTIFS(BASE_CONTROL!$H$2:$H$999,$B349,BASE_CONTROL!$B$2:$B$999,"CERRADA"),COUNTIFS(BASE_CONTROL!$H$2:$H$999,$B349,BASE_CONTROL!$B$2:$B$999,"TERMINADA"),COUNTIFS(BASE_CONTROL!$I$2:$I$999,$B349,BASE_CONTROL!$B$2:$B$999,"CERRADA"),COUNTIFS(BASE_CONTROL!$I$2:$I$999,$B349,BASE_CONTROL!$B$2:$B$999,"TERMINADA"),COUNTIFS(BASE_CONTROL!$J$2:$J$999,$B349,BASE_CONTROL!$B$2:$B$999,"CERRADA"),COUNTIFS(BASE_CONTROL!$J$2:$J$999,$B349,BASE_CONTROL!$B$2:$B$999,"TERMINADA"),COUNTIFS(BASE_CONTROL!$K$2:$K$999,$B349,BASE_CONTROL!$B$2:$B$999,"CERRADA"),COUNTIFS(BASE_CONTROL!$K$2:$K$999,$B349,BASE_CONTROL!$B$2:$B$999,"TERMINADA")))</f>
        <v/>
      </c>
      <c r="F349" s="464">
        <f>IF($B349="","",SUM(COUNTIFS(BASE_CONTROL!$D$2:$D$999,$B349,BASE_CONTROL!$B$2:$B$999,"PENDIENTE"),COUNTIFS(BASE_CONTROL!$E$2:$E$999,$B349,BASE_CONTROL!$B$2:$B$999,"PENDIENTE"),COUNTIFS(BASE_CONTROL!$F$2:$F$999,$B349,BASE_CONTROL!$B$2:$B$999,"PENDIENTE"),COUNTIFS(BASE_CONTROL!$G$2:$G$999,$B349,BASE_CONTROL!$B$2:$B$999,"PENDIENTE"),COUNTIFS(BASE_CONTROL!$H$2:$H$999,$B349,BASE_CONTROL!$B$2:$B$999,"PENDIENTE"),COUNTIFS(BASE_CONTROL!$I$2:$I$999,$B349,BASE_CONTROL!$B$2:$B$999,"PENDIENTE"),COUNTIFS(BASE_CONTROL!$J$2:$J$999,$B349,BASE_CONTROL!$B$2:$B$999,"PENDIENTE"),COUNTIFS(BASE_CONTROL!$K$2:$K$999,$B349,BASE_CONTROL!$B$2:$B$999,"PENDIENTE")))</f>
        <v/>
      </c>
      <c r="G349" s="475">
        <f>IF($B349="","",IF($D349=0,"",IFERROR(MAX(MAXIFS(BASE_CONTROL!$C$2:$C$999,BASE_CONTROL!$D$2:$D$999,$B349),MAXIFS(BASE_CONTROL!$C$2:$C$999,BASE_CONTROL!$E$2:$E$999,$B349),MAXIFS(BASE_CONTROL!$C$2:$C$999,BASE_CONTROL!$F$2:$F$999,$B349),MAXIFS(BASE_CONTROL!$C$2:$C$999,BASE_CONTROL!$G$2:$G$999,$B349),MAXIFS(BASE_CONTROL!$C$2:$C$999,BASE_CONTROL!$H$2:$H$999,$B349),MAXIFS(BASE_CONTROL!$C$2:$C$999,BASE_CONTROL!$I$2:$I$999,$B349),MAXIFS(BASE_CONTROL!$C$2:$C$999,BASE_CONTROL!$J$2:$J$999,$B349),MAXIFS(BASE_CONTROL!$C$2:$C$999,BASE_CONTROL!$K$2:$K$999,$B349)),"")))</f>
        <v/>
      </c>
      <c r="H349" s="464" t="n"/>
    </row>
    <row r="350" s="358">
      <c r="A350" s="464">
        <f>IF($B350="","",ROW()-4)</f>
        <v/>
      </c>
      <c r="B350" s="464" t="n"/>
      <c r="C350" s="464" t="n"/>
      <c r="D350" s="464">
        <f>IF($B350="","",SUM(COUNTIF(BASE_CONTROL!$D$2:$K$999,$B350)))</f>
        <v/>
      </c>
      <c r="E350" s="464">
        <f>IF($B350="","",SUM(COUNTIFS(BASE_CONTROL!$D$2:$D$999,$B350,BASE_CONTROL!$B$2:$B$999,"CERRADA"),COUNTIFS(BASE_CONTROL!$D$2:$D$999,$B350,BASE_CONTROL!$B$2:$B$999,"TERMINADA"),COUNTIFS(BASE_CONTROL!$E$2:$E$999,$B350,BASE_CONTROL!$B$2:$B$999,"CERRADA"),COUNTIFS(BASE_CONTROL!$E$2:$E$999,$B350,BASE_CONTROL!$B$2:$B$999,"TERMINADA"),COUNTIFS(BASE_CONTROL!$F$2:$F$999,$B350,BASE_CONTROL!$B$2:$B$999,"CERRADA"),COUNTIFS(BASE_CONTROL!$F$2:$F$999,$B350,BASE_CONTROL!$B$2:$B$999,"TERMINADA"),COUNTIFS(BASE_CONTROL!$G$2:$G$999,$B350,BASE_CONTROL!$B$2:$B$999,"CERRADA"),COUNTIFS(BASE_CONTROL!$G$2:$G$999,$B350,BASE_CONTROL!$B$2:$B$999,"TERMINADA"),COUNTIFS(BASE_CONTROL!$H$2:$H$999,$B350,BASE_CONTROL!$B$2:$B$999,"CERRADA"),COUNTIFS(BASE_CONTROL!$H$2:$H$999,$B350,BASE_CONTROL!$B$2:$B$999,"TERMINADA"),COUNTIFS(BASE_CONTROL!$I$2:$I$999,$B350,BASE_CONTROL!$B$2:$B$999,"CERRADA"),COUNTIFS(BASE_CONTROL!$I$2:$I$999,$B350,BASE_CONTROL!$B$2:$B$999,"TERMINADA"),COUNTIFS(BASE_CONTROL!$J$2:$J$999,$B350,BASE_CONTROL!$B$2:$B$999,"CERRADA"),COUNTIFS(BASE_CONTROL!$J$2:$J$999,$B350,BASE_CONTROL!$B$2:$B$999,"TERMINADA"),COUNTIFS(BASE_CONTROL!$K$2:$K$999,$B350,BASE_CONTROL!$B$2:$B$999,"CERRADA"),COUNTIFS(BASE_CONTROL!$K$2:$K$999,$B350,BASE_CONTROL!$B$2:$B$999,"TERMINADA")))</f>
        <v/>
      </c>
      <c r="F350" s="464">
        <f>IF($B350="","",SUM(COUNTIFS(BASE_CONTROL!$D$2:$D$999,$B350,BASE_CONTROL!$B$2:$B$999,"PENDIENTE"),COUNTIFS(BASE_CONTROL!$E$2:$E$999,$B350,BASE_CONTROL!$B$2:$B$999,"PENDIENTE"),COUNTIFS(BASE_CONTROL!$F$2:$F$999,$B350,BASE_CONTROL!$B$2:$B$999,"PENDIENTE"),COUNTIFS(BASE_CONTROL!$G$2:$G$999,$B350,BASE_CONTROL!$B$2:$B$999,"PENDIENTE"),COUNTIFS(BASE_CONTROL!$H$2:$H$999,$B350,BASE_CONTROL!$B$2:$B$999,"PENDIENTE"),COUNTIFS(BASE_CONTROL!$I$2:$I$999,$B350,BASE_CONTROL!$B$2:$B$999,"PENDIENTE"),COUNTIFS(BASE_CONTROL!$J$2:$J$999,$B350,BASE_CONTROL!$B$2:$B$999,"PENDIENTE"),COUNTIFS(BASE_CONTROL!$K$2:$K$999,$B350,BASE_CONTROL!$B$2:$B$999,"PENDIENTE")))</f>
        <v/>
      </c>
      <c r="G350" s="475">
        <f>IF($B350="","",IF($D350=0,"",IFERROR(MAX(MAXIFS(BASE_CONTROL!$C$2:$C$999,BASE_CONTROL!$D$2:$D$999,$B350),MAXIFS(BASE_CONTROL!$C$2:$C$999,BASE_CONTROL!$E$2:$E$999,$B350),MAXIFS(BASE_CONTROL!$C$2:$C$999,BASE_CONTROL!$F$2:$F$999,$B350),MAXIFS(BASE_CONTROL!$C$2:$C$999,BASE_CONTROL!$G$2:$G$999,$B350),MAXIFS(BASE_CONTROL!$C$2:$C$999,BASE_CONTROL!$H$2:$H$999,$B350),MAXIFS(BASE_CONTROL!$C$2:$C$999,BASE_CONTROL!$I$2:$I$999,$B350),MAXIFS(BASE_CONTROL!$C$2:$C$999,BASE_CONTROL!$J$2:$J$999,$B350),MAXIFS(BASE_CONTROL!$C$2:$C$999,BASE_CONTROL!$K$2:$K$999,$B350)),"")))</f>
        <v/>
      </c>
      <c r="H350" s="464" t="n"/>
    </row>
    <row r="351" s="358">
      <c r="A351" s="464">
        <f>IF($B351="","",ROW()-4)</f>
        <v/>
      </c>
      <c r="B351" s="464" t="n"/>
      <c r="C351" s="464" t="n"/>
      <c r="D351" s="464">
        <f>IF($B351="","",SUM(COUNTIF(BASE_CONTROL!$D$2:$K$999,$B351)))</f>
        <v/>
      </c>
      <c r="E351" s="464">
        <f>IF($B351="","",SUM(COUNTIFS(BASE_CONTROL!$D$2:$D$999,$B351,BASE_CONTROL!$B$2:$B$999,"CERRADA"),COUNTIFS(BASE_CONTROL!$D$2:$D$999,$B351,BASE_CONTROL!$B$2:$B$999,"TERMINADA"),COUNTIFS(BASE_CONTROL!$E$2:$E$999,$B351,BASE_CONTROL!$B$2:$B$999,"CERRADA"),COUNTIFS(BASE_CONTROL!$E$2:$E$999,$B351,BASE_CONTROL!$B$2:$B$999,"TERMINADA"),COUNTIFS(BASE_CONTROL!$F$2:$F$999,$B351,BASE_CONTROL!$B$2:$B$999,"CERRADA"),COUNTIFS(BASE_CONTROL!$F$2:$F$999,$B351,BASE_CONTROL!$B$2:$B$999,"TERMINADA"),COUNTIFS(BASE_CONTROL!$G$2:$G$999,$B351,BASE_CONTROL!$B$2:$B$999,"CERRADA"),COUNTIFS(BASE_CONTROL!$G$2:$G$999,$B351,BASE_CONTROL!$B$2:$B$999,"TERMINADA"),COUNTIFS(BASE_CONTROL!$H$2:$H$999,$B351,BASE_CONTROL!$B$2:$B$999,"CERRADA"),COUNTIFS(BASE_CONTROL!$H$2:$H$999,$B351,BASE_CONTROL!$B$2:$B$999,"TERMINADA"),COUNTIFS(BASE_CONTROL!$I$2:$I$999,$B351,BASE_CONTROL!$B$2:$B$999,"CERRADA"),COUNTIFS(BASE_CONTROL!$I$2:$I$999,$B351,BASE_CONTROL!$B$2:$B$999,"TERMINADA"),COUNTIFS(BASE_CONTROL!$J$2:$J$999,$B351,BASE_CONTROL!$B$2:$B$999,"CERRADA"),COUNTIFS(BASE_CONTROL!$J$2:$J$999,$B351,BASE_CONTROL!$B$2:$B$999,"TERMINADA"),COUNTIFS(BASE_CONTROL!$K$2:$K$999,$B351,BASE_CONTROL!$B$2:$B$999,"CERRADA"),COUNTIFS(BASE_CONTROL!$K$2:$K$999,$B351,BASE_CONTROL!$B$2:$B$999,"TERMINADA")))</f>
        <v/>
      </c>
      <c r="F351" s="464">
        <f>IF($B351="","",SUM(COUNTIFS(BASE_CONTROL!$D$2:$D$999,$B351,BASE_CONTROL!$B$2:$B$999,"PENDIENTE"),COUNTIFS(BASE_CONTROL!$E$2:$E$999,$B351,BASE_CONTROL!$B$2:$B$999,"PENDIENTE"),COUNTIFS(BASE_CONTROL!$F$2:$F$999,$B351,BASE_CONTROL!$B$2:$B$999,"PENDIENTE"),COUNTIFS(BASE_CONTROL!$G$2:$G$999,$B351,BASE_CONTROL!$B$2:$B$999,"PENDIENTE"),COUNTIFS(BASE_CONTROL!$H$2:$H$999,$B351,BASE_CONTROL!$B$2:$B$999,"PENDIENTE"),COUNTIFS(BASE_CONTROL!$I$2:$I$999,$B351,BASE_CONTROL!$B$2:$B$999,"PENDIENTE"),COUNTIFS(BASE_CONTROL!$J$2:$J$999,$B351,BASE_CONTROL!$B$2:$B$999,"PENDIENTE"),COUNTIFS(BASE_CONTROL!$K$2:$K$999,$B351,BASE_CONTROL!$B$2:$B$999,"PENDIENTE")))</f>
        <v/>
      </c>
      <c r="G351" s="475">
        <f>IF($B351="","",IF($D351=0,"",IFERROR(MAX(MAXIFS(BASE_CONTROL!$C$2:$C$999,BASE_CONTROL!$D$2:$D$999,$B351),MAXIFS(BASE_CONTROL!$C$2:$C$999,BASE_CONTROL!$E$2:$E$999,$B351),MAXIFS(BASE_CONTROL!$C$2:$C$999,BASE_CONTROL!$F$2:$F$999,$B351),MAXIFS(BASE_CONTROL!$C$2:$C$999,BASE_CONTROL!$G$2:$G$999,$B351),MAXIFS(BASE_CONTROL!$C$2:$C$999,BASE_CONTROL!$H$2:$H$999,$B351),MAXIFS(BASE_CONTROL!$C$2:$C$999,BASE_CONTROL!$I$2:$I$999,$B351),MAXIFS(BASE_CONTROL!$C$2:$C$999,BASE_CONTROL!$J$2:$J$999,$B351),MAXIFS(BASE_CONTROL!$C$2:$C$999,BASE_CONTROL!$K$2:$K$999,$B351)),"")))</f>
        <v/>
      </c>
      <c r="H351" s="464" t="n"/>
    </row>
    <row r="352" s="358">
      <c r="A352" s="464">
        <f>IF($B352="","",ROW()-4)</f>
        <v/>
      </c>
      <c r="B352" s="464" t="n"/>
      <c r="C352" s="464" t="n"/>
      <c r="D352" s="464">
        <f>IF($B352="","",SUM(COUNTIF(BASE_CONTROL!$D$2:$K$999,$B352)))</f>
        <v/>
      </c>
      <c r="E352" s="464">
        <f>IF($B352="","",SUM(COUNTIFS(BASE_CONTROL!$D$2:$D$999,$B352,BASE_CONTROL!$B$2:$B$999,"CERRADA"),COUNTIFS(BASE_CONTROL!$D$2:$D$999,$B352,BASE_CONTROL!$B$2:$B$999,"TERMINADA"),COUNTIFS(BASE_CONTROL!$E$2:$E$999,$B352,BASE_CONTROL!$B$2:$B$999,"CERRADA"),COUNTIFS(BASE_CONTROL!$E$2:$E$999,$B352,BASE_CONTROL!$B$2:$B$999,"TERMINADA"),COUNTIFS(BASE_CONTROL!$F$2:$F$999,$B352,BASE_CONTROL!$B$2:$B$999,"CERRADA"),COUNTIFS(BASE_CONTROL!$F$2:$F$999,$B352,BASE_CONTROL!$B$2:$B$999,"TERMINADA"),COUNTIFS(BASE_CONTROL!$G$2:$G$999,$B352,BASE_CONTROL!$B$2:$B$999,"CERRADA"),COUNTIFS(BASE_CONTROL!$G$2:$G$999,$B352,BASE_CONTROL!$B$2:$B$999,"TERMINADA"),COUNTIFS(BASE_CONTROL!$H$2:$H$999,$B352,BASE_CONTROL!$B$2:$B$999,"CERRADA"),COUNTIFS(BASE_CONTROL!$H$2:$H$999,$B352,BASE_CONTROL!$B$2:$B$999,"TERMINADA"),COUNTIFS(BASE_CONTROL!$I$2:$I$999,$B352,BASE_CONTROL!$B$2:$B$999,"CERRADA"),COUNTIFS(BASE_CONTROL!$I$2:$I$999,$B352,BASE_CONTROL!$B$2:$B$999,"TERMINADA"),COUNTIFS(BASE_CONTROL!$J$2:$J$999,$B352,BASE_CONTROL!$B$2:$B$999,"CERRADA"),COUNTIFS(BASE_CONTROL!$J$2:$J$999,$B352,BASE_CONTROL!$B$2:$B$999,"TERMINADA"),COUNTIFS(BASE_CONTROL!$K$2:$K$999,$B352,BASE_CONTROL!$B$2:$B$999,"CERRADA"),COUNTIFS(BASE_CONTROL!$K$2:$K$999,$B352,BASE_CONTROL!$B$2:$B$999,"TERMINADA")))</f>
        <v/>
      </c>
      <c r="F352" s="464">
        <f>IF($B352="","",SUM(COUNTIFS(BASE_CONTROL!$D$2:$D$999,$B352,BASE_CONTROL!$B$2:$B$999,"PENDIENTE"),COUNTIFS(BASE_CONTROL!$E$2:$E$999,$B352,BASE_CONTROL!$B$2:$B$999,"PENDIENTE"),COUNTIFS(BASE_CONTROL!$F$2:$F$999,$B352,BASE_CONTROL!$B$2:$B$999,"PENDIENTE"),COUNTIFS(BASE_CONTROL!$G$2:$G$999,$B352,BASE_CONTROL!$B$2:$B$999,"PENDIENTE"),COUNTIFS(BASE_CONTROL!$H$2:$H$999,$B352,BASE_CONTROL!$B$2:$B$999,"PENDIENTE"),COUNTIFS(BASE_CONTROL!$I$2:$I$999,$B352,BASE_CONTROL!$B$2:$B$999,"PENDIENTE"),COUNTIFS(BASE_CONTROL!$J$2:$J$999,$B352,BASE_CONTROL!$B$2:$B$999,"PENDIENTE"),COUNTIFS(BASE_CONTROL!$K$2:$K$999,$B352,BASE_CONTROL!$B$2:$B$999,"PENDIENTE")))</f>
        <v/>
      </c>
      <c r="G352" s="475">
        <f>IF($B352="","",IF($D352=0,"",IFERROR(MAX(MAXIFS(BASE_CONTROL!$C$2:$C$999,BASE_CONTROL!$D$2:$D$999,$B352),MAXIFS(BASE_CONTROL!$C$2:$C$999,BASE_CONTROL!$E$2:$E$999,$B352),MAXIFS(BASE_CONTROL!$C$2:$C$999,BASE_CONTROL!$F$2:$F$999,$B352),MAXIFS(BASE_CONTROL!$C$2:$C$999,BASE_CONTROL!$G$2:$G$999,$B352),MAXIFS(BASE_CONTROL!$C$2:$C$999,BASE_CONTROL!$H$2:$H$999,$B352),MAXIFS(BASE_CONTROL!$C$2:$C$999,BASE_CONTROL!$I$2:$I$999,$B352),MAXIFS(BASE_CONTROL!$C$2:$C$999,BASE_CONTROL!$J$2:$J$999,$B352),MAXIFS(BASE_CONTROL!$C$2:$C$999,BASE_CONTROL!$K$2:$K$999,$B352)),"")))</f>
        <v/>
      </c>
      <c r="H352" s="464" t="n"/>
    </row>
    <row r="353" s="358">
      <c r="A353" s="464">
        <f>IF($B353="","",ROW()-4)</f>
        <v/>
      </c>
      <c r="B353" s="464" t="n"/>
      <c r="C353" s="464" t="n"/>
      <c r="D353" s="464">
        <f>IF($B353="","",SUM(COUNTIF(BASE_CONTROL!$D$2:$K$999,$B353)))</f>
        <v/>
      </c>
      <c r="E353" s="464">
        <f>IF($B353="","",SUM(COUNTIFS(BASE_CONTROL!$D$2:$D$999,$B353,BASE_CONTROL!$B$2:$B$999,"CERRADA"),COUNTIFS(BASE_CONTROL!$D$2:$D$999,$B353,BASE_CONTROL!$B$2:$B$999,"TERMINADA"),COUNTIFS(BASE_CONTROL!$E$2:$E$999,$B353,BASE_CONTROL!$B$2:$B$999,"CERRADA"),COUNTIFS(BASE_CONTROL!$E$2:$E$999,$B353,BASE_CONTROL!$B$2:$B$999,"TERMINADA"),COUNTIFS(BASE_CONTROL!$F$2:$F$999,$B353,BASE_CONTROL!$B$2:$B$999,"CERRADA"),COUNTIFS(BASE_CONTROL!$F$2:$F$999,$B353,BASE_CONTROL!$B$2:$B$999,"TERMINADA"),COUNTIFS(BASE_CONTROL!$G$2:$G$999,$B353,BASE_CONTROL!$B$2:$B$999,"CERRADA"),COUNTIFS(BASE_CONTROL!$G$2:$G$999,$B353,BASE_CONTROL!$B$2:$B$999,"TERMINADA"),COUNTIFS(BASE_CONTROL!$H$2:$H$999,$B353,BASE_CONTROL!$B$2:$B$999,"CERRADA"),COUNTIFS(BASE_CONTROL!$H$2:$H$999,$B353,BASE_CONTROL!$B$2:$B$999,"TERMINADA"),COUNTIFS(BASE_CONTROL!$I$2:$I$999,$B353,BASE_CONTROL!$B$2:$B$999,"CERRADA"),COUNTIFS(BASE_CONTROL!$I$2:$I$999,$B353,BASE_CONTROL!$B$2:$B$999,"TERMINADA"),COUNTIFS(BASE_CONTROL!$J$2:$J$999,$B353,BASE_CONTROL!$B$2:$B$999,"CERRADA"),COUNTIFS(BASE_CONTROL!$J$2:$J$999,$B353,BASE_CONTROL!$B$2:$B$999,"TERMINADA"),COUNTIFS(BASE_CONTROL!$K$2:$K$999,$B353,BASE_CONTROL!$B$2:$B$999,"CERRADA"),COUNTIFS(BASE_CONTROL!$K$2:$K$999,$B353,BASE_CONTROL!$B$2:$B$999,"TERMINADA")))</f>
        <v/>
      </c>
      <c r="F353" s="464">
        <f>IF($B353="","",SUM(COUNTIFS(BASE_CONTROL!$D$2:$D$999,$B353,BASE_CONTROL!$B$2:$B$999,"PENDIENTE"),COUNTIFS(BASE_CONTROL!$E$2:$E$999,$B353,BASE_CONTROL!$B$2:$B$999,"PENDIENTE"),COUNTIFS(BASE_CONTROL!$F$2:$F$999,$B353,BASE_CONTROL!$B$2:$B$999,"PENDIENTE"),COUNTIFS(BASE_CONTROL!$G$2:$G$999,$B353,BASE_CONTROL!$B$2:$B$999,"PENDIENTE"),COUNTIFS(BASE_CONTROL!$H$2:$H$999,$B353,BASE_CONTROL!$B$2:$B$999,"PENDIENTE"),COUNTIFS(BASE_CONTROL!$I$2:$I$999,$B353,BASE_CONTROL!$B$2:$B$999,"PENDIENTE"),COUNTIFS(BASE_CONTROL!$J$2:$J$999,$B353,BASE_CONTROL!$B$2:$B$999,"PENDIENTE"),COUNTIFS(BASE_CONTROL!$K$2:$K$999,$B353,BASE_CONTROL!$B$2:$B$999,"PENDIENTE")))</f>
        <v/>
      </c>
      <c r="G353" s="475">
        <f>IF($B353="","",IF($D353=0,"",IFERROR(MAX(MAXIFS(BASE_CONTROL!$C$2:$C$999,BASE_CONTROL!$D$2:$D$999,$B353),MAXIFS(BASE_CONTROL!$C$2:$C$999,BASE_CONTROL!$E$2:$E$999,$B353),MAXIFS(BASE_CONTROL!$C$2:$C$999,BASE_CONTROL!$F$2:$F$999,$B353),MAXIFS(BASE_CONTROL!$C$2:$C$999,BASE_CONTROL!$G$2:$G$999,$B353),MAXIFS(BASE_CONTROL!$C$2:$C$999,BASE_CONTROL!$H$2:$H$999,$B353),MAXIFS(BASE_CONTROL!$C$2:$C$999,BASE_CONTROL!$I$2:$I$999,$B353),MAXIFS(BASE_CONTROL!$C$2:$C$999,BASE_CONTROL!$J$2:$J$999,$B353),MAXIFS(BASE_CONTROL!$C$2:$C$999,BASE_CONTROL!$K$2:$K$999,$B353)),"")))</f>
        <v/>
      </c>
      <c r="H353" s="464" t="n"/>
    </row>
    <row r="354" s="358">
      <c r="A354" s="464">
        <f>IF($B354="","",ROW()-4)</f>
        <v/>
      </c>
      <c r="B354" s="464" t="n"/>
      <c r="C354" s="464" t="n"/>
      <c r="D354" s="464">
        <f>IF($B354="","",SUM(COUNTIF(BASE_CONTROL!$D$2:$K$999,$B354)))</f>
        <v/>
      </c>
      <c r="E354" s="464">
        <f>IF($B354="","",SUM(COUNTIFS(BASE_CONTROL!$D$2:$D$999,$B354,BASE_CONTROL!$B$2:$B$999,"CERRADA"),COUNTIFS(BASE_CONTROL!$D$2:$D$999,$B354,BASE_CONTROL!$B$2:$B$999,"TERMINADA"),COUNTIFS(BASE_CONTROL!$E$2:$E$999,$B354,BASE_CONTROL!$B$2:$B$999,"CERRADA"),COUNTIFS(BASE_CONTROL!$E$2:$E$999,$B354,BASE_CONTROL!$B$2:$B$999,"TERMINADA"),COUNTIFS(BASE_CONTROL!$F$2:$F$999,$B354,BASE_CONTROL!$B$2:$B$999,"CERRADA"),COUNTIFS(BASE_CONTROL!$F$2:$F$999,$B354,BASE_CONTROL!$B$2:$B$999,"TERMINADA"),COUNTIFS(BASE_CONTROL!$G$2:$G$999,$B354,BASE_CONTROL!$B$2:$B$999,"CERRADA"),COUNTIFS(BASE_CONTROL!$G$2:$G$999,$B354,BASE_CONTROL!$B$2:$B$999,"TERMINADA"),COUNTIFS(BASE_CONTROL!$H$2:$H$999,$B354,BASE_CONTROL!$B$2:$B$999,"CERRADA"),COUNTIFS(BASE_CONTROL!$H$2:$H$999,$B354,BASE_CONTROL!$B$2:$B$999,"TERMINADA"),COUNTIFS(BASE_CONTROL!$I$2:$I$999,$B354,BASE_CONTROL!$B$2:$B$999,"CERRADA"),COUNTIFS(BASE_CONTROL!$I$2:$I$999,$B354,BASE_CONTROL!$B$2:$B$999,"TERMINADA"),COUNTIFS(BASE_CONTROL!$J$2:$J$999,$B354,BASE_CONTROL!$B$2:$B$999,"CERRADA"),COUNTIFS(BASE_CONTROL!$J$2:$J$999,$B354,BASE_CONTROL!$B$2:$B$999,"TERMINADA"),COUNTIFS(BASE_CONTROL!$K$2:$K$999,$B354,BASE_CONTROL!$B$2:$B$999,"CERRADA"),COUNTIFS(BASE_CONTROL!$K$2:$K$999,$B354,BASE_CONTROL!$B$2:$B$999,"TERMINADA")))</f>
        <v/>
      </c>
      <c r="F354" s="464">
        <f>IF($B354="","",SUM(COUNTIFS(BASE_CONTROL!$D$2:$D$999,$B354,BASE_CONTROL!$B$2:$B$999,"PENDIENTE"),COUNTIFS(BASE_CONTROL!$E$2:$E$999,$B354,BASE_CONTROL!$B$2:$B$999,"PENDIENTE"),COUNTIFS(BASE_CONTROL!$F$2:$F$999,$B354,BASE_CONTROL!$B$2:$B$999,"PENDIENTE"),COUNTIFS(BASE_CONTROL!$G$2:$G$999,$B354,BASE_CONTROL!$B$2:$B$999,"PENDIENTE"),COUNTIFS(BASE_CONTROL!$H$2:$H$999,$B354,BASE_CONTROL!$B$2:$B$999,"PENDIENTE"),COUNTIFS(BASE_CONTROL!$I$2:$I$999,$B354,BASE_CONTROL!$B$2:$B$999,"PENDIENTE"),COUNTIFS(BASE_CONTROL!$J$2:$J$999,$B354,BASE_CONTROL!$B$2:$B$999,"PENDIENTE"),COUNTIFS(BASE_CONTROL!$K$2:$K$999,$B354,BASE_CONTROL!$B$2:$B$999,"PENDIENTE")))</f>
        <v/>
      </c>
      <c r="G354" s="475">
        <f>IF($B354="","",IF($D354=0,"",IFERROR(MAX(MAXIFS(BASE_CONTROL!$C$2:$C$999,BASE_CONTROL!$D$2:$D$999,$B354),MAXIFS(BASE_CONTROL!$C$2:$C$999,BASE_CONTROL!$E$2:$E$999,$B354),MAXIFS(BASE_CONTROL!$C$2:$C$999,BASE_CONTROL!$F$2:$F$999,$B354),MAXIFS(BASE_CONTROL!$C$2:$C$999,BASE_CONTROL!$G$2:$G$999,$B354),MAXIFS(BASE_CONTROL!$C$2:$C$999,BASE_CONTROL!$H$2:$H$999,$B354),MAXIFS(BASE_CONTROL!$C$2:$C$999,BASE_CONTROL!$I$2:$I$999,$B354),MAXIFS(BASE_CONTROL!$C$2:$C$999,BASE_CONTROL!$J$2:$J$999,$B354),MAXIFS(BASE_CONTROL!$C$2:$C$999,BASE_CONTROL!$K$2:$K$999,$B354)),"")))</f>
        <v/>
      </c>
      <c r="H354" s="464" t="n"/>
    </row>
    <row r="355" s="358">
      <c r="A355" s="464">
        <f>IF($B355="","",ROW()-4)</f>
        <v/>
      </c>
      <c r="B355" s="464" t="n"/>
      <c r="C355" s="464" t="n"/>
      <c r="D355" s="464">
        <f>IF($B355="","",SUM(COUNTIF(BASE_CONTROL!$D$2:$K$999,$B355)))</f>
        <v/>
      </c>
      <c r="E355" s="464">
        <f>IF($B355="","",SUM(COUNTIFS(BASE_CONTROL!$D$2:$D$999,$B355,BASE_CONTROL!$B$2:$B$999,"CERRADA"),COUNTIFS(BASE_CONTROL!$D$2:$D$999,$B355,BASE_CONTROL!$B$2:$B$999,"TERMINADA"),COUNTIFS(BASE_CONTROL!$E$2:$E$999,$B355,BASE_CONTROL!$B$2:$B$999,"CERRADA"),COUNTIFS(BASE_CONTROL!$E$2:$E$999,$B355,BASE_CONTROL!$B$2:$B$999,"TERMINADA"),COUNTIFS(BASE_CONTROL!$F$2:$F$999,$B355,BASE_CONTROL!$B$2:$B$999,"CERRADA"),COUNTIFS(BASE_CONTROL!$F$2:$F$999,$B355,BASE_CONTROL!$B$2:$B$999,"TERMINADA"),COUNTIFS(BASE_CONTROL!$G$2:$G$999,$B355,BASE_CONTROL!$B$2:$B$999,"CERRADA"),COUNTIFS(BASE_CONTROL!$G$2:$G$999,$B355,BASE_CONTROL!$B$2:$B$999,"TERMINADA"),COUNTIFS(BASE_CONTROL!$H$2:$H$999,$B355,BASE_CONTROL!$B$2:$B$999,"CERRADA"),COUNTIFS(BASE_CONTROL!$H$2:$H$999,$B355,BASE_CONTROL!$B$2:$B$999,"TERMINADA"),COUNTIFS(BASE_CONTROL!$I$2:$I$999,$B355,BASE_CONTROL!$B$2:$B$999,"CERRADA"),COUNTIFS(BASE_CONTROL!$I$2:$I$999,$B355,BASE_CONTROL!$B$2:$B$999,"TERMINADA"),COUNTIFS(BASE_CONTROL!$J$2:$J$999,$B355,BASE_CONTROL!$B$2:$B$999,"CERRADA"),COUNTIFS(BASE_CONTROL!$J$2:$J$999,$B355,BASE_CONTROL!$B$2:$B$999,"TERMINADA"),COUNTIFS(BASE_CONTROL!$K$2:$K$999,$B355,BASE_CONTROL!$B$2:$B$999,"CERRADA"),COUNTIFS(BASE_CONTROL!$K$2:$K$999,$B355,BASE_CONTROL!$B$2:$B$999,"TERMINADA")))</f>
        <v/>
      </c>
      <c r="F355" s="464">
        <f>IF($B355="","",SUM(COUNTIFS(BASE_CONTROL!$D$2:$D$999,$B355,BASE_CONTROL!$B$2:$B$999,"PENDIENTE"),COUNTIFS(BASE_CONTROL!$E$2:$E$999,$B355,BASE_CONTROL!$B$2:$B$999,"PENDIENTE"),COUNTIFS(BASE_CONTROL!$F$2:$F$999,$B355,BASE_CONTROL!$B$2:$B$999,"PENDIENTE"),COUNTIFS(BASE_CONTROL!$G$2:$G$999,$B355,BASE_CONTROL!$B$2:$B$999,"PENDIENTE"),COUNTIFS(BASE_CONTROL!$H$2:$H$999,$B355,BASE_CONTROL!$B$2:$B$999,"PENDIENTE"),COUNTIFS(BASE_CONTROL!$I$2:$I$999,$B355,BASE_CONTROL!$B$2:$B$999,"PENDIENTE"),COUNTIFS(BASE_CONTROL!$J$2:$J$999,$B355,BASE_CONTROL!$B$2:$B$999,"PENDIENTE"),COUNTIFS(BASE_CONTROL!$K$2:$K$999,$B355,BASE_CONTROL!$B$2:$B$999,"PENDIENTE")))</f>
        <v/>
      </c>
      <c r="G355" s="475">
        <f>IF($B355="","",IF($D355=0,"",IFERROR(MAX(MAXIFS(BASE_CONTROL!$C$2:$C$999,BASE_CONTROL!$D$2:$D$999,$B355),MAXIFS(BASE_CONTROL!$C$2:$C$999,BASE_CONTROL!$E$2:$E$999,$B355),MAXIFS(BASE_CONTROL!$C$2:$C$999,BASE_CONTROL!$F$2:$F$999,$B355),MAXIFS(BASE_CONTROL!$C$2:$C$999,BASE_CONTROL!$G$2:$G$999,$B355),MAXIFS(BASE_CONTROL!$C$2:$C$999,BASE_CONTROL!$H$2:$H$999,$B355),MAXIFS(BASE_CONTROL!$C$2:$C$999,BASE_CONTROL!$I$2:$I$999,$B355),MAXIFS(BASE_CONTROL!$C$2:$C$999,BASE_CONTROL!$J$2:$J$999,$B355),MAXIFS(BASE_CONTROL!$C$2:$C$999,BASE_CONTROL!$K$2:$K$999,$B355)),"")))</f>
        <v/>
      </c>
      <c r="H355" s="464" t="n"/>
    </row>
    <row r="356" s="358">
      <c r="A356" s="464">
        <f>IF($B356="","",ROW()-4)</f>
        <v/>
      </c>
      <c r="B356" s="464" t="n"/>
      <c r="C356" s="464" t="n"/>
      <c r="D356" s="464">
        <f>IF($B356="","",SUM(COUNTIF(BASE_CONTROL!$D$2:$K$999,$B356)))</f>
        <v/>
      </c>
      <c r="E356" s="464">
        <f>IF($B356="","",SUM(COUNTIFS(BASE_CONTROL!$D$2:$D$999,$B356,BASE_CONTROL!$B$2:$B$999,"CERRADA"),COUNTIFS(BASE_CONTROL!$D$2:$D$999,$B356,BASE_CONTROL!$B$2:$B$999,"TERMINADA"),COUNTIFS(BASE_CONTROL!$E$2:$E$999,$B356,BASE_CONTROL!$B$2:$B$999,"CERRADA"),COUNTIFS(BASE_CONTROL!$E$2:$E$999,$B356,BASE_CONTROL!$B$2:$B$999,"TERMINADA"),COUNTIFS(BASE_CONTROL!$F$2:$F$999,$B356,BASE_CONTROL!$B$2:$B$999,"CERRADA"),COUNTIFS(BASE_CONTROL!$F$2:$F$999,$B356,BASE_CONTROL!$B$2:$B$999,"TERMINADA"),COUNTIFS(BASE_CONTROL!$G$2:$G$999,$B356,BASE_CONTROL!$B$2:$B$999,"CERRADA"),COUNTIFS(BASE_CONTROL!$G$2:$G$999,$B356,BASE_CONTROL!$B$2:$B$999,"TERMINADA"),COUNTIFS(BASE_CONTROL!$H$2:$H$999,$B356,BASE_CONTROL!$B$2:$B$999,"CERRADA"),COUNTIFS(BASE_CONTROL!$H$2:$H$999,$B356,BASE_CONTROL!$B$2:$B$999,"TERMINADA"),COUNTIFS(BASE_CONTROL!$I$2:$I$999,$B356,BASE_CONTROL!$B$2:$B$999,"CERRADA"),COUNTIFS(BASE_CONTROL!$I$2:$I$999,$B356,BASE_CONTROL!$B$2:$B$999,"TERMINADA"),COUNTIFS(BASE_CONTROL!$J$2:$J$999,$B356,BASE_CONTROL!$B$2:$B$999,"CERRADA"),COUNTIFS(BASE_CONTROL!$J$2:$J$999,$B356,BASE_CONTROL!$B$2:$B$999,"TERMINADA"),COUNTIFS(BASE_CONTROL!$K$2:$K$999,$B356,BASE_CONTROL!$B$2:$B$999,"CERRADA"),COUNTIFS(BASE_CONTROL!$K$2:$K$999,$B356,BASE_CONTROL!$B$2:$B$999,"TERMINADA")))</f>
        <v/>
      </c>
      <c r="F356" s="464">
        <f>IF($B356="","",SUM(COUNTIFS(BASE_CONTROL!$D$2:$D$999,$B356,BASE_CONTROL!$B$2:$B$999,"PENDIENTE"),COUNTIFS(BASE_CONTROL!$E$2:$E$999,$B356,BASE_CONTROL!$B$2:$B$999,"PENDIENTE"),COUNTIFS(BASE_CONTROL!$F$2:$F$999,$B356,BASE_CONTROL!$B$2:$B$999,"PENDIENTE"),COUNTIFS(BASE_CONTROL!$G$2:$G$999,$B356,BASE_CONTROL!$B$2:$B$999,"PENDIENTE"),COUNTIFS(BASE_CONTROL!$H$2:$H$999,$B356,BASE_CONTROL!$B$2:$B$999,"PENDIENTE"),COUNTIFS(BASE_CONTROL!$I$2:$I$999,$B356,BASE_CONTROL!$B$2:$B$999,"PENDIENTE"),COUNTIFS(BASE_CONTROL!$J$2:$J$999,$B356,BASE_CONTROL!$B$2:$B$999,"PENDIENTE"),COUNTIFS(BASE_CONTROL!$K$2:$K$999,$B356,BASE_CONTROL!$B$2:$B$999,"PENDIENTE")))</f>
        <v/>
      </c>
      <c r="G356" s="475">
        <f>IF($B356="","",IF($D356=0,"",IFERROR(MAX(MAXIFS(BASE_CONTROL!$C$2:$C$999,BASE_CONTROL!$D$2:$D$999,$B356),MAXIFS(BASE_CONTROL!$C$2:$C$999,BASE_CONTROL!$E$2:$E$999,$B356),MAXIFS(BASE_CONTROL!$C$2:$C$999,BASE_CONTROL!$F$2:$F$999,$B356),MAXIFS(BASE_CONTROL!$C$2:$C$999,BASE_CONTROL!$G$2:$G$999,$B356),MAXIFS(BASE_CONTROL!$C$2:$C$999,BASE_CONTROL!$H$2:$H$999,$B356),MAXIFS(BASE_CONTROL!$C$2:$C$999,BASE_CONTROL!$I$2:$I$999,$B356),MAXIFS(BASE_CONTROL!$C$2:$C$999,BASE_CONTROL!$J$2:$J$999,$B356),MAXIFS(BASE_CONTROL!$C$2:$C$999,BASE_CONTROL!$K$2:$K$999,$B356)),"")))</f>
        <v/>
      </c>
      <c r="H356" s="464" t="n"/>
    </row>
    <row r="357" s="358">
      <c r="A357" s="464">
        <f>IF($B357="","",ROW()-4)</f>
        <v/>
      </c>
      <c r="B357" s="464" t="n"/>
      <c r="C357" s="464" t="n"/>
      <c r="D357" s="464">
        <f>IF($B357="","",SUM(COUNTIF(BASE_CONTROL!$D$2:$K$999,$B357)))</f>
        <v/>
      </c>
      <c r="E357" s="464">
        <f>IF($B357="","",SUM(COUNTIFS(BASE_CONTROL!$D$2:$D$999,$B357,BASE_CONTROL!$B$2:$B$999,"CERRADA"),COUNTIFS(BASE_CONTROL!$D$2:$D$999,$B357,BASE_CONTROL!$B$2:$B$999,"TERMINADA"),COUNTIFS(BASE_CONTROL!$E$2:$E$999,$B357,BASE_CONTROL!$B$2:$B$999,"CERRADA"),COUNTIFS(BASE_CONTROL!$E$2:$E$999,$B357,BASE_CONTROL!$B$2:$B$999,"TERMINADA"),COUNTIFS(BASE_CONTROL!$F$2:$F$999,$B357,BASE_CONTROL!$B$2:$B$999,"CERRADA"),COUNTIFS(BASE_CONTROL!$F$2:$F$999,$B357,BASE_CONTROL!$B$2:$B$999,"TERMINADA"),COUNTIFS(BASE_CONTROL!$G$2:$G$999,$B357,BASE_CONTROL!$B$2:$B$999,"CERRADA"),COUNTIFS(BASE_CONTROL!$G$2:$G$999,$B357,BASE_CONTROL!$B$2:$B$999,"TERMINADA"),COUNTIFS(BASE_CONTROL!$H$2:$H$999,$B357,BASE_CONTROL!$B$2:$B$999,"CERRADA"),COUNTIFS(BASE_CONTROL!$H$2:$H$999,$B357,BASE_CONTROL!$B$2:$B$999,"TERMINADA"),COUNTIFS(BASE_CONTROL!$I$2:$I$999,$B357,BASE_CONTROL!$B$2:$B$999,"CERRADA"),COUNTIFS(BASE_CONTROL!$I$2:$I$999,$B357,BASE_CONTROL!$B$2:$B$999,"TERMINADA"),COUNTIFS(BASE_CONTROL!$J$2:$J$999,$B357,BASE_CONTROL!$B$2:$B$999,"CERRADA"),COUNTIFS(BASE_CONTROL!$J$2:$J$999,$B357,BASE_CONTROL!$B$2:$B$999,"TERMINADA"),COUNTIFS(BASE_CONTROL!$K$2:$K$999,$B357,BASE_CONTROL!$B$2:$B$999,"CERRADA"),COUNTIFS(BASE_CONTROL!$K$2:$K$999,$B357,BASE_CONTROL!$B$2:$B$999,"TERMINADA")))</f>
        <v/>
      </c>
      <c r="F357" s="464">
        <f>IF($B357="","",SUM(COUNTIFS(BASE_CONTROL!$D$2:$D$999,$B357,BASE_CONTROL!$B$2:$B$999,"PENDIENTE"),COUNTIFS(BASE_CONTROL!$E$2:$E$999,$B357,BASE_CONTROL!$B$2:$B$999,"PENDIENTE"),COUNTIFS(BASE_CONTROL!$F$2:$F$999,$B357,BASE_CONTROL!$B$2:$B$999,"PENDIENTE"),COUNTIFS(BASE_CONTROL!$G$2:$G$999,$B357,BASE_CONTROL!$B$2:$B$999,"PENDIENTE"),COUNTIFS(BASE_CONTROL!$H$2:$H$999,$B357,BASE_CONTROL!$B$2:$B$999,"PENDIENTE"),COUNTIFS(BASE_CONTROL!$I$2:$I$999,$B357,BASE_CONTROL!$B$2:$B$999,"PENDIENTE"),COUNTIFS(BASE_CONTROL!$J$2:$J$999,$B357,BASE_CONTROL!$B$2:$B$999,"PENDIENTE"),COUNTIFS(BASE_CONTROL!$K$2:$K$999,$B357,BASE_CONTROL!$B$2:$B$999,"PENDIENTE")))</f>
        <v/>
      </c>
      <c r="G357" s="475">
        <f>IF($B357="","",IF($D357=0,"",IFERROR(MAX(MAXIFS(BASE_CONTROL!$C$2:$C$999,BASE_CONTROL!$D$2:$D$999,$B357),MAXIFS(BASE_CONTROL!$C$2:$C$999,BASE_CONTROL!$E$2:$E$999,$B357),MAXIFS(BASE_CONTROL!$C$2:$C$999,BASE_CONTROL!$F$2:$F$999,$B357),MAXIFS(BASE_CONTROL!$C$2:$C$999,BASE_CONTROL!$G$2:$G$999,$B357),MAXIFS(BASE_CONTROL!$C$2:$C$999,BASE_CONTROL!$H$2:$H$999,$B357),MAXIFS(BASE_CONTROL!$C$2:$C$999,BASE_CONTROL!$I$2:$I$999,$B357),MAXIFS(BASE_CONTROL!$C$2:$C$999,BASE_CONTROL!$J$2:$J$999,$B357),MAXIFS(BASE_CONTROL!$C$2:$C$999,BASE_CONTROL!$K$2:$K$999,$B357)),"")))</f>
        <v/>
      </c>
      <c r="H357" s="464" t="n"/>
    </row>
    <row r="358" s="358">
      <c r="A358" s="464">
        <f>IF($B358="","",ROW()-4)</f>
        <v/>
      </c>
      <c r="B358" s="464" t="n"/>
      <c r="C358" s="464" t="n"/>
      <c r="D358" s="464">
        <f>IF($B358="","",SUM(COUNTIF(BASE_CONTROL!$D$2:$K$999,$B358)))</f>
        <v/>
      </c>
      <c r="E358" s="464">
        <f>IF($B358="","",SUM(COUNTIFS(BASE_CONTROL!$D$2:$D$999,$B358,BASE_CONTROL!$B$2:$B$999,"CERRADA"),COUNTIFS(BASE_CONTROL!$D$2:$D$999,$B358,BASE_CONTROL!$B$2:$B$999,"TERMINADA"),COUNTIFS(BASE_CONTROL!$E$2:$E$999,$B358,BASE_CONTROL!$B$2:$B$999,"CERRADA"),COUNTIFS(BASE_CONTROL!$E$2:$E$999,$B358,BASE_CONTROL!$B$2:$B$999,"TERMINADA"),COUNTIFS(BASE_CONTROL!$F$2:$F$999,$B358,BASE_CONTROL!$B$2:$B$999,"CERRADA"),COUNTIFS(BASE_CONTROL!$F$2:$F$999,$B358,BASE_CONTROL!$B$2:$B$999,"TERMINADA"),COUNTIFS(BASE_CONTROL!$G$2:$G$999,$B358,BASE_CONTROL!$B$2:$B$999,"CERRADA"),COUNTIFS(BASE_CONTROL!$G$2:$G$999,$B358,BASE_CONTROL!$B$2:$B$999,"TERMINADA"),COUNTIFS(BASE_CONTROL!$H$2:$H$999,$B358,BASE_CONTROL!$B$2:$B$999,"CERRADA"),COUNTIFS(BASE_CONTROL!$H$2:$H$999,$B358,BASE_CONTROL!$B$2:$B$999,"TERMINADA"),COUNTIFS(BASE_CONTROL!$I$2:$I$999,$B358,BASE_CONTROL!$B$2:$B$999,"CERRADA"),COUNTIFS(BASE_CONTROL!$I$2:$I$999,$B358,BASE_CONTROL!$B$2:$B$999,"TERMINADA"),COUNTIFS(BASE_CONTROL!$J$2:$J$999,$B358,BASE_CONTROL!$B$2:$B$999,"CERRADA"),COUNTIFS(BASE_CONTROL!$J$2:$J$999,$B358,BASE_CONTROL!$B$2:$B$999,"TERMINADA"),COUNTIFS(BASE_CONTROL!$K$2:$K$999,$B358,BASE_CONTROL!$B$2:$B$999,"CERRADA"),COUNTIFS(BASE_CONTROL!$K$2:$K$999,$B358,BASE_CONTROL!$B$2:$B$999,"TERMINADA")))</f>
        <v/>
      </c>
      <c r="F358" s="464">
        <f>IF($B358="","",SUM(COUNTIFS(BASE_CONTROL!$D$2:$D$999,$B358,BASE_CONTROL!$B$2:$B$999,"PENDIENTE"),COUNTIFS(BASE_CONTROL!$E$2:$E$999,$B358,BASE_CONTROL!$B$2:$B$999,"PENDIENTE"),COUNTIFS(BASE_CONTROL!$F$2:$F$999,$B358,BASE_CONTROL!$B$2:$B$999,"PENDIENTE"),COUNTIFS(BASE_CONTROL!$G$2:$G$999,$B358,BASE_CONTROL!$B$2:$B$999,"PENDIENTE"),COUNTIFS(BASE_CONTROL!$H$2:$H$999,$B358,BASE_CONTROL!$B$2:$B$999,"PENDIENTE"),COUNTIFS(BASE_CONTROL!$I$2:$I$999,$B358,BASE_CONTROL!$B$2:$B$999,"PENDIENTE"),COUNTIFS(BASE_CONTROL!$J$2:$J$999,$B358,BASE_CONTROL!$B$2:$B$999,"PENDIENTE"),COUNTIFS(BASE_CONTROL!$K$2:$K$999,$B358,BASE_CONTROL!$B$2:$B$999,"PENDIENTE")))</f>
        <v/>
      </c>
      <c r="G358" s="475">
        <f>IF($B358="","",IF($D358=0,"",IFERROR(MAX(MAXIFS(BASE_CONTROL!$C$2:$C$999,BASE_CONTROL!$D$2:$D$999,$B358),MAXIFS(BASE_CONTROL!$C$2:$C$999,BASE_CONTROL!$E$2:$E$999,$B358),MAXIFS(BASE_CONTROL!$C$2:$C$999,BASE_CONTROL!$F$2:$F$999,$B358),MAXIFS(BASE_CONTROL!$C$2:$C$999,BASE_CONTROL!$G$2:$G$999,$B358),MAXIFS(BASE_CONTROL!$C$2:$C$999,BASE_CONTROL!$H$2:$H$999,$B358),MAXIFS(BASE_CONTROL!$C$2:$C$999,BASE_CONTROL!$I$2:$I$999,$B358),MAXIFS(BASE_CONTROL!$C$2:$C$999,BASE_CONTROL!$J$2:$J$999,$B358),MAXIFS(BASE_CONTROL!$C$2:$C$999,BASE_CONTROL!$K$2:$K$999,$B358)),"")))</f>
        <v/>
      </c>
      <c r="H358" s="464" t="n"/>
    </row>
    <row r="359" s="358">
      <c r="A359" s="464">
        <f>IF($B359="","",ROW()-4)</f>
        <v/>
      </c>
      <c r="B359" s="464" t="n"/>
      <c r="C359" s="464" t="n"/>
      <c r="D359" s="464">
        <f>IF($B359="","",SUM(COUNTIF(BASE_CONTROL!$D$2:$K$999,$B359)))</f>
        <v/>
      </c>
      <c r="E359" s="464">
        <f>IF($B359="","",SUM(COUNTIFS(BASE_CONTROL!$D$2:$D$999,$B359,BASE_CONTROL!$B$2:$B$999,"CERRADA"),COUNTIFS(BASE_CONTROL!$D$2:$D$999,$B359,BASE_CONTROL!$B$2:$B$999,"TERMINADA"),COUNTIFS(BASE_CONTROL!$E$2:$E$999,$B359,BASE_CONTROL!$B$2:$B$999,"CERRADA"),COUNTIFS(BASE_CONTROL!$E$2:$E$999,$B359,BASE_CONTROL!$B$2:$B$999,"TERMINADA"),COUNTIFS(BASE_CONTROL!$F$2:$F$999,$B359,BASE_CONTROL!$B$2:$B$999,"CERRADA"),COUNTIFS(BASE_CONTROL!$F$2:$F$999,$B359,BASE_CONTROL!$B$2:$B$999,"TERMINADA"),COUNTIFS(BASE_CONTROL!$G$2:$G$999,$B359,BASE_CONTROL!$B$2:$B$999,"CERRADA"),COUNTIFS(BASE_CONTROL!$G$2:$G$999,$B359,BASE_CONTROL!$B$2:$B$999,"TERMINADA"),COUNTIFS(BASE_CONTROL!$H$2:$H$999,$B359,BASE_CONTROL!$B$2:$B$999,"CERRADA"),COUNTIFS(BASE_CONTROL!$H$2:$H$999,$B359,BASE_CONTROL!$B$2:$B$999,"TERMINADA"),COUNTIFS(BASE_CONTROL!$I$2:$I$999,$B359,BASE_CONTROL!$B$2:$B$999,"CERRADA"),COUNTIFS(BASE_CONTROL!$I$2:$I$999,$B359,BASE_CONTROL!$B$2:$B$999,"TERMINADA"),COUNTIFS(BASE_CONTROL!$J$2:$J$999,$B359,BASE_CONTROL!$B$2:$B$999,"CERRADA"),COUNTIFS(BASE_CONTROL!$J$2:$J$999,$B359,BASE_CONTROL!$B$2:$B$999,"TERMINADA"),COUNTIFS(BASE_CONTROL!$K$2:$K$999,$B359,BASE_CONTROL!$B$2:$B$999,"CERRADA"),COUNTIFS(BASE_CONTROL!$K$2:$K$999,$B359,BASE_CONTROL!$B$2:$B$999,"TERMINADA")))</f>
        <v/>
      </c>
      <c r="F359" s="464">
        <f>IF($B359="","",SUM(COUNTIFS(BASE_CONTROL!$D$2:$D$999,$B359,BASE_CONTROL!$B$2:$B$999,"PENDIENTE"),COUNTIFS(BASE_CONTROL!$E$2:$E$999,$B359,BASE_CONTROL!$B$2:$B$999,"PENDIENTE"),COUNTIFS(BASE_CONTROL!$F$2:$F$999,$B359,BASE_CONTROL!$B$2:$B$999,"PENDIENTE"),COUNTIFS(BASE_CONTROL!$G$2:$G$999,$B359,BASE_CONTROL!$B$2:$B$999,"PENDIENTE"),COUNTIFS(BASE_CONTROL!$H$2:$H$999,$B359,BASE_CONTROL!$B$2:$B$999,"PENDIENTE"),COUNTIFS(BASE_CONTROL!$I$2:$I$999,$B359,BASE_CONTROL!$B$2:$B$999,"PENDIENTE"),COUNTIFS(BASE_CONTROL!$J$2:$J$999,$B359,BASE_CONTROL!$B$2:$B$999,"PENDIENTE"),COUNTIFS(BASE_CONTROL!$K$2:$K$999,$B359,BASE_CONTROL!$B$2:$B$999,"PENDIENTE")))</f>
        <v/>
      </c>
      <c r="G359" s="475">
        <f>IF($B359="","",IF($D359=0,"",IFERROR(MAX(MAXIFS(BASE_CONTROL!$C$2:$C$999,BASE_CONTROL!$D$2:$D$999,$B359),MAXIFS(BASE_CONTROL!$C$2:$C$999,BASE_CONTROL!$E$2:$E$999,$B359),MAXIFS(BASE_CONTROL!$C$2:$C$999,BASE_CONTROL!$F$2:$F$999,$B359),MAXIFS(BASE_CONTROL!$C$2:$C$999,BASE_CONTROL!$G$2:$G$999,$B359),MAXIFS(BASE_CONTROL!$C$2:$C$999,BASE_CONTROL!$H$2:$H$999,$B359),MAXIFS(BASE_CONTROL!$C$2:$C$999,BASE_CONTROL!$I$2:$I$999,$B359),MAXIFS(BASE_CONTROL!$C$2:$C$999,BASE_CONTROL!$J$2:$J$999,$B359),MAXIFS(BASE_CONTROL!$C$2:$C$999,BASE_CONTROL!$K$2:$K$999,$B359)),"")))</f>
        <v/>
      </c>
      <c r="H359" s="464" t="n"/>
    </row>
    <row r="360" s="358">
      <c r="A360" s="464">
        <f>IF($B360="","",ROW()-4)</f>
        <v/>
      </c>
      <c r="B360" s="464" t="n"/>
      <c r="C360" s="464" t="n"/>
      <c r="D360" s="464">
        <f>IF($B360="","",SUM(COUNTIF(BASE_CONTROL!$D$2:$K$999,$B360)))</f>
        <v/>
      </c>
      <c r="E360" s="464">
        <f>IF($B360="","",SUM(COUNTIFS(BASE_CONTROL!$D$2:$D$999,$B360,BASE_CONTROL!$B$2:$B$999,"CERRADA"),COUNTIFS(BASE_CONTROL!$D$2:$D$999,$B360,BASE_CONTROL!$B$2:$B$999,"TERMINADA"),COUNTIFS(BASE_CONTROL!$E$2:$E$999,$B360,BASE_CONTROL!$B$2:$B$999,"CERRADA"),COUNTIFS(BASE_CONTROL!$E$2:$E$999,$B360,BASE_CONTROL!$B$2:$B$999,"TERMINADA"),COUNTIFS(BASE_CONTROL!$F$2:$F$999,$B360,BASE_CONTROL!$B$2:$B$999,"CERRADA"),COUNTIFS(BASE_CONTROL!$F$2:$F$999,$B360,BASE_CONTROL!$B$2:$B$999,"TERMINADA"),COUNTIFS(BASE_CONTROL!$G$2:$G$999,$B360,BASE_CONTROL!$B$2:$B$999,"CERRADA"),COUNTIFS(BASE_CONTROL!$G$2:$G$999,$B360,BASE_CONTROL!$B$2:$B$999,"TERMINADA"),COUNTIFS(BASE_CONTROL!$H$2:$H$999,$B360,BASE_CONTROL!$B$2:$B$999,"CERRADA"),COUNTIFS(BASE_CONTROL!$H$2:$H$999,$B360,BASE_CONTROL!$B$2:$B$999,"TERMINADA"),COUNTIFS(BASE_CONTROL!$I$2:$I$999,$B360,BASE_CONTROL!$B$2:$B$999,"CERRADA"),COUNTIFS(BASE_CONTROL!$I$2:$I$999,$B360,BASE_CONTROL!$B$2:$B$999,"TERMINADA"),COUNTIFS(BASE_CONTROL!$J$2:$J$999,$B360,BASE_CONTROL!$B$2:$B$999,"CERRADA"),COUNTIFS(BASE_CONTROL!$J$2:$J$999,$B360,BASE_CONTROL!$B$2:$B$999,"TERMINADA"),COUNTIFS(BASE_CONTROL!$K$2:$K$999,$B360,BASE_CONTROL!$B$2:$B$999,"CERRADA"),COUNTIFS(BASE_CONTROL!$K$2:$K$999,$B360,BASE_CONTROL!$B$2:$B$999,"TERMINADA")))</f>
        <v/>
      </c>
      <c r="F360" s="464">
        <f>IF($B360="","",SUM(COUNTIFS(BASE_CONTROL!$D$2:$D$999,$B360,BASE_CONTROL!$B$2:$B$999,"PENDIENTE"),COUNTIFS(BASE_CONTROL!$E$2:$E$999,$B360,BASE_CONTROL!$B$2:$B$999,"PENDIENTE"),COUNTIFS(BASE_CONTROL!$F$2:$F$999,$B360,BASE_CONTROL!$B$2:$B$999,"PENDIENTE"),COUNTIFS(BASE_CONTROL!$G$2:$G$999,$B360,BASE_CONTROL!$B$2:$B$999,"PENDIENTE"),COUNTIFS(BASE_CONTROL!$H$2:$H$999,$B360,BASE_CONTROL!$B$2:$B$999,"PENDIENTE"),COUNTIFS(BASE_CONTROL!$I$2:$I$999,$B360,BASE_CONTROL!$B$2:$B$999,"PENDIENTE"),COUNTIFS(BASE_CONTROL!$J$2:$J$999,$B360,BASE_CONTROL!$B$2:$B$999,"PENDIENTE"),COUNTIFS(BASE_CONTROL!$K$2:$K$999,$B360,BASE_CONTROL!$B$2:$B$999,"PENDIENTE")))</f>
        <v/>
      </c>
      <c r="G360" s="475">
        <f>IF($B360="","",IF($D360=0,"",IFERROR(MAX(MAXIFS(BASE_CONTROL!$C$2:$C$999,BASE_CONTROL!$D$2:$D$999,$B360),MAXIFS(BASE_CONTROL!$C$2:$C$999,BASE_CONTROL!$E$2:$E$999,$B360),MAXIFS(BASE_CONTROL!$C$2:$C$999,BASE_CONTROL!$F$2:$F$999,$B360),MAXIFS(BASE_CONTROL!$C$2:$C$999,BASE_CONTROL!$G$2:$G$999,$B360),MAXIFS(BASE_CONTROL!$C$2:$C$999,BASE_CONTROL!$H$2:$H$999,$B360),MAXIFS(BASE_CONTROL!$C$2:$C$999,BASE_CONTROL!$I$2:$I$999,$B360),MAXIFS(BASE_CONTROL!$C$2:$C$999,BASE_CONTROL!$J$2:$J$999,$B360),MAXIFS(BASE_CONTROL!$C$2:$C$999,BASE_CONTROL!$K$2:$K$999,$B360)),"")))</f>
        <v/>
      </c>
      <c r="H360" s="464" t="n"/>
    </row>
    <row r="361" s="358">
      <c r="A361" s="464">
        <f>IF($B361="","",ROW()-4)</f>
        <v/>
      </c>
      <c r="B361" s="464" t="n"/>
      <c r="C361" s="464" t="n"/>
      <c r="D361" s="464">
        <f>IF($B361="","",SUM(COUNTIF(BASE_CONTROL!$D$2:$K$999,$B361)))</f>
        <v/>
      </c>
      <c r="E361" s="464">
        <f>IF($B361="","",SUM(COUNTIFS(BASE_CONTROL!$D$2:$D$999,$B361,BASE_CONTROL!$B$2:$B$999,"CERRADA"),COUNTIFS(BASE_CONTROL!$D$2:$D$999,$B361,BASE_CONTROL!$B$2:$B$999,"TERMINADA"),COUNTIFS(BASE_CONTROL!$E$2:$E$999,$B361,BASE_CONTROL!$B$2:$B$999,"CERRADA"),COUNTIFS(BASE_CONTROL!$E$2:$E$999,$B361,BASE_CONTROL!$B$2:$B$999,"TERMINADA"),COUNTIFS(BASE_CONTROL!$F$2:$F$999,$B361,BASE_CONTROL!$B$2:$B$999,"CERRADA"),COUNTIFS(BASE_CONTROL!$F$2:$F$999,$B361,BASE_CONTROL!$B$2:$B$999,"TERMINADA"),COUNTIFS(BASE_CONTROL!$G$2:$G$999,$B361,BASE_CONTROL!$B$2:$B$999,"CERRADA"),COUNTIFS(BASE_CONTROL!$G$2:$G$999,$B361,BASE_CONTROL!$B$2:$B$999,"TERMINADA"),COUNTIFS(BASE_CONTROL!$H$2:$H$999,$B361,BASE_CONTROL!$B$2:$B$999,"CERRADA"),COUNTIFS(BASE_CONTROL!$H$2:$H$999,$B361,BASE_CONTROL!$B$2:$B$999,"TERMINADA"),COUNTIFS(BASE_CONTROL!$I$2:$I$999,$B361,BASE_CONTROL!$B$2:$B$999,"CERRADA"),COUNTIFS(BASE_CONTROL!$I$2:$I$999,$B361,BASE_CONTROL!$B$2:$B$999,"TERMINADA"),COUNTIFS(BASE_CONTROL!$J$2:$J$999,$B361,BASE_CONTROL!$B$2:$B$999,"CERRADA"),COUNTIFS(BASE_CONTROL!$J$2:$J$999,$B361,BASE_CONTROL!$B$2:$B$999,"TERMINADA"),COUNTIFS(BASE_CONTROL!$K$2:$K$999,$B361,BASE_CONTROL!$B$2:$B$999,"CERRADA"),COUNTIFS(BASE_CONTROL!$K$2:$K$999,$B361,BASE_CONTROL!$B$2:$B$999,"TERMINADA")))</f>
        <v/>
      </c>
      <c r="F361" s="464">
        <f>IF($B361="","",SUM(COUNTIFS(BASE_CONTROL!$D$2:$D$999,$B361,BASE_CONTROL!$B$2:$B$999,"PENDIENTE"),COUNTIFS(BASE_CONTROL!$E$2:$E$999,$B361,BASE_CONTROL!$B$2:$B$999,"PENDIENTE"),COUNTIFS(BASE_CONTROL!$F$2:$F$999,$B361,BASE_CONTROL!$B$2:$B$999,"PENDIENTE"),COUNTIFS(BASE_CONTROL!$G$2:$G$999,$B361,BASE_CONTROL!$B$2:$B$999,"PENDIENTE"),COUNTIFS(BASE_CONTROL!$H$2:$H$999,$B361,BASE_CONTROL!$B$2:$B$999,"PENDIENTE"),COUNTIFS(BASE_CONTROL!$I$2:$I$999,$B361,BASE_CONTROL!$B$2:$B$999,"PENDIENTE"),COUNTIFS(BASE_CONTROL!$J$2:$J$999,$B361,BASE_CONTROL!$B$2:$B$999,"PENDIENTE"),COUNTIFS(BASE_CONTROL!$K$2:$K$999,$B361,BASE_CONTROL!$B$2:$B$999,"PENDIENTE")))</f>
        <v/>
      </c>
      <c r="G361" s="475">
        <f>IF($B361="","",IF($D361=0,"",IFERROR(MAX(MAXIFS(BASE_CONTROL!$C$2:$C$999,BASE_CONTROL!$D$2:$D$999,$B361),MAXIFS(BASE_CONTROL!$C$2:$C$999,BASE_CONTROL!$E$2:$E$999,$B361),MAXIFS(BASE_CONTROL!$C$2:$C$999,BASE_CONTROL!$F$2:$F$999,$B361),MAXIFS(BASE_CONTROL!$C$2:$C$999,BASE_CONTROL!$G$2:$G$999,$B361),MAXIFS(BASE_CONTROL!$C$2:$C$999,BASE_CONTROL!$H$2:$H$999,$B361),MAXIFS(BASE_CONTROL!$C$2:$C$999,BASE_CONTROL!$I$2:$I$999,$B361),MAXIFS(BASE_CONTROL!$C$2:$C$999,BASE_CONTROL!$J$2:$J$999,$B361),MAXIFS(BASE_CONTROL!$C$2:$C$999,BASE_CONTROL!$K$2:$K$999,$B361)),"")))</f>
        <v/>
      </c>
      <c r="H361" s="464" t="n"/>
    </row>
    <row r="362" s="358">
      <c r="A362" s="464">
        <f>IF($B362="","",ROW()-4)</f>
        <v/>
      </c>
      <c r="B362" s="464" t="n"/>
      <c r="C362" s="464" t="n"/>
      <c r="D362" s="464">
        <f>IF($B362="","",SUM(COUNTIF(BASE_CONTROL!$D$2:$K$999,$B362)))</f>
        <v/>
      </c>
      <c r="E362" s="464">
        <f>IF($B362="","",SUM(COUNTIFS(BASE_CONTROL!$D$2:$D$999,$B362,BASE_CONTROL!$B$2:$B$999,"CERRADA"),COUNTIFS(BASE_CONTROL!$D$2:$D$999,$B362,BASE_CONTROL!$B$2:$B$999,"TERMINADA"),COUNTIFS(BASE_CONTROL!$E$2:$E$999,$B362,BASE_CONTROL!$B$2:$B$999,"CERRADA"),COUNTIFS(BASE_CONTROL!$E$2:$E$999,$B362,BASE_CONTROL!$B$2:$B$999,"TERMINADA"),COUNTIFS(BASE_CONTROL!$F$2:$F$999,$B362,BASE_CONTROL!$B$2:$B$999,"CERRADA"),COUNTIFS(BASE_CONTROL!$F$2:$F$999,$B362,BASE_CONTROL!$B$2:$B$999,"TERMINADA"),COUNTIFS(BASE_CONTROL!$G$2:$G$999,$B362,BASE_CONTROL!$B$2:$B$999,"CERRADA"),COUNTIFS(BASE_CONTROL!$G$2:$G$999,$B362,BASE_CONTROL!$B$2:$B$999,"TERMINADA"),COUNTIFS(BASE_CONTROL!$H$2:$H$999,$B362,BASE_CONTROL!$B$2:$B$999,"CERRADA"),COUNTIFS(BASE_CONTROL!$H$2:$H$999,$B362,BASE_CONTROL!$B$2:$B$999,"TERMINADA"),COUNTIFS(BASE_CONTROL!$I$2:$I$999,$B362,BASE_CONTROL!$B$2:$B$999,"CERRADA"),COUNTIFS(BASE_CONTROL!$I$2:$I$999,$B362,BASE_CONTROL!$B$2:$B$999,"TERMINADA"),COUNTIFS(BASE_CONTROL!$J$2:$J$999,$B362,BASE_CONTROL!$B$2:$B$999,"CERRADA"),COUNTIFS(BASE_CONTROL!$J$2:$J$999,$B362,BASE_CONTROL!$B$2:$B$999,"TERMINADA"),COUNTIFS(BASE_CONTROL!$K$2:$K$999,$B362,BASE_CONTROL!$B$2:$B$999,"CERRADA"),COUNTIFS(BASE_CONTROL!$K$2:$K$999,$B362,BASE_CONTROL!$B$2:$B$999,"TERMINADA")))</f>
        <v/>
      </c>
      <c r="F362" s="464">
        <f>IF($B362="","",SUM(COUNTIFS(BASE_CONTROL!$D$2:$D$999,$B362,BASE_CONTROL!$B$2:$B$999,"PENDIENTE"),COUNTIFS(BASE_CONTROL!$E$2:$E$999,$B362,BASE_CONTROL!$B$2:$B$999,"PENDIENTE"),COUNTIFS(BASE_CONTROL!$F$2:$F$999,$B362,BASE_CONTROL!$B$2:$B$999,"PENDIENTE"),COUNTIFS(BASE_CONTROL!$G$2:$G$999,$B362,BASE_CONTROL!$B$2:$B$999,"PENDIENTE"),COUNTIFS(BASE_CONTROL!$H$2:$H$999,$B362,BASE_CONTROL!$B$2:$B$999,"PENDIENTE"),COUNTIFS(BASE_CONTROL!$I$2:$I$999,$B362,BASE_CONTROL!$B$2:$B$999,"PENDIENTE"),COUNTIFS(BASE_CONTROL!$J$2:$J$999,$B362,BASE_CONTROL!$B$2:$B$999,"PENDIENTE"),COUNTIFS(BASE_CONTROL!$K$2:$K$999,$B362,BASE_CONTROL!$B$2:$B$999,"PENDIENTE")))</f>
        <v/>
      </c>
      <c r="G362" s="475">
        <f>IF($B362="","",IF($D362=0,"",IFERROR(MAX(MAXIFS(BASE_CONTROL!$C$2:$C$999,BASE_CONTROL!$D$2:$D$999,$B362),MAXIFS(BASE_CONTROL!$C$2:$C$999,BASE_CONTROL!$E$2:$E$999,$B362),MAXIFS(BASE_CONTROL!$C$2:$C$999,BASE_CONTROL!$F$2:$F$999,$B362),MAXIFS(BASE_CONTROL!$C$2:$C$999,BASE_CONTROL!$G$2:$G$999,$B362),MAXIFS(BASE_CONTROL!$C$2:$C$999,BASE_CONTROL!$H$2:$H$999,$B362),MAXIFS(BASE_CONTROL!$C$2:$C$999,BASE_CONTROL!$I$2:$I$999,$B362),MAXIFS(BASE_CONTROL!$C$2:$C$999,BASE_CONTROL!$J$2:$J$999,$B362),MAXIFS(BASE_CONTROL!$C$2:$C$999,BASE_CONTROL!$K$2:$K$999,$B362)),"")))</f>
        <v/>
      </c>
      <c r="H362" s="464" t="n"/>
    </row>
    <row r="363" s="358">
      <c r="A363" s="464">
        <f>IF($B363="","",ROW()-4)</f>
        <v/>
      </c>
      <c r="B363" s="464" t="n"/>
      <c r="C363" s="464" t="n"/>
      <c r="D363" s="464">
        <f>IF($B363="","",SUM(COUNTIF(BASE_CONTROL!$D$2:$K$999,$B363)))</f>
        <v/>
      </c>
      <c r="E363" s="464">
        <f>IF($B363="","",SUM(COUNTIFS(BASE_CONTROL!$D$2:$D$999,$B363,BASE_CONTROL!$B$2:$B$999,"CERRADA"),COUNTIFS(BASE_CONTROL!$D$2:$D$999,$B363,BASE_CONTROL!$B$2:$B$999,"TERMINADA"),COUNTIFS(BASE_CONTROL!$E$2:$E$999,$B363,BASE_CONTROL!$B$2:$B$999,"CERRADA"),COUNTIFS(BASE_CONTROL!$E$2:$E$999,$B363,BASE_CONTROL!$B$2:$B$999,"TERMINADA"),COUNTIFS(BASE_CONTROL!$F$2:$F$999,$B363,BASE_CONTROL!$B$2:$B$999,"CERRADA"),COUNTIFS(BASE_CONTROL!$F$2:$F$999,$B363,BASE_CONTROL!$B$2:$B$999,"TERMINADA"),COUNTIFS(BASE_CONTROL!$G$2:$G$999,$B363,BASE_CONTROL!$B$2:$B$999,"CERRADA"),COUNTIFS(BASE_CONTROL!$G$2:$G$999,$B363,BASE_CONTROL!$B$2:$B$999,"TERMINADA"),COUNTIFS(BASE_CONTROL!$H$2:$H$999,$B363,BASE_CONTROL!$B$2:$B$999,"CERRADA"),COUNTIFS(BASE_CONTROL!$H$2:$H$999,$B363,BASE_CONTROL!$B$2:$B$999,"TERMINADA"),COUNTIFS(BASE_CONTROL!$I$2:$I$999,$B363,BASE_CONTROL!$B$2:$B$999,"CERRADA"),COUNTIFS(BASE_CONTROL!$I$2:$I$999,$B363,BASE_CONTROL!$B$2:$B$999,"TERMINADA"),COUNTIFS(BASE_CONTROL!$J$2:$J$999,$B363,BASE_CONTROL!$B$2:$B$999,"CERRADA"),COUNTIFS(BASE_CONTROL!$J$2:$J$999,$B363,BASE_CONTROL!$B$2:$B$999,"TERMINADA"),COUNTIFS(BASE_CONTROL!$K$2:$K$999,$B363,BASE_CONTROL!$B$2:$B$999,"CERRADA"),COUNTIFS(BASE_CONTROL!$K$2:$K$999,$B363,BASE_CONTROL!$B$2:$B$999,"TERMINADA")))</f>
        <v/>
      </c>
      <c r="F363" s="464">
        <f>IF($B363="","",SUM(COUNTIFS(BASE_CONTROL!$D$2:$D$999,$B363,BASE_CONTROL!$B$2:$B$999,"PENDIENTE"),COUNTIFS(BASE_CONTROL!$E$2:$E$999,$B363,BASE_CONTROL!$B$2:$B$999,"PENDIENTE"),COUNTIFS(BASE_CONTROL!$F$2:$F$999,$B363,BASE_CONTROL!$B$2:$B$999,"PENDIENTE"),COUNTIFS(BASE_CONTROL!$G$2:$G$999,$B363,BASE_CONTROL!$B$2:$B$999,"PENDIENTE"),COUNTIFS(BASE_CONTROL!$H$2:$H$999,$B363,BASE_CONTROL!$B$2:$B$999,"PENDIENTE"),COUNTIFS(BASE_CONTROL!$I$2:$I$999,$B363,BASE_CONTROL!$B$2:$B$999,"PENDIENTE"),COUNTIFS(BASE_CONTROL!$J$2:$J$999,$B363,BASE_CONTROL!$B$2:$B$999,"PENDIENTE"),COUNTIFS(BASE_CONTROL!$K$2:$K$999,$B363,BASE_CONTROL!$B$2:$B$999,"PENDIENTE")))</f>
        <v/>
      </c>
      <c r="G363" s="475">
        <f>IF($B363="","",IF($D363=0,"",IFERROR(MAX(MAXIFS(BASE_CONTROL!$C$2:$C$999,BASE_CONTROL!$D$2:$D$999,$B363),MAXIFS(BASE_CONTROL!$C$2:$C$999,BASE_CONTROL!$E$2:$E$999,$B363),MAXIFS(BASE_CONTROL!$C$2:$C$999,BASE_CONTROL!$F$2:$F$999,$B363),MAXIFS(BASE_CONTROL!$C$2:$C$999,BASE_CONTROL!$G$2:$G$999,$B363),MAXIFS(BASE_CONTROL!$C$2:$C$999,BASE_CONTROL!$H$2:$H$999,$B363),MAXIFS(BASE_CONTROL!$C$2:$C$999,BASE_CONTROL!$I$2:$I$999,$B363),MAXIFS(BASE_CONTROL!$C$2:$C$999,BASE_CONTROL!$J$2:$J$999,$B363),MAXIFS(BASE_CONTROL!$C$2:$C$999,BASE_CONTROL!$K$2:$K$999,$B363)),"")))</f>
        <v/>
      </c>
      <c r="H363" s="464" t="n"/>
    </row>
    <row r="364" s="358">
      <c r="A364" s="464">
        <f>IF($B364="","",ROW()-4)</f>
        <v/>
      </c>
      <c r="B364" s="464" t="n"/>
      <c r="C364" s="464" t="n"/>
      <c r="D364" s="464">
        <f>IF($B364="","",SUM(COUNTIF(BASE_CONTROL!$D$2:$K$999,$B364)))</f>
        <v/>
      </c>
      <c r="E364" s="464">
        <f>IF($B364="","",SUM(COUNTIFS(BASE_CONTROL!$D$2:$D$999,$B364,BASE_CONTROL!$B$2:$B$999,"CERRADA"),COUNTIFS(BASE_CONTROL!$D$2:$D$999,$B364,BASE_CONTROL!$B$2:$B$999,"TERMINADA"),COUNTIFS(BASE_CONTROL!$E$2:$E$999,$B364,BASE_CONTROL!$B$2:$B$999,"CERRADA"),COUNTIFS(BASE_CONTROL!$E$2:$E$999,$B364,BASE_CONTROL!$B$2:$B$999,"TERMINADA"),COUNTIFS(BASE_CONTROL!$F$2:$F$999,$B364,BASE_CONTROL!$B$2:$B$999,"CERRADA"),COUNTIFS(BASE_CONTROL!$F$2:$F$999,$B364,BASE_CONTROL!$B$2:$B$999,"TERMINADA"),COUNTIFS(BASE_CONTROL!$G$2:$G$999,$B364,BASE_CONTROL!$B$2:$B$999,"CERRADA"),COUNTIFS(BASE_CONTROL!$G$2:$G$999,$B364,BASE_CONTROL!$B$2:$B$999,"TERMINADA"),COUNTIFS(BASE_CONTROL!$H$2:$H$999,$B364,BASE_CONTROL!$B$2:$B$999,"CERRADA"),COUNTIFS(BASE_CONTROL!$H$2:$H$999,$B364,BASE_CONTROL!$B$2:$B$999,"TERMINADA"),COUNTIFS(BASE_CONTROL!$I$2:$I$999,$B364,BASE_CONTROL!$B$2:$B$999,"CERRADA"),COUNTIFS(BASE_CONTROL!$I$2:$I$999,$B364,BASE_CONTROL!$B$2:$B$999,"TERMINADA"),COUNTIFS(BASE_CONTROL!$J$2:$J$999,$B364,BASE_CONTROL!$B$2:$B$999,"CERRADA"),COUNTIFS(BASE_CONTROL!$J$2:$J$999,$B364,BASE_CONTROL!$B$2:$B$999,"TERMINADA"),COUNTIFS(BASE_CONTROL!$K$2:$K$999,$B364,BASE_CONTROL!$B$2:$B$999,"CERRADA"),COUNTIFS(BASE_CONTROL!$K$2:$K$999,$B364,BASE_CONTROL!$B$2:$B$999,"TERMINADA")))</f>
        <v/>
      </c>
      <c r="F364" s="464">
        <f>IF($B364="","",SUM(COUNTIFS(BASE_CONTROL!$D$2:$D$999,$B364,BASE_CONTROL!$B$2:$B$999,"PENDIENTE"),COUNTIFS(BASE_CONTROL!$E$2:$E$999,$B364,BASE_CONTROL!$B$2:$B$999,"PENDIENTE"),COUNTIFS(BASE_CONTROL!$F$2:$F$999,$B364,BASE_CONTROL!$B$2:$B$999,"PENDIENTE"),COUNTIFS(BASE_CONTROL!$G$2:$G$999,$B364,BASE_CONTROL!$B$2:$B$999,"PENDIENTE"),COUNTIFS(BASE_CONTROL!$H$2:$H$999,$B364,BASE_CONTROL!$B$2:$B$999,"PENDIENTE"),COUNTIFS(BASE_CONTROL!$I$2:$I$999,$B364,BASE_CONTROL!$B$2:$B$999,"PENDIENTE"),COUNTIFS(BASE_CONTROL!$J$2:$J$999,$B364,BASE_CONTROL!$B$2:$B$999,"PENDIENTE"),COUNTIFS(BASE_CONTROL!$K$2:$K$999,$B364,BASE_CONTROL!$B$2:$B$999,"PENDIENTE")))</f>
        <v/>
      </c>
      <c r="G364" s="475">
        <f>IF($B364="","",IF($D364=0,"",IFERROR(MAX(MAXIFS(BASE_CONTROL!$C$2:$C$999,BASE_CONTROL!$D$2:$D$999,$B364),MAXIFS(BASE_CONTROL!$C$2:$C$999,BASE_CONTROL!$E$2:$E$999,$B364),MAXIFS(BASE_CONTROL!$C$2:$C$999,BASE_CONTROL!$F$2:$F$999,$B364),MAXIFS(BASE_CONTROL!$C$2:$C$999,BASE_CONTROL!$G$2:$G$999,$B364),MAXIFS(BASE_CONTROL!$C$2:$C$999,BASE_CONTROL!$H$2:$H$999,$B364),MAXIFS(BASE_CONTROL!$C$2:$C$999,BASE_CONTROL!$I$2:$I$999,$B364),MAXIFS(BASE_CONTROL!$C$2:$C$999,BASE_CONTROL!$J$2:$J$999,$B364),MAXIFS(BASE_CONTROL!$C$2:$C$999,BASE_CONTROL!$K$2:$K$999,$B364)),"")))</f>
        <v/>
      </c>
      <c r="H364" s="464" t="n"/>
    </row>
    <row r="365" s="358">
      <c r="A365" s="464">
        <f>IF($B365="","",ROW()-4)</f>
        <v/>
      </c>
      <c r="B365" s="464" t="n"/>
      <c r="C365" s="464" t="n"/>
      <c r="D365" s="464">
        <f>IF($B365="","",SUM(COUNTIF(BASE_CONTROL!$D$2:$K$999,$B365)))</f>
        <v/>
      </c>
      <c r="E365" s="464">
        <f>IF($B365="","",SUM(COUNTIFS(BASE_CONTROL!$D$2:$D$999,$B365,BASE_CONTROL!$B$2:$B$999,"CERRADA"),COUNTIFS(BASE_CONTROL!$D$2:$D$999,$B365,BASE_CONTROL!$B$2:$B$999,"TERMINADA"),COUNTIFS(BASE_CONTROL!$E$2:$E$999,$B365,BASE_CONTROL!$B$2:$B$999,"CERRADA"),COUNTIFS(BASE_CONTROL!$E$2:$E$999,$B365,BASE_CONTROL!$B$2:$B$999,"TERMINADA"),COUNTIFS(BASE_CONTROL!$F$2:$F$999,$B365,BASE_CONTROL!$B$2:$B$999,"CERRADA"),COUNTIFS(BASE_CONTROL!$F$2:$F$999,$B365,BASE_CONTROL!$B$2:$B$999,"TERMINADA"),COUNTIFS(BASE_CONTROL!$G$2:$G$999,$B365,BASE_CONTROL!$B$2:$B$999,"CERRADA"),COUNTIFS(BASE_CONTROL!$G$2:$G$999,$B365,BASE_CONTROL!$B$2:$B$999,"TERMINADA"),COUNTIFS(BASE_CONTROL!$H$2:$H$999,$B365,BASE_CONTROL!$B$2:$B$999,"CERRADA"),COUNTIFS(BASE_CONTROL!$H$2:$H$999,$B365,BASE_CONTROL!$B$2:$B$999,"TERMINADA"),COUNTIFS(BASE_CONTROL!$I$2:$I$999,$B365,BASE_CONTROL!$B$2:$B$999,"CERRADA"),COUNTIFS(BASE_CONTROL!$I$2:$I$999,$B365,BASE_CONTROL!$B$2:$B$999,"TERMINADA"),COUNTIFS(BASE_CONTROL!$J$2:$J$999,$B365,BASE_CONTROL!$B$2:$B$999,"CERRADA"),COUNTIFS(BASE_CONTROL!$J$2:$J$999,$B365,BASE_CONTROL!$B$2:$B$999,"TERMINADA"),COUNTIFS(BASE_CONTROL!$K$2:$K$999,$B365,BASE_CONTROL!$B$2:$B$999,"CERRADA"),COUNTIFS(BASE_CONTROL!$K$2:$K$999,$B365,BASE_CONTROL!$B$2:$B$999,"TERMINADA")))</f>
        <v/>
      </c>
      <c r="F365" s="464">
        <f>IF($B365="","",SUM(COUNTIFS(BASE_CONTROL!$D$2:$D$999,$B365,BASE_CONTROL!$B$2:$B$999,"PENDIENTE"),COUNTIFS(BASE_CONTROL!$E$2:$E$999,$B365,BASE_CONTROL!$B$2:$B$999,"PENDIENTE"),COUNTIFS(BASE_CONTROL!$F$2:$F$999,$B365,BASE_CONTROL!$B$2:$B$999,"PENDIENTE"),COUNTIFS(BASE_CONTROL!$G$2:$G$999,$B365,BASE_CONTROL!$B$2:$B$999,"PENDIENTE"),COUNTIFS(BASE_CONTROL!$H$2:$H$999,$B365,BASE_CONTROL!$B$2:$B$999,"PENDIENTE"),COUNTIFS(BASE_CONTROL!$I$2:$I$999,$B365,BASE_CONTROL!$B$2:$B$999,"PENDIENTE"),COUNTIFS(BASE_CONTROL!$J$2:$J$999,$B365,BASE_CONTROL!$B$2:$B$999,"PENDIENTE"),COUNTIFS(BASE_CONTROL!$K$2:$K$999,$B365,BASE_CONTROL!$B$2:$B$999,"PENDIENTE")))</f>
        <v/>
      </c>
      <c r="G365" s="475">
        <f>IF($B365="","",IF($D365=0,"",IFERROR(MAX(MAXIFS(BASE_CONTROL!$C$2:$C$999,BASE_CONTROL!$D$2:$D$999,$B365),MAXIFS(BASE_CONTROL!$C$2:$C$999,BASE_CONTROL!$E$2:$E$999,$B365),MAXIFS(BASE_CONTROL!$C$2:$C$999,BASE_CONTROL!$F$2:$F$999,$B365),MAXIFS(BASE_CONTROL!$C$2:$C$999,BASE_CONTROL!$G$2:$G$999,$B365),MAXIFS(BASE_CONTROL!$C$2:$C$999,BASE_CONTROL!$H$2:$H$999,$B365),MAXIFS(BASE_CONTROL!$C$2:$C$999,BASE_CONTROL!$I$2:$I$999,$B365),MAXIFS(BASE_CONTROL!$C$2:$C$999,BASE_CONTROL!$J$2:$J$999,$B365),MAXIFS(BASE_CONTROL!$C$2:$C$999,BASE_CONTROL!$K$2:$K$999,$B365)),"")))</f>
        <v/>
      </c>
      <c r="H365" s="464" t="n"/>
    </row>
    <row r="366" s="358">
      <c r="A366" s="464">
        <f>IF($B366="","",ROW()-4)</f>
        <v/>
      </c>
      <c r="B366" s="464" t="n"/>
      <c r="C366" s="464" t="n"/>
      <c r="D366" s="464">
        <f>IF($B366="","",SUM(COUNTIF(BASE_CONTROL!$D$2:$K$999,$B366)))</f>
        <v/>
      </c>
      <c r="E366" s="464">
        <f>IF($B366="","",SUM(COUNTIFS(BASE_CONTROL!$D$2:$D$999,$B366,BASE_CONTROL!$B$2:$B$999,"CERRADA"),COUNTIFS(BASE_CONTROL!$D$2:$D$999,$B366,BASE_CONTROL!$B$2:$B$999,"TERMINADA"),COUNTIFS(BASE_CONTROL!$E$2:$E$999,$B366,BASE_CONTROL!$B$2:$B$999,"CERRADA"),COUNTIFS(BASE_CONTROL!$E$2:$E$999,$B366,BASE_CONTROL!$B$2:$B$999,"TERMINADA"),COUNTIFS(BASE_CONTROL!$F$2:$F$999,$B366,BASE_CONTROL!$B$2:$B$999,"CERRADA"),COUNTIFS(BASE_CONTROL!$F$2:$F$999,$B366,BASE_CONTROL!$B$2:$B$999,"TERMINADA"),COUNTIFS(BASE_CONTROL!$G$2:$G$999,$B366,BASE_CONTROL!$B$2:$B$999,"CERRADA"),COUNTIFS(BASE_CONTROL!$G$2:$G$999,$B366,BASE_CONTROL!$B$2:$B$999,"TERMINADA"),COUNTIFS(BASE_CONTROL!$H$2:$H$999,$B366,BASE_CONTROL!$B$2:$B$999,"CERRADA"),COUNTIFS(BASE_CONTROL!$H$2:$H$999,$B366,BASE_CONTROL!$B$2:$B$999,"TERMINADA"),COUNTIFS(BASE_CONTROL!$I$2:$I$999,$B366,BASE_CONTROL!$B$2:$B$999,"CERRADA"),COUNTIFS(BASE_CONTROL!$I$2:$I$999,$B366,BASE_CONTROL!$B$2:$B$999,"TERMINADA"),COUNTIFS(BASE_CONTROL!$J$2:$J$999,$B366,BASE_CONTROL!$B$2:$B$999,"CERRADA"),COUNTIFS(BASE_CONTROL!$J$2:$J$999,$B366,BASE_CONTROL!$B$2:$B$999,"TERMINADA"),COUNTIFS(BASE_CONTROL!$K$2:$K$999,$B366,BASE_CONTROL!$B$2:$B$999,"CERRADA"),COUNTIFS(BASE_CONTROL!$K$2:$K$999,$B366,BASE_CONTROL!$B$2:$B$999,"TERMINADA")))</f>
        <v/>
      </c>
      <c r="F366" s="464">
        <f>IF($B366="","",SUM(COUNTIFS(BASE_CONTROL!$D$2:$D$999,$B366,BASE_CONTROL!$B$2:$B$999,"PENDIENTE"),COUNTIFS(BASE_CONTROL!$E$2:$E$999,$B366,BASE_CONTROL!$B$2:$B$999,"PENDIENTE"),COUNTIFS(BASE_CONTROL!$F$2:$F$999,$B366,BASE_CONTROL!$B$2:$B$999,"PENDIENTE"),COUNTIFS(BASE_CONTROL!$G$2:$G$999,$B366,BASE_CONTROL!$B$2:$B$999,"PENDIENTE"),COUNTIFS(BASE_CONTROL!$H$2:$H$999,$B366,BASE_CONTROL!$B$2:$B$999,"PENDIENTE"),COUNTIFS(BASE_CONTROL!$I$2:$I$999,$B366,BASE_CONTROL!$B$2:$B$999,"PENDIENTE"),COUNTIFS(BASE_CONTROL!$J$2:$J$999,$B366,BASE_CONTROL!$B$2:$B$999,"PENDIENTE"),COUNTIFS(BASE_CONTROL!$K$2:$K$999,$B366,BASE_CONTROL!$B$2:$B$999,"PENDIENTE")))</f>
        <v/>
      </c>
      <c r="G366" s="475">
        <f>IF($B366="","",IF($D366=0,"",IFERROR(MAX(MAXIFS(BASE_CONTROL!$C$2:$C$999,BASE_CONTROL!$D$2:$D$999,$B366),MAXIFS(BASE_CONTROL!$C$2:$C$999,BASE_CONTROL!$E$2:$E$999,$B366),MAXIFS(BASE_CONTROL!$C$2:$C$999,BASE_CONTROL!$F$2:$F$999,$B366),MAXIFS(BASE_CONTROL!$C$2:$C$999,BASE_CONTROL!$G$2:$G$999,$B366),MAXIFS(BASE_CONTROL!$C$2:$C$999,BASE_CONTROL!$H$2:$H$999,$B366),MAXIFS(BASE_CONTROL!$C$2:$C$999,BASE_CONTROL!$I$2:$I$999,$B366),MAXIFS(BASE_CONTROL!$C$2:$C$999,BASE_CONTROL!$J$2:$J$999,$B366),MAXIFS(BASE_CONTROL!$C$2:$C$999,BASE_CONTROL!$K$2:$K$999,$B366)),"")))</f>
        <v/>
      </c>
      <c r="H366" s="464" t="n"/>
    </row>
    <row r="367" s="358">
      <c r="A367" s="464">
        <f>IF($B367="","",ROW()-4)</f>
        <v/>
      </c>
      <c r="B367" s="464" t="n"/>
      <c r="C367" s="464" t="n"/>
      <c r="D367" s="464">
        <f>IF($B367="","",SUM(COUNTIF(BASE_CONTROL!$D$2:$K$999,$B367)))</f>
        <v/>
      </c>
      <c r="E367" s="464">
        <f>IF($B367="","",SUM(COUNTIFS(BASE_CONTROL!$D$2:$D$999,$B367,BASE_CONTROL!$B$2:$B$999,"CERRADA"),COUNTIFS(BASE_CONTROL!$D$2:$D$999,$B367,BASE_CONTROL!$B$2:$B$999,"TERMINADA"),COUNTIFS(BASE_CONTROL!$E$2:$E$999,$B367,BASE_CONTROL!$B$2:$B$999,"CERRADA"),COUNTIFS(BASE_CONTROL!$E$2:$E$999,$B367,BASE_CONTROL!$B$2:$B$999,"TERMINADA"),COUNTIFS(BASE_CONTROL!$F$2:$F$999,$B367,BASE_CONTROL!$B$2:$B$999,"CERRADA"),COUNTIFS(BASE_CONTROL!$F$2:$F$999,$B367,BASE_CONTROL!$B$2:$B$999,"TERMINADA"),COUNTIFS(BASE_CONTROL!$G$2:$G$999,$B367,BASE_CONTROL!$B$2:$B$999,"CERRADA"),COUNTIFS(BASE_CONTROL!$G$2:$G$999,$B367,BASE_CONTROL!$B$2:$B$999,"TERMINADA"),COUNTIFS(BASE_CONTROL!$H$2:$H$999,$B367,BASE_CONTROL!$B$2:$B$999,"CERRADA"),COUNTIFS(BASE_CONTROL!$H$2:$H$999,$B367,BASE_CONTROL!$B$2:$B$999,"TERMINADA"),COUNTIFS(BASE_CONTROL!$I$2:$I$999,$B367,BASE_CONTROL!$B$2:$B$999,"CERRADA"),COUNTIFS(BASE_CONTROL!$I$2:$I$999,$B367,BASE_CONTROL!$B$2:$B$999,"TERMINADA"),COUNTIFS(BASE_CONTROL!$J$2:$J$999,$B367,BASE_CONTROL!$B$2:$B$999,"CERRADA"),COUNTIFS(BASE_CONTROL!$J$2:$J$999,$B367,BASE_CONTROL!$B$2:$B$999,"TERMINADA"),COUNTIFS(BASE_CONTROL!$K$2:$K$999,$B367,BASE_CONTROL!$B$2:$B$999,"CERRADA"),COUNTIFS(BASE_CONTROL!$K$2:$K$999,$B367,BASE_CONTROL!$B$2:$B$999,"TERMINADA")))</f>
        <v/>
      </c>
      <c r="F367" s="464">
        <f>IF($B367="","",SUM(COUNTIFS(BASE_CONTROL!$D$2:$D$999,$B367,BASE_CONTROL!$B$2:$B$999,"PENDIENTE"),COUNTIFS(BASE_CONTROL!$E$2:$E$999,$B367,BASE_CONTROL!$B$2:$B$999,"PENDIENTE"),COUNTIFS(BASE_CONTROL!$F$2:$F$999,$B367,BASE_CONTROL!$B$2:$B$999,"PENDIENTE"),COUNTIFS(BASE_CONTROL!$G$2:$G$999,$B367,BASE_CONTROL!$B$2:$B$999,"PENDIENTE"),COUNTIFS(BASE_CONTROL!$H$2:$H$999,$B367,BASE_CONTROL!$B$2:$B$999,"PENDIENTE"),COUNTIFS(BASE_CONTROL!$I$2:$I$999,$B367,BASE_CONTROL!$B$2:$B$999,"PENDIENTE"),COUNTIFS(BASE_CONTROL!$J$2:$J$999,$B367,BASE_CONTROL!$B$2:$B$999,"PENDIENTE"),COUNTIFS(BASE_CONTROL!$K$2:$K$999,$B367,BASE_CONTROL!$B$2:$B$999,"PENDIENTE")))</f>
        <v/>
      </c>
      <c r="G367" s="475">
        <f>IF($B367="","",IF($D367=0,"",IFERROR(MAX(MAXIFS(BASE_CONTROL!$C$2:$C$999,BASE_CONTROL!$D$2:$D$999,$B367),MAXIFS(BASE_CONTROL!$C$2:$C$999,BASE_CONTROL!$E$2:$E$999,$B367),MAXIFS(BASE_CONTROL!$C$2:$C$999,BASE_CONTROL!$F$2:$F$999,$B367),MAXIFS(BASE_CONTROL!$C$2:$C$999,BASE_CONTROL!$G$2:$G$999,$B367),MAXIFS(BASE_CONTROL!$C$2:$C$999,BASE_CONTROL!$H$2:$H$999,$B367),MAXIFS(BASE_CONTROL!$C$2:$C$999,BASE_CONTROL!$I$2:$I$999,$B367),MAXIFS(BASE_CONTROL!$C$2:$C$999,BASE_CONTROL!$J$2:$J$999,$B367),MAXIFS(BASE_CONTROL!$C$2:$C$999,BASE_CONTROL!$K$2:$K$999,$B367)),"")))</f>
        <v/>
      </c>
      <c r="H367" s="464" t="n"/>
    </row>
    <row r="368" s="358">
      <c r="A368" s="464">
        <f>IF($B368="","",ROW()-4)</f>
        <v/>
      </c>
      <c r="B368" s="464" t="n"/>
      <c r="C368" s="464" t="n"/>
      <c r="D368" s="464">
        <f>IF($B368="","",SUM(COUNTIF(BASE_CONTROL!$D$2:$K$999,$B368)))</f>
        <v/>
      </c>
      <c r="E368" s="464">
        <f>IF($B368="","",SUM(COUNTIFS(BASE_CONTROL!$D$2:$D$999,$B368,BASE_CONTROL!$B$2:$B$999,"CERRADA"),COUNTIFS(BASE_CONTROL!$D$2:$D$999,$B368,BASE_CONTROL!$B$2:$B$999,"TERMINADA"),COUNTIFS(BASE_CONTROL!$E$2:$E$999,$B368,BASE_CONTROL!$B$2:$B$999,"CERRADA"),COUNTIFS(BASE_CONTROL!$E$2:$E$999,$B368,BASE_CONTROL!$B$2:$B$999,"TERMINADA"),COUNTIFS(BASE_CONTROL!$F$2:$F$999,$B368,BASE_CONTROL!$B$2:$B$999,"CERRADA"),COUNTIFS(BASE_CONTROL!$F$2:$F$999,$B368,BASE_CONTROL!$B$2:$B$999,"TERMINADA"),COUNTIFS(BASE_CONTROL!$G$2:$G$999,$B368,BASE_CONTROL!$B$2:$B$999,"CERRADA"),COUNTIFS(BASE_CONTROL!$G$2:$G$999,$B368,BASE_CONTROL!$B$2:$B$999,"TERMINADA"),COUNTIFS(BASE_CONTROL!$H$2:$H$999,$B368,BASE_CONTROL!$B$2:$B$999,"CERRADA"),COUNTIFS(BASE_CONTROL!$H$2:$H$999,$B368,BASE_CONTROL!$B$2:$B$999,"TERMINADA"),COUNTIFS(BASE_CONTROL!$I$2:$I$999,$B368,BASE_CONTROL!$B$2:$B$999,"CERRADA"),COUNTIFS(BASE_CONTROL!$I$2:$I$999,$B368,BASE_CONTROL!$B$2:$B$999,"TERMINADA"),COUNTIFS(BASE_CONTROL!$J$2:$J$999,$B368,BASE_CONTROL!$B$2:$B$999,"CERRADA"),COUNTIFS(BASE_CONTROL!$J$2:$J$999,$B368,BASE_CONTROL!$B$2:$B$999,"TERMINADA"),COUNTIFS(BASE_CONTROL!$K$2:$K$999,$B368,BASE_CONTROL!$B$2:$B$999,"CERRADA"),COUNTIFS(BASE_CONTROL!$K$2:$K$999,$B368,BASE_CONTROL!$B$2:$B$999,"TERMINADA")))</f>
        <v/>
      </c>
      <c r="F368" s="464">
        <f>IF($B368="","",SUM(COUNTIFS(BASE_CONTROL!$D$2:$D$999,$B368,BASE_CONTROL!$B$2:$B$999,"PENDIENTE"),COUNTIFS(BASE_CONTROL!$E$2:$E$999,$B368,BASE_CONTROL!$B$2:$B$999,"PENDIENTE"),COUNTIFS(BASE_CONTROL!$F$2:$F$999,$B368,BASE_CONTROL!$B$2:$B$999,"PENDIENTE"),COUNTIFS(BASE_CONTROL!$G$2:$G$999,$B368,BASE_CONTROL!$B$2:$B$999,"PENDIENTE"),COUNTIFS(BASE_CONTROL!$H$2:$H$999,$B368,BASE_CONTROL!$B$2:$B$999,"PENDIENTE"),COUNTIFS(BASE_CONTROL!$I$2:$I$999,$B368,BASE_CONTROL!$B$2:$B$999,"PENDIENTE"),COUNTIFS(BASE_CONTROL!$J$2:$J$999,$B368,BASE_CONTROL!$B$2:$B$999,"PENDIENTE"),COUNTIFS(BASE_CONTROL!$K$2:$K$999,$B368,BASE_CONTROL!$B$2:$B$999,"PENDIENTE")))</f>
        <v/>
      </c>
      <c r="G368" s="475">
        <f>IF($B368="","",IF($D368=0,"",IFERROR(MAX(MAXIFS(BASE_CONTROL!$C$2:$C$999,BASE_CONTROL!$D$2:$D$999,$B368),MAXIFS(BASE_CONTROL!$C$2:$C$999,BASE_CONTROL!$E$2:$E$999,$B368),MAXIFS(BASE_CONTROL!$C$2:$C$999,BASE_CONTROL!$F$2:$F$999,$B368),MAXIFS(BASE_CONTROL!$C$2:$C$999,BASE_CONTROL!$G$2:$G$999,$B368),MAXIFS(BASE_CONTROL!$C$2:$C$999,BASE_CONTROL!$H$2:$H$999,$B368),MAXIFS(BASE_CONTROL!$C$2:$C$999,BASE_CONTROL!$I$2:$I$999,$B368),MAXIFS(BASE_CONTROL!$C$2:$C$999,BASE_CONTROL!$J$2:$J$999,$B368),MAXIFS(BASE_CONTROL!$C$2:$C$999,BASE_CONTROL!$K$2:$K$999,$B368)),"")))</f>
        <v/>
      </c>
      <c r="H368" s="464" t="n"/>
    </row>
    <row r="369" s="358">
      <c r="A369" s="464">
        <f>IF($B369="","",ROW()-4)</f>
        <v/>
      </c>
      <c r="B369" s="464" t="n"/>
      <c r="C369" s="464" t="n"/>
      <c r="D369" s="464">
        <f>IF($B369="","",SUM(COUNTIF(BASE_CONTROL!$D$2:$K$999,$B369)))</f>
        <v/>
      </c>
      <c r="E369" s="464">
        <f>IF($B369="","",SUM(COUNTIFS(BASE_CONTROL!$D$2:$D$999,$B369,BASE_CONTROL!$B$2:$B$999,"CERRADA"),COUNTIFS(BASE_CONTROL!$D$2:$D$999,$B369,BASE_CONTROL!$B$2:$B$999,"TERMINADA"),COUNTIFS(BASE_CONTROL!$E$2:$E$999,$B369,BASE_CONTROL!$B$2:$B$999,"CERRADA"),COUNTIFS(BASE_CONTROL!$E$2:$E$999,$B369,BASE_CONTROL!$B$2:$B$999,"TERMINADA"),COUNTIFS(BASE_CONTROL!$F$2:$F$999,$B369,BASE_CONTROL!$B$2:$B$999,"CERRADA"),COUNTIFS(BASE_CONTROL!$F$2:$F$999,$B369,BASE_CONTROL!$B$2:$B$999,"TERMINADA"),COUNTIFS(BASE_CONTROL!$G$2:$G$999,$B369,BASE_CONTROL!$B$2:$B$999,"CERRADA"),COUNTIFS(BASE_CONTROL!$G$2:$G$999,$B369,BASE_CONTROL!$B$2:$B$999,"TERMINADA"),COUNTIFS(BASE_CONTROL!$H$2:$H$999,$B369,BASE_CONTROL!$B$2:$B$999,"CERRADA"),COUNTIFS(BASE_CONTROL!$H$2:$H$999,$B369,BASE_CONTROL!$B$2:$B$999,"TERMINADA"),COUNTIFS(BASE_CONTROL!$I$2:$I$999,$B369,BASE_CONTROL!$B$2:$B$999,"CERRADA"),COUNTIFS(BASE_CONTROL!$I$2:$I$999,$B369,BASE_CONTROL!$B$2:$B$999,"TERMINADA"),COUNTIFS(BASE_CONTROL!$J$2:$J$999,$B369,BASE_CONTROL!$B$2:$B$999,"CERRADA"),COUNTIFS(BASE_CONTROL!$J$2:$J$999,$B369,BASE_CONTROL!$B$2:$B$999,"TERMINADA"),COUNTIFS(BASE_CONTROL!$K$2:$K$999,$B369,BASE_CONTROL!$B$2:$B$999,"CERRADA"),COUNTIFS(BASE_CONTROL!$K$2:$K$999,$B369,BASE_CONTROL!$B$2:$B$999,"TERMINADA")))</f>
        <v/>
      </c>
      <c r="F369" s="464">
        <f>IF($B369="","",SUM(COUNTIFS(BASE_CONTROL!$D$2:$D$999,$B369,BASE_CONTROL!$B$2:$B$999,"PENDIENTE"),COUNTIFS(BASE_CONTROL!$E$2:$E$999,$B369,BASE_CONTROL!$B$2:$B$999,"PENDIENTE"),COUNTIFS(BASE_CONTROL!$F$2:$F$999,$B369,BASE_CONTROL!$B$2:$B$999,"PENDIENTE"),COUNTIFS(BASE_CONTROL!$G$2:$G$999,$B369,BASE_CONTROL!$B$2:$B$999,"PENDIENTE"),COUNTIFS(BASE_CONTROL!$H$2:$H$999,$B369,BASE_CONTROL!$B$2:$B$999,"PENDIENTE"),COUNTIFS(BASE_CONTROL!$I$2:$I$999,$B369,BASE_CONTROL!$B$2:$B$999,"PENDIENTE"),COUNTIFS(BASE_CONTROL!$J$2:$J$999,$B369,BASE_CONTROL!$B$2:$B$999,"PENDIENTE"),COUNTIFS(BASE_CONTROL!$K$2:$K$999,$B369,BASE_CONTROL!$B$2:$B$999,"PENDIENTE")))</f>
        <v/>
      </c>
      <c r="G369" s="475">
        <f>IF($B369="","",IF($D369=0,"",IFERROR(MAX(MAXIFS(BASE_CONTROL!$C$2:$C$999,BASE_CONTROL!$D$2:$D$999,$B369),MAXIFS(BASE_CONTROL!$C$2:$C$999,BASE_CONTROL!$E$2:$E$999,$B369),MAXIFS(BASE_CONTROL!$C$2:$C$999,BASE_CONTROL!$F$2:$F$999,$B369),MAXIFS(BASE_CONTROL!$C$2:$C$999,BASE_CONTROL!$G$2:$G$999,$B369),MAXIFS(BASE_CONTROL!$C$2:$C$999,BASE_CONTROL!$H$2:$H$999,$B369),MAXIFS(BASE_CONTROL!$C$2:$C$999,BASE_CONTROL!$I$2:$I$999,$B369),MAXIFS(BASE_CONTROL!$C$2:$C$999,BASE_CONTROL!$J$2:$J$999,$B369),MAXIFS(BASE_CONTROL!$C$2:$C$999,BASE_CONTROL!$K$2:$K$999,$B369)),"")))</f>
        <v/>
      </c>
      <c r="H369" s="464" t="n"/>
    </row>
    <row r="370" s="358">
      <c r="A370" s="464">
        <f>IF($B370="","",ROW()-4)</f>
        <v/>
      </c>
      <c r="B370" s="464" t="n"/>
      <c r="C370" s="464" t="n"/>
      <c r="D370" s="464">
        <f>IF($B370="","",SUM(COUNTIF(BASE_CONTROL!$D$2:$K$999,$B370)))</f>
        <v/>
      </c>
      <c r="E370" s="464">
        <f>IF($B370="","",SUM(COUNTIFS(BASE_CONTROL!$D$2:$D$999,$B370,BASE_CONTROL!$B$2:$B$999,"CERRADA"),COUNTIFS(BASE_CONTROL!$D$2:$D$999,$B370,BASE_CONTROL!$B$2:$B$999,"TERMINADA"),COUNTIFS(BASE_CONTROL!$E$2:$E$999,$B370,BASE_CONTROL!$B$2:$B$999,"CERRADA"),COUNTIFS(BASE_CONTROL!$E$2:$E$999,$B370,BASE_CONTROL!$B$2:$B$999,"TERMINADA"),COUNTIFS(BASE_CONTROL!$F$2:$F$999,$B370,BASE_CONTROL!$B$2:$B$999,"CERRADA"),COUNTIFS(BASE_CONTROL!$F$2:$F$999,$B370,BASE_CONTROL!$B$2:$B$999,"TERMINADA"),COUNTIFS(BASE_CONTROL!$G$2:$G$999,$B370,BASE_CONTROL!$B$2:$B$999,"CERRADA"),COUNTIFS(BASE_CONTROL!$G$2:$G$999,$B370,BASE_CONTROL!$B$2:$B$999,"TERMINADA"),COUNTIFS(BASE_CONTROL!$H$2:$H$999,$B370,BASE_CONTROL!$B$2:$B$999,"CERRADA"),COUNTIFS(BASE_CONTROL!$H$2:$H$999,$B370,BASE_CONTROL!$B$2:$B$999,"TERMINADA"),COUNTIFS(BASE_CONTROL!$I$2:$I$999,$B370,BASE_CONTROL!$B$2:$B$999,"CERRADA"),COUNTIFS(BASE_CONTROL!$I$2:$I$999,$B370,BASE_CONTROL!$B$2:$B$999,"TERMINADA"),COUNTIFS(BASE_CONTROL!$J$2:$J$999,$B370,BASE_CONTROL!$B$2:$B$999,"CERRADA"),COUNTIFS(BASE_CONTROL!$J$2:$J$999,$B370,BASE_CONTROL!$B$2:$B$999,"TERMINADA"),COUNTIFS(BASE_CONTROL!$K$2:$K$999,$B370,BASE_CONTROL!$B$2:$B$999,"CERRADA"),COUNTIFS(BASE_CONTROL!$K$2:$K$999,$B370,BASE_CONTROL!$B$2:$B$999,"TERMINADA")))</f>
        <v/>
      </c>
      <c r="F370" s="464">
        <f>IF($B370="","",SUM(COUNTIFS(BASE_CONTROL!$D$2:$D$999,$B370,BASE_CONTROL!$B$2:$B$999,"PENDIENTE"),COUNTIFS(BASE_CONTROL!$E$2:$E$999,$B370,BASE_CONTROL!$B$2:$B$999,"PENDIENTE"),COUNTIFS(BASE_CONTROL!$F$2:$F$999,$B370,BASE_CONTROL!$B$2:$B$999,"PENDIENTE"),COUNTIFS(BASE_CONTROL!$G$2:$G$999,$B370,BASE_CONTROL!$B$2:$B$999,"PENDIENTE"),COUNTIFS(BASE_CONTROL!$H$2:$H$999,$B370,BASE_CONTROL!$B$2:$B$999,"PENDIENTE"),COUNTIFS(BASE_CONTROL!$I$2:$I$999,$B370,BASE_CONTROL!$B$2:$B$999,"PENDIENTE"),COUNTIFS(BASE_CONTROL!$J$2:$J$999,$B370,BASE_CONTROL!$B$2:$B$999,"PENDIENTE"),COUNTIFS(BASE_CONTROL!$K$2:$K$999,$B370,BASE_CONTROL!$B$2:$B$999,"PENDIENTE")))</f>
        <v/>
      </c>
      <c r="G370" s="475">
        <f>IF($B370="","",IF($D370=0,"",IFERROR(MAX(MAXIFS(BASE_CONTROL!$C$2:$C$999,BASE_CONTROL!$D$2:$D$999,$B370),MAXIFS(BASE_CONTROL!$C$2:$C$999,BASE_CONTROL!$E$2:$E$999,$B370),MAXIFS(BASE_CONTROL!$C$2:$C$999,BASE_CONTROL!$F$2:$F$999,$B370),MAXIFS(BASE_CONTROL!$C$2:$C$999,BASE_CONTROL!$G$2:$G$999,$B370),MAXIFS(BASE_CONTROL!$C$2:$C$999,BASE_CONTROL!$H$2:$H$999,$B370),MAXIFS(BASE_CONTROL!$C$2:$C$999,BASE_CONTROL!$I$2:$I$999,$B370),MAXIFS(BASE_CONTROL!$C$2:$C$999,BASE_CONTROL!$J$2:$J$999,$B370),MAXIFS(BASE_CONTROL!$C$2:$C$999,BASE_CONTROL!$K$2:$K$999,$B370)),"")))</f>
        <v/>
      </c>
      <c r="H370" s="464" t="n"/>
    </row>
    <row r="371" s="358">
      <c r="A371" s="464">
        <f>IF($B371="","",ROW()-4)</f>
        <v/>
      </c>
      <c r="B371" s="464" t="n"/>
      <c r="C371" s="464" t="n"/>
      <c r="D371" s="464">
        <f>IF($B371="","",SUM(COUNTIF(BASE_CONTROL!$D$2:$K$999,$B371)))</f>
        <v/>
      </c>
      <c r="E371" s="464">
        <f>IF($B371="","",SUM(COUNTIFS(BASE_CONTROL!$D$2:$D$999,$B371,BASE_CONTROL!$B$2:$B$999,"CERRADA"),COUNTIFS(BASE_CONTROL!$D$2:$D$999,$B371,BASE_CONTROL!$B$2:$B$999,"TERMINADA"),COUNTIFS(BASE_CONTROL!$E$2:$E$999,$B371,BASE_CONTROL!$B$2:$B$999,"CERRADA"),COUNTIFS(BASE_CONTROL!$E$2:$E$999,$B371,BASE_CONTROL!$B$2:$B$999,"TERMINADA"),COUNTIFS(BASE_CONTROL!$F$2:$F$999,$B371,BASE_CONTROL!$B$2:$B$999,"CERRADA"),COUNTIFS(BASE_CONTROL!$F$2:$F$999,$B371,BASE_CONTROL!$B$2:$B$999,"TERMINADA"),COUNTIFS(BASE_CONTROL!$G$2:$G$999,$B371,BASE_CONTROL!$B$2:$B$999,"CERRADA"),COUNTIFS(BASE_CONTROL!$G$2:$G$999,$B371,BASE_CONTROL!$B$2:$B$999,"TERMINADA"),COUNTIFS(BASE_CONTROL!$H$2:$H$999,$B371,BASE_CONTROL!$B$2:$B$999,"CERRADA"),COUNTIFS(BASE_CONTROL!$H$2:$H$999,$B371,BASE_CONTROL!$B$2:$B$999,"TERMINADA"),COUNTIFS(BASE_CONTROL!$I$2:$I$999,$B371,BASE_CONTROL!$B$2:$B$999,"CERRADA"),COUNTIFS(BASE_CONTROL!$I$2:$I$999,$B371,BASE_CONTROL!$B$2:$B$999,"TERMINADA"),COUNTIFS(BASE_CONTROL!$J$2:$J$999,$B371,BASE_CONTROL!$B$2:$B$999,"CERRADA"),COUNTIFS(BASE_CONTROL!$J$2:$J$999,$B371,BASE_CONTROL!$B$2:$B$999,"TERMINADA"),COUNTIFS(BASE_CONTROL!$K$2:$K$999,$B371,BASE_CONTROL!$B$2:$B$999,"CERRADA"),COUNTIFS(BASE_CONTROL!$K$2:$K$999,$B371,BASE_CONTROL!$B$2:$B$999,"TERMINADA")))</f>
        <v/>
      </c>
      <c r="F371" s="464">
        <f>IF($B371="","",SUM(COUNTIFS(BASE_CONTROL!$D$2:$D$999,$B371,BASE_CONTROL!$B$2:$B$999,"PENDIENTE"),COUNTIFS(BASE_CONTROL!$E$2:$E$999,$B371,BASE_CONTROL!$B$2:$B$999,"PENDIENTE"),COUNTIFS(BASE_CONTROL!$F$2:$F$999,$B371,BASE_CONTROL!$B$2:$B$999,"PENDIENTE"),COUNTIFS(BASE_CONTROL!$G$2:$G$999,$B371,BASE_CONTROL!$B$2:$B$999,"PENDIENTE"),COUNTIFS(BASE_CONTROL!$H$2:$H$999,$B371,BASE_CONTROL!$B$2:$B$999,"PENDIENTE"),COUNTIFS(BASE_CONTROL!$I$2:$I$999,$B371,BASE_CONTROL!$B$2:$B$999,"PENDIENTE"),COUNTIFS(BASE_CONTROL!$J$2:$J$999,$B371,BASE_CONTROL!$B$2:$B$999,"PENDIENTE"),COUNTIFS(BASE_CONTROL!$K$2:$K$999,$B371,BASE_CONTROL!$B$2:$B$999,"PENDIENTE")))</f>
        <v/>
      </c>
      <c r="G371" s="475">
        <f>IF($B371="","",IF($D371=0,"",IFERROR(MAX(MAXIFS(BASE_CONTROL!$C$2:$C$999,BASE_CONTROL!$D$2:$D$999,$B371),MAXIFS(BASE_CONTROL!$C$2:$C$999,BASE_CONTROL!$E$2:$E$999,$B371),MAXIFS(BASE_CONTROL!$C$2:$C$999,BASE_CONTROL!$F$2:$F$999,$B371),MAXIFS(BASE_CONTROL!$C$2:$C$999,BASE_CONTROL!$G$2:$G$999,$B371),MAXIFS(BASE_CONTROL!$C$2:$C$999,BASE_CONTROL!$H$2:$H$999,$B371),MAXIFS(BASE_CONTROL!$C$2:$C$999,BASE_CONTROL!$I$2:$I$999,$B371),MAXIFS(BASE_CONTROL!$C$2:$C$999,BASE_CONTROL!$J$2:$J$999,$B371),MAXIFS(BASE_CONTROL!$C$2:$C$999,BASE_CONTROL!$K$2:$K$999,$B371)),"")))</f>
        <v/>
      </c>
      <c r="H371" s="464" t="n"/>
    </row>
    <row r="372" s="358">
      <c r="A372" s="464">
        <f>IF($B372="","",ROW()-4)</f>
        <v/>
      </c>
      <c r="B372" s="464" t="n"/>
      <c r="C372" s="464" t="n"/>
      <c r="D372" s="464">
        <f>IF($B372="","",SUM(COUNTIF(BASE_CONTROL!$D$2:$K$999,$B372)))</f>
        <v/>
      </c>
      <c r="E372" s="464">
        <f>IF($B372="","",SUM(COUNTIFS(BASE_CONTROL!$D$2:$D$999,$B372,BASE_CONTROL!$B$2:$B$999,"CERRADA"),COUNTIFS(BASE_CONTROL!$D$2:$D$999,$B372,BASE_CONTROL!$B$2:$B$999,"TERMINADA"),COUNTIFS(BASE_CONTROL!$E$2:$E$999,$B372,BASE_CONTROL!$B$2:$B$999,"CERRADA"),COUNTIFS(BASE_CONTROL!$E$2:$E$999,$B372,BASE_CONTROL!$B$2:$B$999,"TERMINADA"),COUNTIFS(BASE_CONTROL!$F$2:$F$999,$B372,BASE_CONTROL!$B$2:$B$999,"CERRADA"),COUNTIFS(BASE_CONTROL!$F$2:$F$999,$B372,BASE_CONTROL!$B$2:$B$999,"TERMINADA"),COUNTIFS(BASE_CONTROL!$G$2:$G$999,$B372,BASE_CONTROL!$B$2:$B$999,"CERRADA"),COUNTIFS(BASE_CONTROL!$G$2:$G$999,$B372,BASE_CONTROL!$B$2:$B$999,"TERMINADA"),COUNTIFS(BASE_CONTROL!$H$2:$H$999,$B372,BASE_CONTROL!$B$2:$B$999,"CERRADA"),COUNTIFS(BASE_CONTROL!$H$2:$H$999,$B372,BASE_CONTROL!$B$2:$B$999,"TERMINADA"),COUNTIFS(BASE_CONTROL!$I$2:$I$999,$B372,BASE_CONTROL!$B$2:$B$999,"CERRADA"),COUNTIFS(BASE_CONTROL!$I$2:$I$999,$B372,BASE_CONTROL!$B$2:$B$999,"TERMINADA"),COUNTIFS(BASE_CONTROL!$J$2:$J$999,$B372,BASE_CONTROL!$B$2:$B$999,"CERRADA"),COUNTIFS(BASE_CONTROL!$J$2:$J$999,$B372,BASE_CONTROL!$B$2:$B$999,"TERMINADA"),COUNTIFS(BASE_CONTROL!$K$2:$K$999,$B372,BASE_CONTROL!$B$2:$B$999,"CERRADA"),COUNTIFS(BASE_CONTROL!$K$2:$K$999,$B372,BASE_CONTROL!$B$2:$B$999,"TERMINADA")))</f>
        <v/>
      </c>
      <c r="F372" s="464">
        <f>IF($B372="","",SUM(COUNTIFS(BASE_CONTROL!$D$2:$D$999,$B372,BASE_CONTROL!$B$2:$B$999,"PENDIENTE"),COUNTIFS(BASE_CONTROL!$E$2:$E$999,$B372,BASE_CONTROL!$B$2:$B$999,"PENDIENTE"),COUNTIFS(BASE_CONTROL!$F$2:$F$999,$B372,BASE_CONTROL!$B$2:$B$999,"PENDIENTE"),COUNTIFS(BASE_CONTROL!$G$2:$G$999,$B372,BASE_CONTROL!$B$2:$B$999,"PENDIENTE"),COUNTIFS(BASE_CONTROL!$H$2:$H$999,$B372,BASE_CONTROL!$B$2:$B$999,"PENDIENTE"),COUNTIFS(BASE_CONTROL!$I$2:$I$999,$B372,BASE_CONTROL!$B$2:$B$999,"PENDIENTE"),COUNTIFS(BASE_CONTROL!$J$2:$J$999,$B372,BASE_CONTROL!$B$2:$B$999,"PENDIENTE"),COUNTIFS(BASE_CONTROL!$K$2:$K$999,$B372,BASE_CONTROL!$B$2:$B$999,"PENDIENTE")))</f>
        <v/>
      </c>
      <c r="G372" s="475">
        <f>IF($B372="","",IF($D372=0,"",IFERROR(MAX(MAXIFS(BASE_CONTROL!$C$2:$C$999,BASE_CONTROL!$D$2:$D$999,$B372),MAXIFS(BASE_CONTROL!$C$2:$C$999,BASE_CONTROL!$E$2:$E$999,$B372),MAXIFS(BASE_CONTROL!$C$2:$C$999,BASE_CONTROL!$F$2:$F$999,$B372),MAXIFS(BASE_CONTROL!$C$2:$C$999,BASE_CONTROL!$G$2:$G$999,$B372),MAXIFS(BASE_CONTROL!$C$2:$C$999,BASE_CONTROL!$H$2:$H$999,$B372),MAXIFS(BASE_CONTROL!$C$2:$C$999,BASE_CONTROL!$I$2:$I$999,$B372),MAXIFS(BASE_CONTROL!$C$2:$C$999,BASE_CONTROL!$J$2:$J$999,$B372),MAXIFS(BASE_CONTROL!$C$2:$C$999,BASE_CONTROL!$K$2:$K$999,$B372)),"")))</f>
        <v/>
      </c>
      <c r="H372" s="464" t="n"/>
    </row>
    <row r="373" s="358">
      <c r="A373" s="464">
        <f>IF($B373="","",ROW()-4)</f>
        <v/>
      </c>
      <c r="B373" s="464" t="n"/>
      <c r="C373" s="464" t="n"/>
      <c r="D373" s="464">
        <f>IF($B373="","",SUM(COUNTIF(BASE_CONTROL!$D$2:$K$999,$B373)))</f>
        <v/>
      </c>
      <c r="E373" s="464">
        <f>IF($B373="","",SUM(COUNTIFS(BASE_CONTROL!$D$2:$D$999,$B373,BASE_CONTROL!$B$2:$B$999,"CERRADA"),COUNTIFS(BASE_CONTROL!$D$2:$D$999,$B373,BASE_CONTROL!$B$2:$B$999,"TERMINADA"),COUNTIFS(BASE_CONTROL!$E$2:$E$999,$B373,BASE_CONTROL!$B$2:$B$999,"CERRADA"),COUNTIFS(BASE_CONTROL!$E$2:$E$999,$B373,BASE_CONTROL!$B$2:$B$999,"TERMINADA"),COUNTIFS(BASE_CONTROL!$F$2:$F$999,$B373,BASE_CONTROL!$B$2:$B$999,"CERRADA"),COUNTIFS(BASE_CONTROL!$F$2:$F$999,$B373,BASE_CONTROL!$B$2:$B$999,"TERMINADA"),COUNTIFS(BASE_CONTROL!$G$2:$G$999,$B373,BASE_CONTROL!$B$2:$B$999,"CERRADA"),COUNTIFS(BASE_CONTROL!$G$2:$G$999,$B373,BASE_CONTROL!$B$2:$B$999,"TERMINADA"),COUNTIFS(BASE_CONTROL!$H$2:$H$999,$B373,BASE_CONTROL!$B$2:$B$999,"CERRADA"),COUNTIFS(BASE_CONTROL!$H$2:$H$999,$B373,BASE_CONTROL!$B$2:$B$999,"TERMINADA"),COUNTIFS(BASE_CONTROL!$I$2:$I$999,$B373,BASE_CONTROL!$B$2:$B$999,"CERRADA"),COUNTIFS(BASE_CONTROL!$I$2:$I$999,$B373,BASE_CONTROL!$B$2:$B$999,"TERMINADA"),COUNTIFS(BASE_CONTROL!$J$2:$J$999,$B373,BASE_CONTROL!$B$2:$B$999,"CERRADA"),COUNTIFS(BASE_CONTROL!$J$2:$J$999,$B373,BASE_CONTROL!$B$2:$B$999,"TERMINADA"),COUNTIFS(BASE_CONTROL!$K$2:$K$999,$B373,BASE_CONTROL!$B$2:$B$999,"CERRADA"),COUNTIFS(BASE_CONTROL!$K$2:$K$999,$B373,BASE_CONTROL!$B$2:$B$999,"TERMINADA")))</f>
        <v/>
      </c>
      <c r="F373" s="464">
        <f>IF($B373="","",SUM(COUNTIFS(BASE_CONTROL!$D$2:$D$999,$B373,BASE_CONTROL!$B$2:$B$999,"PENDIENTE"),COUNTIFS(BASE_CONTROL!$E$2:$E$999,$B373,BASE_CONTROL!$B$2:$B$999,"PENDIENTE"),COUNTIFS(BASE_CONTROL!$F$2:$F$999,$B373,BASE_CONTROL!$B$2:$B$999,"PENDIENTE"),COUNTIFS(BASE_CONTROL!$G$2:$G$999,$B373,BASE_CONTROL!$B$2:$B$999,"PENDIENTE"),COUNTIFS(BASE_CONTROL!$H$2:$H$999,$B373,BASE_CONTROL!$B$2:$B$999,"PENDIENTE"),COUNTIFS(BASE_CONTROL!$I$2:$I$999,$B373,BASE_CONTROL!$B$2:$B$999,"PENDIENTE"),COUNTIFS(BASE_CONTROL!$J$2:$J$999,$B373,BASE_CONTROL!$B$2:$B$999,"PENDIENTE"),COUNTIFS(BASE_CONTROL!$K$2:$K$999,$B373,BASE_CONTROL!$B$2:$B$999,"PENDIENTE")))</f>
        <v/>
      </c>
      <c r="G373" s="475">
        <f>IF($B373="","",IF($D373=0,"",IFERROR(MAX(MAXIFS(BASE_CONTROL!$C$2:$C$999,BASE_CONTROL!$D$2:$D$999,$B373),MAXIFS(BASE_CONTROL!$C$2:$C$999,BASE_CONTROL!$E$2:$E$999,$B373),MAXIFS(BASE_CONTROL!$C$2:$C$999,BASE_CONTROL!$F$2:$F$999,$B373),MAXIFS(BASE_CONTROL!$C$2:$C$999,BASE_CONTROL!$G$2:$G$999,$B373),MAXIFS(BASE_CONTROL!$C$2:$C$999,BASE_CONTROL!$H$2:$H$999,$B373),MAXIFS(BASE_CONTROL!$C$2:$C$999,BASE_CONTROL!$I$2:$I$999,$B373),MAXIFS(BASE_CONTROL!$C$2:$C$999,BASE_CONTROL!$J$2:$J$999,$B373),MAXIFS(BASE_CONTROL!$C$2:$C$999,BASE_CONTROL!$K$2:$K$999,$B373)),"")))</f>
        <v/>
      </c>
      <c r="H373" s="464" t="n"/>
    </row>
    <row r="374" s="358">
      <c r="A374" s="464">
        <f>IF($B374="","",ROW()-4)</f>
        <v/>
      </c>
      <c r="B374" s="464" t="n"/>
      <c r="C374" s="464" t="n"/>
      <c r="D374" s="464">
        <f>IF($B374="","",SUM(COUNTIF(BASE_CONTROL!$D$2:$K$999,$B374)))</f>
        <v/>
      </c>
      <c r="E374" s="464">
        <f>IF($B374="","",SUM(COUNTIFS(BASE_CONTROL!$D$2:$D$999,$B374,BASE_CONTROL!$B$2:$B$999,"CERRADA"),COUNTIFS(BASE_CONTROL!$D$2:$D$999,$B374,BASE_CONTROL!$B$2:$B$999,"TERMINADA"),COUNTIFS(BASE_CONTROL!$E$2:$E$999,$B374,BASE_CONTROL!$B$2:$B$999,"CERRADA"),COUNTIFS(BASE_CONTROL!$E$2:$E$999,$B374,BASE_CONTROL!$B$2:$B$999,"TERMINADA"),COUNTIFS(BASE_CONTROL!$F$2:$F$999,$B374,BASE_CONTROL!$B$2:$B$999,"CERRADA"),COUNTIFS(BASE_CONTROL!$F$2:$F$999,$B374,BASE_CONTROL!$B$2:$B$999,"TERMINADA"),COUNTIFS(BASE_CONTROL!$G$2:$G$999,$B374,BASE_CONTROL!$B$2:$B$999,"CERRADA"),COUNTIFS(BASE_CONTROL!$G$2:$G$999,$B374,BASE_CONTROL!$B$2:$B$999,"TERMINADA"),COUNTIFS(BASE_CONTROL!$H$2:$H$999,$B374,BASE_CONTROL!$B$2:$B$999,"CERRADA"),COUNTIFS(BASE_CONTROL!$H$2:$H$999,$B374,BASE_CONTROL!$B$2:$B$999,"TERMINADA"),COUNTIFS(BASE_CONTROL!$I$2:$I$999,$B374,BASE_CONTROL!$B$2:$B$999,"CERRADA"),COUNTIFS(BASE_CONTROL!$I$2:$I$999,$B374,BASE_CONTROL!$B$2:$B$999,"TERMINADA"),COUNTIFS(BASE_CONTROL!$J$2:$J$999,$B374,BASE_CONTROL!$B$2:$B$999,"CERRADA"),COUNTIFS(BASE_CONTROL!$J$2:$J$999,$B374,BASE_CONTROL!$B$2:$B$999,"TERMINADA"),COUNTIFS(BASE_CONTROL!$K$2:$K$999,$B374,BASE_CONTROL!$B$2:$B$999,"CERRADA"),COUNTIFS(BASE_CONTROL!$K$2:$K$999,$B374,BASE_CONTROL!$B$2:$B$999,"TERMINADA")))</f>
        <v/>
      </c>
      <c r="F374" s="464">
        <f>IF($B374="","",SUM(COUNTIFS(BASE_CONTROL!$D$2:$D$999,$B374,BASE_CONTROL!$B$2:$B$999,"PENDIENTE"),COUNTIFS(BASE_CONTROL!$E$2:$E$999,$B374,BASE_CONTROL!$B$2:$B$999,"PENDIENTE"),COUNTIFS(BASE_CONTROL!$F$2:$F$999,$B374,BASE_CONTROL!$B$2:$B$999,"PENDIENTE"),COUNTIFS(BASE_CONTROL!$G$2:$G$999,$B374,BASE_CONTROL!$B$2:$B$999,"PENDIENTE"),COUNTIFS(BASE_CONTROL!$H$2:$H$999,$B374,BASE_CONTROL!$B$2:$B$999,"PENDIENTE"),COUNTIFS(BASE_CONTROL!$I$2:$I$999,$B374,BASE_CONTROL!$B$2:$B$999,"PENDIENTE"),COUNTIFS(BASE_CONTROL!$J$2:$J$999,$B374,BASE_CONTROL!$B$2:$B$999,"PENDIENTE"),COUNTIFS(BASE_CONTROL!$K$2:$K$999,$B374,BASE_CONTROL!$B$2:$B$999,"PENDIENTE")))</f>
        <v/>
      </c>
      <c r="G374" s="475">
        <f>IF($B374="","",IF($D374=0,"",IFERROR(MAX(MAXIFS(BASE_CONTROL!$C$2:$C$999,BASE_CONTROL!$D$2:$D$999,$B374),MAXIFS(BASE_CONTROL!$C$2:$C$999,BASE_CONTROL!$E$2:$E$999,$B374),MAXIFS(BASE_CONTROL!$C$2:$C$999,BASE_CONTROL!$F$2:$F$999,$B374),MAXIFS(BASE_CONTROL!$C$2:$C$999,BASE_CONTROL!$G$2:$G$999,$B374),MAXIFS(BASE_CONTROL!$C$2:$C$999,BASE_CONTROL!$H$2:$H$999,$B374),MAXIFS(BASE_CONTROL!$C$2:$C$999,BASE_CONTROL!$I$2:$I$999,$B374),MAXIFS(BASE_CONTROL!$C$2:$C$999,BASE_CONTROL!$J$2:$J$999,$B374),MAXIFS(BASE_CONTROL!$C$2:$C$999,BASE_CONTROL!$K$2:$K$999,$B374)),"")))</f>
        <v/>
      </c>
      <c r="H374" s="464" t="n"/>
    </row>
    <row r="375" s="358">
      <c r="A375" s="464">
        <f>IF($B375="","",ROW()-4)</f>
        <v/>
      </c>
      <c r="B375" s="464" t="n"/>
      <c r="C375" s="464" t="n"/>
      <c r="D375" s="464">
        <f>IF($B375="","",SUM(COUNTIF(BASE_CONTROL!$D$2:$K$999,$B375)))</f>
        <v/>
      </c>
      <c r="E375" s="464">
        <f>IF($B375="","",SUM(COUNTIFS(BASE_CONTROL!$D$2:$D$999,$B375,BASE_CONTROL!$B$2:$B$999,"CERRADA"),COUNTIFS(BASE_CONTROL!$D$2:$D$999,$B375,BASE_CONTROL!$B$2:$B$999,"TERMINADA"),COUNTIFS(BASE_CONTROL!$E$2:$E$999,$B375,BASE_CONTROL!$B$2:$B$999,"CERRADA"),COUNTIFS(BASE_CONTROL!$E$2:$E$999,$B375,BASE_CONTROL!$B$2:$B$999,"TERMINADA"),COUNTIFS(BASE_CONTROL!$F$2:$F$999,$B375,BASE_CONTROL!$B$2:$B$999,"CERRADA"),COUNTIFS(BASE_CONTROL!$F$2:$F$999,$B375,BASE_CONTROL!$B$2:$B$999,"TERMINADA"),COUNTIFS(BASE_CONTROL!$G$2:$G$999,$B375,BASE_CONTROL!$B$2:$B$999,"CERRADA"),COUNTIFS(BASE_CONTROL!$G$2:$G$999,$B375,BASE_CONTROL!$B$2:$B$999,"TERMINADA"),COUNTIFS(BASE_CONTROL!$H$2:$H$999,$B375,BASE_CONTROL!$B$2:$B$999,"CERRADA"),COUNTIFS(BASE_CONTROL!$H$2:$H$999,$B375,BASE_CONTROL!$B$2:$B$999,"TERMINADA"),COUNTIFS(BASE_CONTROL!$I$2:$I$999,$B375,BASE_CONTROL!$B$2:$B$999,"CERRADA"),COUNTIFS(BASE_CONTROL!$I$2:$I$999,$B375,BASE_CONTROL!$B$2:$B$999,"TERMINADA"),COUNTIFS(BASE_CONTROL!$J$2:$J$999,$B375,BASE_CONTROL!$B$2:$B$999,"CERRADA"),COUNTIFS(BASE_CONTROL!$J$2:$J$999,$B375,BASE_CONTROL!$B$2:$B$999,"TERMINADA"),COUNTIFS(BASE_CONTROL!$K$2:$K$999,$B375,BASE_CONTROL!$B$2:$B$999,"CERRADA"),COUNTIFS(BASE_CONTROL!$K$2:$K$999,$B375,BASE_CONTROL!$B$2:$B$999,"TERMINADA")))</f>
        <v/>
      </c>
      <c r="F375" s="464">
        <f>IF($B375="","",SUM(COUNTIFS(BASE_CONTROL!$D$2:$D$999,$B375,BASE_CONTROL!$B$2:$B$999,"PENDIENTE"),COUNTIFS(BASE_CONTROL!$E$2:$E$999,$B375,BASE_CONTROL!$B$2:$B$999,"PENDIENTE"),COUNTIFS(BASE_CONTROL!$F$2:$F$999,$B375,BASE_CONTROL!$B$2:$B$999,"PENDIENTE"),COUNTIFS(BASE_CONTROL!$G$2:$G$999,$B375,BASE_CONTROL!$B$2:$B$999,"PENDIENTE"),COUNTIFS(BASE_CONTROL!$H$2:$H$999,$B375,BASE_CONTROL!$B$2:$B$999,"PENDIENTE"),COUNTIFS(BASE_CONTROL!$I$2:$I$999,$B375,BASE_CONTROL!$B$2:$B$999,"PENDIENTE"),COUNTIFS(BASE_CONTROL!$J$2:$J$999,$B375,BASE_CONTROL!$B$2:$B$999,"PENDIENTE"),COUNTIFS(BASE_CONTROL!$K$2:$K$999,$B375,BASE_CONTROL!$B$2:$B$999,"PENDIENTE")))</f>
        <v/>
      </c>
      <c r="G375" s="475">
        <f>IF($B375="","",IF($D375=0,"",IFERROR(MAX(MAXIFS(BASE_CONTROL!$C$2:$C$999,BASE_CONTROL!$D$2:$D$999,$B375),MAXIFS(BASE_CONTROL!$C$2:$C$999,BASE_CONTROL!$E$2:$E$999,$B375),MAXIFS(BASE_CONTROL!$C$2:$C$999,BASE_CONTROL!$F$2:$F$999,$B375),MAXIFS(BASE_CONTROL!$C$2:$C$999,BASE_CONTROL!$G$2:$G$999,$B375),MAXIFS(BASE_CONTROL!$C$2:$C$999,BASE_CONTROL!$H$2:$H$999,$B375),MAXIFS(BASE_CONTROL!$C$2:$C$999,BASE_CONTROL!$I$2:$I$999,$B375),MAXIFS(BASE_CONTROL!$C$2:$C$999,BASE_CONTROL!$J$2:$J$999,$B375),MAXIFS(BASE_CONTROL!$C$2:$C$999,BASE_CONTROL!$K$2:$K$999,$B375)),"")))</f>
        <v/>
      </c>
      <c r="H375" s="464" t="n"/>
    </row>
    <row r="376" s="358">
      <c r="A376" s="464">
        <f>IF($B376="","",ROW()-4)</f>
        <v/>
      </c>
      <c r="B376" s="464" t="n"/>
      <c r="C376" s="464" t="n"/>
      <c r="D376" s="464">
        <f>IF($B376="","",SUM(COUNTIF(BASE_CONTROL!$D$2:$K$999,$B376)))</f>
        <v/>
      </c>
      <c r="E376" s="464">
        <f>IF($B376="","",SUM(COUNTIFS(BASE_CONTROL!$D$2:$D$999,$B376,BASE_CONTROL!$B$2:$B$999,"CERRADA"),COUNTIFS(BASE_CONTROL!$D$2:$D$999,$B376,BASE_CONTROL!$B$2:$B$999,"TERMINADA"),COUNTIFS(BASE_CONTROL!$E$2:$E$999,$B376,BASE_CONTROL!$B$2:$B$999,"CERRADA"),COUNTIFS(BASE_CONTROL!$E$2:$E$999,$B376,BASE_CONTROL!$B$2:$B$999,"TERMINADA"),COUNTIFS(BASE_CONTROL!$F$2:$F$999,$B376,BASE_CONTROL!$B$2:$B$999,"CERRADA"),COUNTIFS(BASE_CONTROL!$F$2:$F$999,$B376,BASE_CONTROL!$B$2:$B$999,"TERMINADA"),COUNTIFS(BASE_CONTROL!$G$2:$G$999,$B376,BASE_CONTROL!$B$2:$B$999,"CERRADA"),COUNTIFS(BASE_CONTROL!$G$2:$G$999,$B376,BASE_CONTROL!$B$2:$B$999,"TERMINADA"),COUNTIFS(BASE_CONTROL!$H$2:$H$999,$B376,BASE_CONTROL!$B$2:$B$999,"CERRADA"),COUNTIFS(BASE_CONTROL!$H$2:$H$999,$B376,BASE_CONTROL!$B$2:$B$999,"TERMINADA"),COUNTIFS(BASE_CONTROL!$I$2:$I$999,$B376,BASE_CONTROL!$B$2:$B$999,"CERRADA"),COUNTIFS(BASE_CONTROL!$I$2:$I$999,$B376,BASE_CONTROL!$B$2:$B$999,"TERMINADA"),COUNTIFS(BASE_CONTROL!$J$2:$J$999,$B376,BASE_CONTROL!$B$2:$B$999,"CERRADA"),COUNTIFS(BASE_CONTROL!$J$2:$J$999,$B376,BASE_CONTROL!$B$2:$B$999,"TERMINADA"),COUNTIFS(BASE_CONTROL!$K$2:$K$999,$B376,BASE_CONTROL!$B$2:$B$999,"CERRADA"),COUNTIFS(BASE_CONTROL!$K$2:$K$999,$B376,BASE_CONTROL!$B$2:$B$999,"TERMINADA")))</f>
        <v/>
      </c>
      <c r="F376" s="464">
        <f>IF($B376="","",SUM(COUNTIFS(BASE_CONTROL!$D$2:$D$999,$B376,BASE_CONTROL!$B$2:$B$999,"PENDIENTE"),COUNTIFS(BASE_CONTROL!$E$2:$E$999,$B376,BASE_CONTROL!$B$2:$B$999,"PENDIENTE"),COUNTIFS(BASE_CONTROL!$F$2:$F$999,$B376,BASE_CONTROL!$B$2:$B$999,"PENDIENTE"),COUNTIFS(BASE_CONTROL!$G$2:$G$999,$B376,BASE_CONTROL!$B$2:$B$999,"PENDIENTE"),COUNTIFS(BASE_CONTROL!$H$2:$H$999,$B376,BASE_CONTROL!$B$2:$B$999,"PENDIENTE"),COUNTIFS(BASE_CONTROL!$I$2:$I$999,$B376,BASE_CONTROL!$B$2:$B$999,"PENDIENTE"),COUNTIFS(BASE_CONTROL!$J$2:$J$999,$B376,BASE_CONTROL!$B$2:$B$999,"PENDIENTE"),COUNTIFS(BASE_CONTROL!$K$2:$K$999,$B376,BASE_CONTROL!$B$2:$B$999,"PENDIENTE")))</f>
        <v/>
      </c>
      <c r="G376" s="475">
        <f>IF($B376="","",IF($D376=0,"",IFERROR(MAX(MAXIFS(BASE_CONTROL!$C$2:$C$999,BASE_CONTROL!$D$2:$D$999,$B376),MAXIFS(BASE_CONTROL!$C$2:$C$999,BASE_CONTROL!$E$2:$E$999,$B376),MAXIFS(BASE_CONTROL!$C$2:$C$999,BASE_CONTROL!$F$2:$F$999,$B376),MAXIFS(BASE_CONTROL!$C$2:$C$999,BASE_CONTROL!$G$2:$G$999,$B376),MAXIFS(BASE_CONTROL!$C$2:$C$999,BASE_CONTROL!$H$2:$H$999,$B376),MAXIFS(BASE_CONTROL!$C$2:$C$999,BASE_CONTROL!$I$2:$I$999,$B376),MAXIFS(BASE_CONTROL!$C$2:$C$999,BASE_CONTROL!$J$2:$J$999,$B376),MAXIFS(BASE_CONTROL!$C$2:$C$999,BASE_CONTROL!$K$2:$K$999,$B376)),"")))</f>
        <v/>
      </c>
      <c r="H376" s="464" t="n"/>
    </row>
    <row r="377" s="358">
      <c r="A377" s="464">
        <f>IF($B377="","",ROW()-4)</f>
        <v/>
      </c>
      <c r="B377" s="464" t="n"/>
      <c r="C377" s="464" t="n"/>
      <c r="D377" s="464">
        <f>IF($B377="","",SUM(COUNTIF(BASE_CONTROL!$D$2:$K$999,$B377)))</f>
        <v/>
      </c>
      <c r="E377" s="464">
        <f>IF($B377="","",SUM(COUNTIFS(BASE_CONTROL!$D$2:$D$999,$B377,BASE_CONTROL!$B$2:$B$999,"CERRADA"),COUNTIFS(BASE_CONTROL!$D$2:$D$999,$B377,BASE_CONTROL!$B$2:$B$999,"TERMINADA"),COUNTIFS(BASE_CONTROL!$E$2:$E$999,$B377,BASE_CONTROL!$B$2:$B$999,"CERRADA"),COUNTIFS(BASE_CONTROL!$E$2:$E$999,$B377,BASE_CONTROL!$B$2:$B$999,"TERMINADA"),COUNTIFS(BASE_CONTROL!$F$2:$F$999,$B377,BASE_CONTROL!$B$2:$B$999,"CERRADA"),COUNTIFS(BASE_CONTROL!$F$2:$F$999,$B377,BASE_CONTROL!$B$2:$B$999,"TERMINADA"),COUNTIFS(BASE_CONTROL!$G$2:$G$999,$B377,BASE_CONTROL!$B$2:$B$999,"CERRADA"),COUNTIFS(BASE_CONTROL!$G$2:$G$999,$B377,BASE_CONTROL!$B$2:$B$999,"TERMINADA"),COUNTIFS(BASE_CONTROL!$H$2:$H$999,$B377,BASE_CONTROL!$B$2:$B$999,"CERRADA"),COUNTIFS(BASE_CONTROL!$H$2:$H$999,$B377,BASE_CONTROL!$B$2:$B$999,"TERMINADA"),COUNTIFS(BASE_CONTROL!$I$2:$I$999,$B377,BASE_CONTROL!$B$2:$B$999,"CERRADA"),COUNTIFS(BASE_CONTROL!$I$2:$I$999,$B377,BASE_CONTROL!$B$2:$B$999,"TERMINADA"),COUNTIFS(BASE_CONTROL!$J$2:$J$999,$B377,BASE_CONTROL!$B$2:$B$999,"CERRADA"),COUNTIFS(BASE_CONTROL!$J$2:$J$999,$B377,BASE_CONTROL!$B$2:$B$999,"TERMINADA"),COUNTIFS(BASE_CONTROL!$K$2:$K$999,$B377,BASE_CONTROL!$B$2:$B$999,"CERRADA"),COUNTIFS(BASE_CONTROL!$K$2:$K$999,$B377,BASE_CONTROL!$B$2:$B$999,"TERMINADA")))</f>
        <v/>
      </c>
      <c r="F377" s="464">
        <f>IF($B377="","",SUM(COUNTIFS(BASE_CONTROL!$D$2:$D$999,$B377,BASE_CONTROL!$B$2:$B$999,"PENDIENTE"),COUNTIFS(BASE_CONTROL!$E$2:$E$999,$B377,BASE_CONTROL!$B$2:$B$999,"PENDIENTE"),COUNTIFS(BASE_CONTROL!$F$2:$F$999,$B377,BASE_CONTROL!$B$2:$B$999,"PENDIENTE"),COUNTIFS(BASE_CONTROL!$G$2:$G$999,$B377,BASE_CONTROL!$B$2:$B$999,"PENDIENTE"),COUNTIFS(BASE_CONTROL!$H$2:$H$999,$B377,BASE_CONTROL!$B$2:$B$999,"PENDIENTE"),COUNTIFS(BASE_CONTROL!$I$2:$I$999,$B377,BASE_CONTROL!$B$2:$B$999,"PENDIENTE"),COUNTIFS(BASE_CONTROL!$J$2:$J$999,$B377,BASE_CONTROL!$B$2:$B$999,"PENDIENTE"),COUNTIFS(BASE_CONTROL!$K$2:$K$999,$B377,BASE_CONTROL!$B$2:$B$999,"PENDIENTE")))</f>
        <v/>
      </c>
      <c r="G377" s="475">
        <f>IF($B377="","",IF($D377=0,"",IFERROR(MAX(MAXIFS(BASE_CONTROL!$C$2:$C$999,BASE_CONTROL!$D$2:$D$999,$B377),MAXIFS(BASE_CONTROL!$C$2:$C$999,BASE_CONTROL!$E$2:$E$999,$B377),MAXIFS(BASE_CONTROL!$C$2:$C$999,BASE_CONTROL!$F$2:$F$999,$B377),MAXIFS(BASE_CONTROL!$C$2:$C$999,BASE_CONTROL!$G$2:$G$999,$B377),MAXIFS(BASE_CONTROL!$C$2:$C$999,BASE_CONTROL!$H$2:$H$999,$B377),MAXIFS(BASE_CONTROL!$C$2:$C$999,BASE_CONTROL!$I$2:$I$999,$B377),MAXIFS(BASE_CONTROL!$C$2:$C$999,BASE_CONTROL!$J$2:$J$999,$B377),MAXIFS(BASE_CONTROL!$C$2:$C$999,BASE_CONTROL!$K$2:$K$999,$B377)),"")))</f>
        <v/>
      </c>
      <c r="H377" s="464" t="n"/>
    </row>
    <row r="378" s="358">
      <c r="A378" s="464">
        <f>IF($B378="","",ROW()-4)</f>
        <v/>
      </c>
      <c r="B378" s="464" t="n"/>
      <c r="C378" s="464" t="n"/>
      <c r="D378" s="464">
        <f>IF($B378="","",SUM(COUNTIF(BASE_CONTROL!$D$2:$K$999,$B378)))</f>
        <v/>
      </c>
      <c r="E378" s="464">
        <f>IF($B378="","",SUM(COUNTIFS(BASE_CONTROL!$D$2:$D$999,$B378,BASE_CONTROL!$B$2:$B$999,"CERRADA"),COUNTIFS(BASE_CONTROL!$D$2:$D$999,$B378,BASE_CONTROL!$B$2:$B$999,"TERMINADA"),COUNTIFS(BASE_CONTROL!$E$2:$E$999,$B378,BASE_CONTROL!$B$2:$B$999,"CERRADA"),COUNTIFS(BASE_CONTROL!$E$2:$E$999,$B378,BASE_CONTROL!$B$2:$B$999,"TERMINADA"),COUNTIFS(BASE_CONTROL!$F$2:$F$999,$B378,BASE_CONTROL!$B$2:$B$999,"CERRADA"),COUNTIFS(BASE_CONTROL!$F$2:$F$999,$B378,BASE_CONTROL!$B$2:$B$999,"TERMINADA"),COUNTIFS(BASE_CONTROL!$G$2:$G$999,$B378,BASE_CONTROL!$B$2:$B$999,"CERRADA"),COUNTIFS(BASE_CONTROL!$G$2:$G$999,$B378,BASE_CONTROL!$B$2:$B$999,"TERMINADA"),COUNTIFS(BASE_CONTROL!$H$2:$H$999,$B378,BASE_CONTROL!$B$2:$B$999,"CERRADA"),COUNTIFS(BASE_CONTROL!$H$2:$H$999,$B378,BASE_CONTROL!$B$2:$B$999,"TERMINADA"),COUNTIFS(BASE_CONTROL!$I$2:$I$999,$B378,BASE_CONTROL!$B$2:$B$999,"CERRADA"),COUNTIFS(BASE_CONTROL!$I$2:$I$999,$B378,BASE_CONTROL!$B$2:$B$999,"TERMINADA"),COUNTIFS(BASE_CONTROL!$J$2:$J$999,$B378,BASE_CONTROL!$B$2:$B$999,"CERRADA"),COUNTIFS(BASE_CONTROL!$J$2:$J$999,$B378,BASE_CONTROL!$B$2:$B$999,"TERMINADA"),COUNTIFS(BASE_CONTROL!$K$2:$K$999,$B378,BASE_CONTROL!$B$2:$B$999,"CERRADA"),COUNTIFS(BASE_CONTROL!$K$2:$K$999,$B378,BASE_CONTROL!$B$2:$B$999,"TERMINADA")))</f>
        <v/>
      </c>
      <c r="F378" s="464">
        <f>IF($B378="","",SUM(COUNTIFS(BASE_CONTROL!$D$2:$D$999,$B378,BASE_CONTROL!$B$2:$B$999,"PENDIENTE"),COUNTIFS(BASE_CONTROL!$E$2:$E$999,$B378,BASE_CONTROL!$B$2:$B$999,"PENDIENTE"),COUNTIFS(BASE_CONTROL!$F$2:$F$999,$B378,BASE_CONTROL!$B$2:$B$999,"PENDIENTE"),COUNTIFS(BASE_CONTROL!$G$2:$G$999,$B378,BASE_CONTROL!$B$2:$B$999,"PENDIENTE"),COUNTIFS(BASE_CONTROL!$H$2:$H$999,$B378,BASE_CONTROL!$B$2:$B$999,"PENDIENTE"),COUNTIFS(BASE_CONTROL!$I$2:$I$999,$B378,BASE_CONTROL!$B$2:$B$999,"PENDIENTE"),COUNTIFS(BASE_CONTROL!$J$2:$J$999,$B378,BASE_CONTROL!$B$2:$B$999,"PENDIENTE"),COUNTIFS(BASE_CONTROL!$K$2:$K$999,$B378,BASE_CONTROL!$B$2:$B$999,"PENDIENTE")))</f>
        <v/>
      </c>
      <c r="G378" s="475">
        <f>IF($B378="","",IF($D378=0,"",IFERROR(MAX(MAXIFS(BASE_CONTROL!$C$2:$C$999,BASE_CONTROL!$D$2:$D$999,$B378),MAXIFS(BASE_CONTROL!$C$2:$C$999,BASE_CONTROL!$E$2:$E$999,$B378),MAXIFS(BASE_CONTROL!$C$2:$C$999,BASE_CONTROL!$F$2:$F$999,$B378),MAXIFS(BASE_CONTROL!$C$2:$C$999,BASE_CONTROL!$G$2:$G$999,$B378),MAXIFS(BASE_CONTROL!$C$2:$C$999,BASE_CONTROL!$H$2:$H$999,$B378),MAXIFS(BASE_CONTROL!$C$2:$C$999,BASE_CONTROL!$I$2:$I$999,$B378),MAXIFS(BASE_CONTROL!$C$2:$C$999,BASE_CONTROL!$J$2:$J$999,$B378),MAXIFS(BASE_CONTROL!$C$2:$C$999,BASE_CONTROL!$K$2:$K$999,$B378)),"")))</f>
        <v/>
      </c>
      <c r="H378" s="464" t="n"/>
    </row>
    <row r="379" s="358">
      <c r="A379" s="464">
        <f>IF($B379="","",ROW()-4)</f>
        <v/>
      </c>
      <c r="B379" s="464" t="n"/>
      <c r="C379" s="464" t="n"/>
      <c r="D379" s="464">
        <f>IF($B379="","",SUM(COUNTIF(BASE_CONTROL!$D$2:$K$999,$B379)))</f>
        <v/>
      </c>
      <c r="E379" s="464">
        <f>IF($B379="","",SUM(COUNTIFS(BASE_CONTROL!$D$2:$D$999,$B379,BASE_CONTROL!$B$2:$B$999,"CERRADA"),COUNTIFS(BASE_CONTROL!$D$2:$D$999,$B379,BASE_CONTROL!$B$2:$B$999,"TERMINADA"),COUNTIFS(BASE_CONTROL!$E$2:$E$999,$B379,BASE_CONTROL!$B$2:$B$999,"CERRADA"),COUNTIFS(BASE_CONTROL!$E$2:$E$999,$B379,BASE_CONTROL!$B$2:$B$999,"TERMINADA"),COUNTIFS(BASE_CONTROL!$F$2:$F$999,$B379,BASE_CONTROL!$B$2:$B$999,"CERRADA"),COUNTIFS(BASE_CONTROL!$F$2:$F$999,$B379,BASE_CONTROL!$B$2:$B$999,"TERMINADA"),COUNTIFS(BASE_CONTROL!$G$2:$G$999,$B379,BASE_CONTROL!$B$2:$B$999,"CERRADA"),COUNTIFS(BASE_CONTROL!$G$2:$G$999,$B379,BASE_CONTROL!$B$2:$B$999,"TERMINADA"),COUNTIFS(BASE_CONTROL!$H$2:$H$999,$B379,BASE_CONTROL!$B$2:$B$999,"CERRADA"),COUNTIFS(BASE_CONTROL!$H$2:$H$999,$B379,BASE_CONTROL!$B$2:$B$999,"TERMINADA"),COUNTIFS(BASE_CONTROL!$I$2:$I$999,$B379,BASE_CONTROL!$B$2:$B$999,"CERRADA"),COUNTIFS(BASE_CONTROL!$I$2:$I$999,$B379,BASE_CONTROL!$B$2:$B$999,"TERMINADA"),COUNTIFS(BASE_CONTROL!$J$2:$J$999,$B379,BASE_CONTROL!$B$2:$B$999,"CERRADA"),COUNTIFS(BASE_CONTROL!$J$2:$J$999,$B379,BASE_CONTROL!$B$2:$B$999,"TERMINADA"),COUNTIFS(BASE_CONTROL!$K$2:$K$999,$B379,BASE_CONTROL!$B$2:$B$999,"CERRADA"),COUNTIFS(BASE_CONTROL!$K$2:$K$999,$B379,BASE_CONTROL!$B$2:$B$999,"TERMINADA")))</f>
        <v/>
      </c>
      <c r="F379" s="464">
        <f>IF($B379="","",SUM(COUNTIFS(BASE_CONTROL!$D$2:$D$999,$B379,BASE_CONTROL!$B$2:$B$999,"PENDIENTE"),COUNTIFS(BASE_CONTROL!$E$2:$E$999,$B379,BASE_CONTROL!$B$2:$B$999,"PENDIENTE"),COUNTIFS(BASE_CONTROL!$F$2:$F$999,$B379,BASE_CONTROL!$B$2:$B$999,"PENDIENTE"),COUNTIFS(BASE_CONTROL!$G$2:$G$999,$B379,BASE_CONTROL!$B$2:$B$999,"PENDIENTE"),COUNTIFS(BASE_CONTROL!$H$2:$H$999,$B379,BASE_CONTROL!$B$2:$B$999,"PENDIENTE"),COUNTIFS(BASE_CONTROL!$I$2:$I$999,$B379,BASE_CONTROL!$B$2:$B$999,"PENDIENTE"),COUNTIFS(BASE_CONTROL!$J$2:$J$999,$B379,BASE_CONTROL!$B$2:$B$999,"PENDIENTE"),COUNTIFS(BASE_CONTROL!$K$2:$K$999,$B379,BASE_CONTROL!$B$2:$B$999,"PENDIENTE")))</f>
        <v/>
      </c>
      <c r="G379" s="475">
        <f>IF($B379="","",IF($D379=0,"",IFERROR(MAX(MAXIFS(BASE_CONTROL!$C$2:$C$999,BASE_CONTROL!$D$2:$D$999,$B379),MAXIFS(BASE_CONTROL!$C$2:$C$999,BASE_CONTROL!$E$2:$E$999,$B379),MAXIFS(BASE_CONTROL!$C$2:$C$999,BASE_CONTROL!$F$2:$F$999,$B379),MAXIFS(BASE_CONTROL!$C$2:$C$999,BASE_CONTROL!$G$2:$G$999,$B379),MAXIFS(BASE_CONTROL!$C$2:$C$999,BASE_CONTROL!$H$2:$H$999,$B379),MAXIFS(BASE_CONTROL!$C$2:$C$999,BASE_CONTROL!$I$2:$I$999,$B379),MAXIFS(BASE_CONTROL!$C$2:$C$999,BASE_CONTROL!$J$2:$J$999,$B379),MAXIFS(BASE_CONTROL!$C$2:$C$999,BASE_CONTROL!$K$2:$K$999,$B379)),"")))</f>
        <v/>
      </c>
      <c r="H379" s="464" t="n"/>
    </row>
    <row r="380" s="358">
      <c r="A380" s="464">
        <f>IF($B380="","",ROW()-4)</f>
        <v/>
      </c>
      <c r="B380" s="464" t="n"/>
      <c r="C380" s="464" t="n"/>
      <c r="D380" s="464">
        <f>IF($B380="","",SUM(COUNTIF(BASE_CONTROL!$D$2:$K$999,$B380)))</f>
        <v/>
      </c>
      <c r="E380" s="464">
        <f>IF($B380="","",SUM(COUNTIFS(BASE_CONTROL!$D$2:$D$999,$B380,BASE_CONTROL!$B$2:$B$999,"CERRADA"),COUNTIFS(BASE_CONTROL!$D$2:$D$999,$B380,BASE_CONTROL!$B$2:$B$999,"TERMINADA"),COUNTIFS(BASE_CONTROL!$E$2:$E$999,$B380,BASE_CONTROL!$B$2:$B$999,"CERRADA"),COUNTIFS(BASE_CONTROL!$E$2:$E$999,$B380,BASE_CONTROL!$B$2:$B$999,"TERMINADA"),COUNTIFS(BASE_CONTROL!$F$2:$F$999,$B380,BASE_CONTROL!$B$2:$B$999,"CERRADA"),COUNTIFS(BASE_CONTROL!$F$2:$F$999,$B380,BASE_CONTROL!$B$2:$B$999,"TERMINADA"),COUNTIFS(BASE_CONTROL!$G$2:$G$999,$B380,BASE_CONTROL!$B$2:$B$999,"CERRADA"),COUNTIFS(BASE_CONTROL!$G$2:$G$999,$B380,BASE_CONTROL!$B$2:$B$999,"TERMINADA"),COUNTIFS(BASE_CONTROL!$H$2:$H$999,$B380,BASE_CONTROL!$B$2:$B$999,"CERRADA"),COUNTIFS(BASE_CONTROL!$H$2:$H$999,$B380,BASE_CONTROL!$B$2:$B$999,"TERMINADA"),COUNTIFS(BASE_CONTROL!$I$2:$I$999,$B380,BASE_CONTROL!$B$2:$B$999,"CERRADA"),COUNTIFS(BASE_CONTROL!$I$2:$I$999,$B380,BASE_CONTROL!$B$2:$B$999,"TERMINADA"),COUNTIFS(BASE_CONTROL!$J$2:$J$999,$B380,BASE_CONTROL!$B$2:$B$999,"CERRADA"),COUNTIFS(BASE_CONTROL!$J$2:$J$999,$B380,BASE_CONTROL!$B$2:$B$999,"TERMINADA"),COUNTIFS(BASE_CONTROL!$K$2:$K$999,$B380,BASE_CONTROL!$B$2:$B$999,"CERRADA"),COUNTIFS(BASE_CONTROL!$K$2:$K$999,$B380,BASE_CONTROL!$B$2:$B$999,"TERMINADA")))</f>
        <v/>
      </c>
      <c r="F380" s="464">
        <f>IF($B380="","",SUM(COUNTIFS(BASE_CONTROL!$D$2:$D$999,$B380,BASE_CONTROL!$B$2:$B$999,"PENDIENTE"),COUNTIFS(BASE_CONTROL!$E$2:$E$999,$B380,BASE_CONTROL!$B$2:$B$999,"PENDIENTE"),COUNTIFS(BASE_CONTROL!$F$2:$F$999,$B380,BASE_CONTROL!$B$2:$B$999,"PENDIENTE"),COUNTIFS(BASE_CONTROL!$G$2:$G$999,$B380,BASE_CONTROL!$B$2:$B$999,"PENDIENTE"),COUNTIFS(BASE_CONTROL!$H$2:$H$999,$B380,BASE_CONTROL!$B$2:$B$999,"PENDIENTE"),COUNTIFS(BASE_CONTROL!$I$2:$I$999,$B380,BASE_CONTROL!$B$2:$B$999,"PENDIENTE"),COUNTIFS(BASE_CONTROL!$J$2:$J$999,$B380,BASE_CONTROL!$B$2:$B$999,"PENDIENTE"),COUNTIFS(BASE_CONTROL!$K$2:$K$999,$B380,BASE_CONTROL!$B$2:$B$999,"PENDIENTE")))</f>
        <v/>
      </c>
      <c r="G380" s="475">
        <f>IF($B380="","",IF($D380=0,"",IFERROR(MAX(MAXIFS(BASE_CONTROL!$C$2:$C$999,BASE_CONTROL!$D$2:$D$999,$B380),MAXIFS(BASE_CONTROL!$C$2:$C$999,BASE_CONTROL!$E$2:$E$999,$B380),MAXIFS(BASE_CONTROL!$C$2:$C$999,BASE_CONTROL!$F$2:$F$999,$B380),MAXIFS(BASE_CONTROL!$C$2:$C$999,BASE_CONTROL!$G$2:$G$999,$B380),MAXIFS(BASE_CONTROL!$C$2:$C$999,BASE_CONTROL!$H$2:$H$999,$B380),MAXIFS(BASE_CONTROL!$C$2:$C$999,BASE_CONTROL!$I$2:$I$999,$B380),MAXIFS(BASE_CONTROL!$C$2:$C$999,BASE_CONTROL!$J$2:$J$999,$B380),MAXIFS(BASE_CONTROL!$C$2:$C$999,BASE_CONTROL!$K$2:$K$999,$B380)),"")))</f>
        <v/>
      </c>
      <c r="H380" s="464" t="n"/>
    </row>
    <row r="381" s="358">
      <c r="A381" s="464">
        <f>IF($B381="","",ROW()-4)</f>
        <v/>
      </c>
      <c r="B381" s="464" t="n"/>
      <c r="C381" s="464" t="n"/>
      <c r="D381" s="464">
        <f>IF($B381="","",SUM(COUNTIF(BASE_CONTROL!$D$2:$K$999,$B381)))</f>
        <v/>
      </c>
      <c r="E381" s="464">
        <f>IF($B381="","",SUM(COUNTIFS(BASE_CONTROL!$D$2:$D$999,$B381,BASE_CONTROL!$B$2:$B$999,"CERRADA"),COUNTIFS(BASE_CONTROL!$D$2:$D$999,$B381,BASE_CONTROL!$B$2:$B$999,"TERMINADA"),COUNTIFS(BASE_CONTROL!$E$2:$E$999,$B381,BASE_CONTROL!$B$2:$B$999,"CERRADA"),COUNTIFS(BASE_CONTROL!$E$2:$E$999,$B381,BASE_CONTROL!$B$2:$B$999,"TERMINADA"),COUNTIFS(BASE_CONTROL!$F$2:$F$999,$B381,BASE_CONTROL!$B$2:$B$999,"CERRADA"),COUNTIFS(BASE_CONTROL!$F$2:$F$999,$B381,BASE_CONTROL!$B$2:$B$999,"TERMINADA"),COUNTIFS(BASE_CONTROL!$G$2:$G$999,$B381,BASE_CONTROL!$B$2:$B$999,"CERRADA"),COUNTIFS(BASE_CONTROL!$G$2:$G$999,$B381,BASE_CONTROL!$B$2:$B$999,"TERMINADA"),COUNTIFS(BASE_CONTROL!$H$2:$H$999,$B381,BASE_CONTROL!$B$2:$B$999,"CERRADA"),COUNTIFS(BASE_CONTROL!$H$2:$H$999,$B381,BASE_CONTROL!$B$2:$B$999,"TERMINADA"),COUNTIFS(BASE_CONTROL!$I$2:$I$999,$B381,BASE_CONTROL!$B$2:$B$999,"CERRADA"),COUNTIFS(BASE_CONTROL!$I$2:$I$999,$B381,BASE_CONTROL!$B$2:$B$999,"TERMINADA"),COUNTIFS(BASE_CONTROL!$J$2:$J$999,$B381,BASE_CONTROL!$B$2:$B$999,"CERRADA"),COUNTIFS(BASE_CONTROL!$J$2:$J$999,$B381,BASE_CONTROL!$B$2:$B$999,"TERMINADA"),COUNTIFS(BASE_CONTROL!$K$2:$K$999,$B381,BASE_CONTROL!$B$2:$B$999,"CERRADA"),COUNTIFS(BASE_CONTROL!$K$2:$K$999,$B381,BASE_CONTROL!$B$2:$B$999,"TERMINADA")))</f>
        <v/>
      </c>
      <c r="F381" s="464">
        <f>IF($B381="","",SUM(COUNTIFS(BASE_CONTROL!$D$2:$D$999,$B381,BASE_CONTROL!$B$2:$B$999,"PENDIENTE"),COUNTIFS(BASE_CONTROL!$E$2:$E$999,$B381,BASE_CONTROL!$B$2:$B$999,"PENDIENTE"),COUNTIFS(BASE_CONTROL!$F$2:$F$999,$B381,BASE_CONTROL!$B$2:$B$999,"PENDIENTE"),COUNTIFS(BASE_CONTROL!$G$2:$G$999,$B381,BASE_CONTROL!$B$2:$B$999,"PENDIENTE"),COUNTIFS(BASE_CONTROL!$H$2:$H$999,$B381,BASE_CONTROL!$B$2:$B$999,"PENDIENTE"),COUNTIFS(BASE_CONTROL!$I$2:$I$999,$B381,BASE_CONTROL!$B$2:$B$999,"PENDIENTE"),COUNTIFS(BASE_CONTROL!$J$2:$J$999,$B381,BASE_CONTROL!$B$2:$B$999,"PENDIENTE"),COUNTIFS(BASE_CONTROL!$K$2:$K$999,$B381,BASE_CONTROL!$B$2:$B$999,"PENDIENTE")))</f>
        <v/>
      </c>
      <c r="G381" s="475">
        <f>IF($B381="","",IF($D381=0,"",IFERROR(MAX(MAXIFS(BASE_CONTROL!$C$2:$C$999,BASE_CONTROL!$D$2:$D$999,$B381),MAXIFS(BASE_CONTROL!$C$2:$C$999,BASE_CONTROL!$E$2:$E$999,$B381),MAXIFS(BASE_CONTROL!$C$2:$C$999,BASE_CONTROL!$F$2:$F$999,$B381),MAXIFS(BASE_CONTROL!$C$2:$C$999,BASE_CONTROL!$G$2:$G$999,$B381),MAXIFS(BASE_CONTROL!$C$2:$C$999,BASE_CONTROL!$H$2:$H$999,$B381),MAXIFS(BASE_CONTROL!$C$2:$C$999,BASE_CONTROL!$I$2:$I$999,$B381),MAXIFS(BASE_CONTROL!$C$2:$C$999,BASE_CONTROL!$J$2:$J$999,$B381),MAXIFS(BASE_CONTROL!$C$2:$C$999,BASE_CONTROL!$K$2:$K$999,$B381)),"")))</f>
        <v/>
      </c>
      <c r="H381" s="464" t="n"/>
    </row>
    <row r="382" s="358">
      <c r="A382" s="464">
        <f>IF($B382="","",ROW()-4)</f>
        <v/>
      </c>
      <c r="B382" s="464" t="n"/>
      <c r="C382" s="464" t="n"/>
      <c r="D382" s="464">
        <f>IF($B382="","",SUM(COUNTIF(BASE_CONTROL!$D$2:$K$999,$B382)))</f>
        <v/>
      </c>
      <c r="E382" s="464">
        <f>IF($B382="","",SUM(COUNTIFS(BASE_CONTROL!$D$2:$D$999,$B382,BASE_CONTROL!$B$2:$B$999,"CERRADA"),COUNTIFS(BASE_CONTROL!$D$2:$D$999,$B382,BASE_CONTROL!$B$2:$B$999,"TERMINADA"),COUNTIFS(BASE_CONTROL!$E$2:$E$999,$B382,BASE_CONTROL!$B$2:$B$999,"CERRADA"),COUNTIFS(BASE_CONTROL!$E$2:$E$999,$B382,BASE_CONTROL!$B$2:$B$999,"TERMINADA"),COUNTIFS(BASE_CONTROL!$F$2:$F$999,$B382,BASE_CONTROL!$B$2:$B$999,"CERRADA"),COUNTIFS(BASE_CONTROL!$F$2:$F$999,$B382,BASE_CONTROL!$B$2:$B$999,"TERMINADA"),COUNTIFS(BASE_CONTROL!$G$2:$G$999,$B382,BASE_CONTROL!$B$2:$B$999,"CERRADA"),COUNTIFS(BASE_CONTROL!$G$2:$G$999,$B382,BASE_CONTROL!$B$2:$B$999,"TERMINADA"),COUNTIFS(BASE_CONTROL!$H$2:$H$999,$B382,BASE_CONTROL!$B$2:$B$999,"CERRADA"),COUNTIFS(BASE_CONTROL!$H$2:$H$999,$B382,BASE_CONTROL!$B$2:$B$999,"TERMINADA"),COUNTIFS(BASE_CONTROL!$I$2:$I$999,$B382,BASE_CONTROL!$B$2:$B$999,"CERRADA"),COUNTIFS(BASE_CONTROL!$I$2:$I$999,$B382,BASE_CONTROL!$B$2:$B$999,"TERMINADA"),COUNTIFS(BASE_CONTROL!$J$2:$J$999,$B382,BASE_CONTROL!$B$2:$B$999,"CERRADA"),COUNTIFS(BASE_CONTROL!$J$2:$J$999,$B382,BASE_CONTROL!$B$2:$B$999,"TERMINADA"),COUNTIFS(BASE_CONTROL!$K$2:$K$999,$B382,BASE_CONTROL!$B$2:$B$999,"CERRADA"),COUNTIFS(BASE_CONTROL!$K$2:$K$999,$B382,BASE_CONTROL!$B$2:$B$999,"TERMINADA")))</f>
        <v/>
      </c>
      <c r="F382" s="464">
        <f>IF($B382="","",SUM(COUNTIFS(BASE_CONTROL!$D$2:$D$999,$B382,BASE_CONTROL!$B$2:$B$999,"PENDIENTE"),COUNTIFS(BASE_CONTROL!$E$2:$E$999,$B382,BASE_CONTROL!$B$2:$B$999,"PENDIENTE"),COUNTIFS(BASE_CONTROL!$F$2:$F$999,$B382,BASE_CONTROL!$B$2:$B$999,"PENDIENTE"),COUNTIFS(BASE_CONTROL!$G$2:$G$999,$B382,BASE_CONTROL!$B$2:$B$999,"PENDIENTE"),COUNTIFS(BASE_CONTROL!$H$2:$H$999,$B382,BASE_CONTROL!$B$2:$B$999,"PENDIENTE"),COUNTIFS(BASE_CONTROL!$I$2:$I$999,$B382,BASE_CONTROL!$B$2:$B$999,"PENDIENTE"),COUNTIFS(BASE_CONTROL!$J$2:$J$999,$B382,BASE_CONTROL!$B$2:$B$999,"PENDIENTE"),COUNTIFS(BASE_CONTROL!$K$2:$K$999,$B382,BASE_CONTROL!$B$2:$B$999,"PENDIENTE")))</f>
        <v/>
      </c>
      <c r="G382" s="475">
        <f>IF($B382="","",IF($D382=0,"",IFERROR(MAX(MAXIFS(BASE_CONTROL!$C$2:$C$999,BASE_CONTROL!$D$2:$D$999,$B382),MAXIFS(BASE_CONTROL!$C$2:$C$999,BASE_CONTROL!$E$2:$E$999,$B382),MAXIFS(BASE_CONTROL!$C$2:$C$999,BASE_CONTROL!$F$2:$F$999,$B382),MAXIFS(BASE_CONTROL!$C$2:$C$999,BASE_CONTROL!$G$2:$G$999,$B382),MAXIFS(BASE_CONTROL!$C$2:$C$999,BASE_CONTROL!$H$2:$H$999,$B382),MAXIFS(BASE_CONTROL!$C$2:$C$999,BASE_CONTROL!$I$2:$I$999,$B382),MAXIFS(BASE_CONTROL!$C$2:$C$999,BASE_CONTROL!$J$2:$J$999,$B382),MAXIFS(BASE_CONTROL!$C$2:$C$999,BASE_CONTROL!$K$2:$K$999,$B382)),"")))</f>
        <v/>
      </c>
      <c r="H382" s="464" t="n"/>
    </row>
    <row r="383" s="358">
      <c r="A383" s="464">
        <f>IF($B383="","",ROW()-4)</f>
        <v/>
      </c>
      <c r="B383" s="464" t="n"/>
      <c r="C383" s="464" t="n"/>
      <c r="D383" s="464">
        <f>IF($B383="","",SUM(COUNTIF(BASE_CONTROL!$D$2:$K$999,$B383)))</f>
        <v/>
      </c>
      <c r="E383" s="464">
        <f>IF($B383="","",SUM(COUNTIFS(BASE_CONTROL!$D$2:$D$999,$B383,BASE_CONTROL!$B$2:$B$999,"CERRADA"),COUNTIFS(BASE_CONTROL!$D$2:$D$999,$B383,BASE_CONTROL!$B$2:$B$999,"TERMINADA"),COUNTIFS(BASE_CONTROL!$E$2:$E$999,$B383,BASE_CONTROL!$B$2:$B$999,"CERRADA"),COUNTIFS(BASE_CONTROL!$E$2:$E$999,$B383,BASE_CONTROL!$B$2:$B$999,"TERMINADA"),COUNTIFS(BASE_CONTROL!$F$2:$F$999,$B383,BASE_CONTROL!$B$2:$B$999,"CERRADA"),COUNTIFS(BASE_CONTROL!$F$2:$F$999,$B383,BASE_CONTROL!$B$2:$B$999,"TERMINADA"),COUNTIFS(BASE_CONTROL!$G$2:$G$999,$B383,BASE_CONTROL!$B$2:$B$999,"CERRADA"),COUNTIFS(BASE_CONTROL!$G$2:$G$999,$B383,BASE_CONTROL!$B$2:$B$999,"TERMINADA"),COUNTIFS(BASE_CONTROL!$H$2:$H$999,$B383,BASE_CONTROL!$B$2:$B$999,"CERRADA"),COUNTIFS(BASE_CONTROL!$H$2:$H$999,$B383,BASE_CONTROL!$B$2:$B$999,"TERMINADA"),COUNTIFS(BASE_CONTROL!$I$2:$I$999,$B383,BASE_CONTROL!$B$2:$B$999,"CERRADA"),COUNTIFS(BASE_CONTROL!$I$2:$I$999,$B383,BASE_CONTROL!$B$2:$B$999,"TERMINADA"),COUNTIFS(BASE_CONTROL!$J$2:$J$999,$B383,BASE_CONTROL!$B$2:$B$999,"CERRADA"),COUNTIFS(BASE_CONTROL!$J$2:$J$999,$B383,BASE_CONTROL!$B$2:$B$999,"TERMINADA"),COUNTIFS(BASE_CONTROL!$K$2:$K$999,$B383,BASE_CONTROL!$B$2:$B$999,"CERRADA"),COUNTIFS(BASE_CONTROL!$K$2:$K$999,$B383,BASE_CONTROL!$B$2:$B$999,"TERMINADA")))</f>
        <v/>
      </c>
      <c r="F383" s="464">
        <f>IF($B383="","",SUM(COUNTIFS(BASE_CONTROL!$D$2:$D$999,$B383,BASE_CONTROL!$B$2:$B$999,"PENDIENTE"),COUNTIFS(BASE_CONTROL!$E$2:$E$999,$B383,BASE_CONTROL!$B$2:$B$999,"PENDIENTE"),COUNTIFS(BASE_CONTROL!$F$2:$F$999,$B383,BASE_CONTROL!$B$2:$B$999,"PENDIENTE"),COUNTIFS(BASE_CONTROL!$G$2:$G$999,$B383,BASE_CONTROL!$B$2:$B$999,"PENDIENTE"),COUNTIFS(BASE_CONTROL!$H$2:$H$999,$B383,BASE_CONTROL!$B$2:$B$999,"PENDIENTE"),COUNTIFS(BASE_CONTROL!$I$2:$I$999,$B383,BASE_CONTROL!$B$2:$B$999,"PENDIENTE"),COUNTIFS(BASE_CONTROL!$J$2:$J$999,$B383,BASE_CONTROL!$B$2:$B$999,"PENDIENTE"),COUNTIFS(BASE_CONTROL!$K$2:$K$999,$B383,BASE_CONTROL!$B$2:$B$999,"PENDIENTE")))</f>
        <v/>
      </c>
      <c r="G383" s="475">
        <f>IF($B383="","",IF($D383=0,"",IFERROR(MAX(MAXIFS(BASE_CONTROL!$C$2:$C$999,BASE_CONTROL!$D$2:$D$999,$B383),MAXIFS(BASE_CONTROL!$C$2:$C$999,BASE_CONTROL!$E$2:$E$999,$B383),MAXIFS(BASE_CONTROL!$C$2:$C$999,BASE_CONTROL!$F$2:$F$999,$B383),MAXIFS(BASE_CONTROL!$C$2:$C$999,BASE_CONTROL!$G$2:$G$999,$B383),MAXIFS(BASE_CONTROL!$C$2:$C$999,BASE_CONTROL!$H$2:$H$999,$B383),MAXIFS(BASE_CONTROL!$C$2:$C$999,BASE_CONTROL!$I$2:$I$999,$B383),MAXIFS(BASE_CONTROL!$C$2:$C$999,BASE_CONTROL!$J$2:$J$999,$B383),MAXIFS(BASE_CONTROL!$C$2:$C$999,BASE_CONTROL!$K$2:$K$999,$B383)),"")))</f>
        <v/>
      </c>
      <c r="H383" s="464" t="n"/>
    </row>
    <row r="384" s="358">
      <c r="A384" s="464">
        <f>IF($B384="","",ROW()-4)</f>
        <v/>
      </c>
      <c r="B384" s="464" t="n"/>
      <c r="C384" s="464" t="n"/>
      <c r="D384" s="464">
        <f>IF($B384="","",SUM(COUNTIF(BASE_CONTROL!$D$2:$K$999,$B384)))</f>
        <v/>
      </c>
      <c r="E384" s="464">
        <f>IF($B384="","",SUM(COUNTIFS(BASE_CONTROL!$D$2:$D$999,$B384,BASE_CONTROL!$B$2:$B$999,"CERRADA"),COUNTIFS(BASE_CONTROL!$D$2:$D$999,$B384,BASE_CONTROL!$B$2:$B$999,"TERMINADA"),COUNTIFS(BASE_CONTROL!$E$2:$E$999,$B384,BASE_CONTROL!$B$2:$B$999,"CERRADA"),COUNTIFS(BASE_CONTROL!$E$2:$E$999,$B384,BASE_CONTROL!$B$2:$B$999,"TERMINADA"),COUNTIFS(BASE_CONTROL!$F$2:$F$999,$B384,BASE_CONTROL!$B$2:$B$999,"CERRADA"),COUNTIFS(BASE_CONTROL!$F$2:$F$999,$B384,BASE_CONTROL!$B$2:$B$999,"TERMINADA"),COUNTIFS(BASE_CONTROL!$G$2:$G$999,$B384,BASE_CONTROL!$B$2:$B$999,"CERRADA"),COUNTIFS(BASE_CONTROL!$G$2:$G$999,$B384,BASE_CONTROL!$B$2:$B$999,"TERMINADA"),COUNTIFS(BASE_CONTROL!$H$2:$H$999,$B384,BASE_CONTROL!$B$2:$B$999,"CERRADA"),COUNTIFS(BASE_CONTROL!$H$2:$H$999,$B384,BASE_CONTROL!$B$2:$B$999,"TERMINADA"),COUNTIFS(BASE_CONTROL!$I$2:$I$999,$B384,BASE_CONTROL!$B$2:$B$999,"CERRADA"),COUNTIFS(BASE_CONTROL!$I$2:$I$999,$B384,BASE_CONTROL!$B$2:$B$999,"TERMINADA"),COUNTIFS(BASE_CONTROL!$J$2:$J$999,$B384,BASE_CONTROL!$B$2:$B$999,"CERRADA"),COUNTIFS(BASE_CONTROL!$J$2:$J$999,$B384,BASE_CONTROL!$B$2:$B$999,"TERMINADA"),COUNTIFS(BASE_CONTROL!$K$2:$K$999,$B384,BASE_CONTROL!$B$2:$B$999,"CERRADA"),COUNTIFS(BASE_CONTROL!$K$2:$K$999,$B384,BASE_CONTROL!$B$2:$B$999,"TERMINADA")))</f>
        <v/>
      </c>
      <c r="F384" s="464">
        <f>IF($B384="","",SUM(COUNTIFS(BASE_CONTROL!$D$2:$D$999,$B384,BASE_CONTROL!$B$2:$B$999,"PENDIENTE"),COUNTIFS(BASE_CONTROL!$E$2:$E$999,$B384,BASE_CONTROL!$B$2:$B$999,"PENDIENTE"),COUNTIFS(BASE_CONTROL!$F$2:$F$999,$B384,BASE_CONTROL!$B$2:$B$999,"PENDIENTE"),COUNTIFS(BASE_CONTROL!$G$2:$G$999,$B384,BASE_CONTROL!$B$2:$B$999,"PENDIENTE"),COUNTIFS(BASE_CONTROL!$H$2:$H$999,$B384,BASE_CONTROL!$B$2:$B$999,"PENDIENTE"),COUNTIFS(BASE_CONTROL!$I$2:$I$999,$B384,BASE_CONTROL!$B$2:$B$999,"PENDIENTE"),COUNTIFS(BASE_CONTROL!$J$2:$J$999,$B384,BASE_CONTROL!$B$2:$B$999,"PENDIENTE"),COUNTIFS(BASE_CONTROL!$K$2:$K$999,$B384,BASE_CONTROL!$B$2:$B$999,"PENDIENTE")))</f>
        <v/>
      </c>
      <c r="G384" s="475">
        <f>IF($B384="","",IF($D384=0,"",IFERROR(MAX(MAXIFS(BASE_CONTROL!$C$2:$C$999,BASE_CONTROL!$D$2:$D$999,$B384),MAXIFS(BASE_CONTROL!$C$2:$C$999,BASE_CONTROL!$E$2:$E$999,$B384),MAXIFS(BASE_CONTROL!$C$2:$C$999,BASE_CONTROL!$F$2:$F$999,$B384),MAXIFS(BASE_CONTROL!$C$2:$C$999,BASE_CONTROL!$G$2:$G$999,$B384),MAXIFS(BASE_CONTROL!$C$2:$C$999,BASE_CONTROL!$H$2:$H$999,$B384),MAXIFS(BASE_CONTROL!$C$2:$C$999,BASE_CONTROL!$I$2:$I$999,$B384),MAXIFS(BASE_CONTROL!$C$2:$C$999,BASE_CONTROL!$J$2:$J$999,$B384),MAXIFS(BASE_CONTROL!$C$2:$C$999,BASE_CONTROL!$K$2:$K$999,$B384)),"")))</f>
        <v/>
      </c>
      <c r="H384" s="464" t="n"/>
    </row>
    <row r="385" s="358">
      <c r="A385" s="464">
        <f>IF($B385="","",ROW()-4)</f>
        <v/>
      </c>
      <c r="B385" s="464" t="n"/>
      <c r="C385" s="464" t="n"/>
      <c r="D385" s="464">
        <f>IF($B385="","",SUM(COUNTIF(BASE_CONTROL!$D$2:$K$999,$B385)))</f>
        <v/>
      </c>
      <c r="E385" s="464">
        <f>IF($B385="","",SUM(COUNTIFS(BASE_CONTROL!$D$2:$D$999,$B385,BASE_CONTROL!$B$2:$B$999,"CERRADA"),COUNTIFS(BASE_CONTROL!$D$2:$D$999,$B385,BASE_CONTROL!$B$2:$B$999,"TERMINADA"),COUNTIFS(BASE_CONTROL!$E$2:$E$999,$B385,BASE_CONTROL!$B$2:$B$999,"CERRADA"),COUNTIFS(BASE_CONTROL!$E$2:$E$999,$B385,BASE_CONTROL!$B$2:$B$999,"TERMINADA"),COUNTIFS(BASE_CONTROL!$F$2:$F$999,$B385,BASE_CONTROL!$B$2:$B$999,"CERRADA"),COUNTIFS(BASE_CONTROL!$F$2:$F$999,$B385,BASE_CONTROL!$B$2:$B$999,"TERMINADA"),COUNTIFS(BASE_CONTROL!$G$2:$G$999,$B385,BASE_CONTROL!$B$2:$B$999,"CERRADA"),COUNTIFS(BASE_CONTROL!$G$2:$G$999,$B385,BASE_CONTROL!$B$2:$B$999,"TERMINADA"),COUNTIFS(BASE_CONTROL!$H$2:$H$999,$B385,BASE_CONTROL!$B$2:$B$999,"CERRADA"),COUNTIFS(BASE_CONTROL!$H$2:$H$999,$B385,BASE_CONTROL!$B$2:$B$999,"TERMINADA"),COUNTIFS(BASE_CONTROL!$I$2:$I$999,$B385,BASE_CONTROL!$B$2:$B$999,"CERRADA"),COUNTIFS(BASE_CONTROL!$I$2:$I$999,$B385,BASE_CONTROL!$B$2:$B$999,"TERMINADA"),COUNTIFS(BASE_CONTROL!$J$2:$J$999,$B385,BASE_CONTROL!$B$2:$B$999,"CERRADA"),COUNTIFS(BASE_CONTROL!$J$2:$J$999,$B385,BASE_CONTROL!$B$2:$B$999,"TERMINADA"),COUNTIFS(BASE_CONTROL!$K$2:$K$999,$B385,BASE_CONTROL!$B$2:$B$999,"CERRADA"),COUNTIFS(BASE_CONTROL!$K$2:$K$999,$B385,BASE_CONTROL!$B$2:$B$999,"TERMINADA")))</f>
        <v/>
      </c>
      <c r="F385" s="464">
        <f>IF($B385="","",SUM(COUNTIFS(BASE_CONTROL!$D$2:$D$999,$B385,BASE_CONTROL!$B$2:$B$999,"PENDIENTE"),COUNTIFS(BASE_CONTROL!$E$2:$E$999,$B385,BASE_CONTROL!$B$2:$B$999,"PENDIENTE"),COUNTIFS(BASE_CONTROL!$F$2:$F$999,$B385,BASE_CONTROL!$B$2:$B$999,"PENDIENTE"),COUNTIFS(BASE_CONTROL!$G$2:$G$999,$B385,BASE_CONTROL!$B$2:$B$999,"PENDIENTE"),COUNTIFS(BASE_CONTROL!$H$2:$H$999,$B385,BASE_CONTROL!$B$2:$B$999,"PENDIENTE"),COUNTIFS(BASE_CONTROL!$I$2:$I$999,$B385,BASE_CONTROL!$B$2:$B$999,"PENDIENTE"),COUNTIFS(BASE_CONTROL!$J$2:$J$999,$B385,BASE_CONTROL!$B$2:$B$999,"PENDIENTE"),COUNTIFS(BASE_CONTROL!$K$2:$K$999,$B385,BASE_CONTROL!$B$2:$B$999,"PENDIENTE")))</f>
        <v/>
      </c>
      <c r="G385" s="475">
        <f>IF($B385="","",IF($D385=0,"",IFERROR(MAX(MAXIFS(BASE_CONTROL!$C$2:$C$999,BASE_CONTROL!$D$2:$D$999,$B385),MAXIFS(BASE_CONTROL!$C$2:$C$999,BASE_CONTROL!$E$2:$E$999,$B385),MAXIFS(BASE_CONTROL!$C$2:$C$999,BASE_CONTROL!$F$2:$F$999,$B385),MAXIFS(BASE_CONTROL!$C$2:$C$999,BASE_CONTROL!$G$2:$G$999,$B385),MAXIFS(BASE_CONTROL!$C$2:$C$999,BASE_CONTROL!$H$2:$H$999,$B385),MAXIFS(BASE_CONTROL!$C$2:$C$999,BASE_CONTROL!$I$2:$I$999,$B385),MAXIFS(BASE_CONTROL!$C$2:$C$999,BASE_CONTROL!$J$2:$J$999,$B385),MAXIFS(BASE_CONTROL!$C$2:$C$999,BASE_CONTROL!$K$2:$K$999,$B385)),"")))</f>
        <v/>
      </c>
      <c r="H385" s="464" t="n"/>
    </row>
    <row r="386" s="358">
      <c r="A386" s="464">
        <f>IF($B386="","",ROW()-4)</f>
        <v/>
      </c>
      <c r="B386" s="464" t="n"/>
      <c r="C386" s="464" t="n"/>
      <c r="D386" s="464">
        <f>IF($B386="","",SUM(COUNTIF(BASE_CONTROL!$D$2:$K$999,$B386)))</f>
        <v/>
      </c>
      <c r="E386" s="464">
        <f>IF($B386="","",SUM(COUNTIFS(BASE_CONTROL!$D$2:$D$999,$B386,BASE_CONTROL!$B$2:$B$999,"CERRADA"),COUNTIFS(BASE_CONTROL!$D$2:$D$999,$B386,BASE_CONTROL!$B$2:$B$999,"TERMINADA"),COUNTIFS(BASE_CONTROL!$E$2:$E$999,$B386,BASE_CONTROL!$B$2:$B$999,"CERRADA"),COUNTIFS(BASE_CONTROL!$E$2:$E$999,$B386,BASE_CONTROL!$B$2:$B$999,"TERMINADA"),COUNTIFS(BASE_CONTROL!$F$2:$F$999,$B386,BASE_CONTROL!$B$2:$B$999,"CERRADA"),COUNTIFS(BASE_CONTROL!$F$2:$F$999,$B386,BASE_CONTROL!$B$2:$B$999,"TERMINADA"),COUNTIFS(BASE_CONTROL!$G$2:$G$999,$B386,BASE_CONTROL!$B$2:$B$999,"CERRADA"),COUNTIFS(BASE_CONTROL!$G$2:$G$999,$B386,BASE_CONTROL!$B$2:$B$999,"TERMINADA"),COUNTIFS(BASE_CONTROL!$H$2:$H$999,$B386,BASE_CONTROL!$B$2:$B$999,"CERRADA"),COUNTIFS(BASE_CONTROL!$H$2:$H$999,$B386,BASE_CONTROL!$B$2:$B$999,"TERMINADA"),COUNTIFS(BASE_CONTROL!$I$2:$I$999,$B386,BASE_CONTROL!$B$2:$B$999,"CERRADA"),COUNTIFS(BASE_CONTROL!$I$2:$I$999,$B386,BASE_CONTROL!$B$2:$B$999,"TERMINADA"),COUNTIFS(BASE_CONTROL!$J$2:$J$999,$B386,BASE_CONTROL!$B$2:$B$999,"CERRADA"),COUNTIFS(BASE_CONTROL!$J$2:$J$999,$B386,BASE_CONTROL!$B$2:$B$999,"TERMINADA"),COUNTIFS(BASE_CONTROL!$K$2:$K$999,$B386,BASE_CONTROL!$B$2:$B$999,"CERRADA"),COUNTIFS(BASE_CONTROL!$K$2:$K$999,$B386,BASE_CONTROL!$B$2:$B$999,"TERMINADA")))</f>
        <v/>
      </c>
      <c r="F386" s="464">
        <f>IF($B386="","",SUM(COUNTIFS(BASE_CONTROL!$D$2:$D$999,$B386,BASE_CONTROL!$B$2:$B$999,"PENDIENTE"),COUNTIFS(BASE_CONTROL!$E$2:$E$999,$B386,BASE_CONTROL!$B$2:$B$999,"PENDIENTE"),COUNTIFS(BASE_CONTROL!$F$2:$F$999,$B386,BASE_CONTROL!$B$2:$B$999,"PENDIENTE"),COUNTIFS(BASE_CONTROL!$G$2:$G$999,$B386,BASE_CONTROL!$B$2:$B$999,"PENDIENTE"),COUNTIFS(BASE_CONTROL!$H$2:$H$999,$B386,BASE_CONTROL!$B$2:$B$999,"PENDIENTE"),COUNTIFS(BASE_CONTROL!$I$2:$I$999,$B386,BASE_CONTROL!$B$2:$B$999,"PENDIENTE"),COUNTIFS(BASE_CONTROL!$J$2:$J$999,$B386,BASE_CONTROL!$B$2:$B$999,"PENDIENTE"),COUNTIFS(BASE_CONTROL!$K$2:$K$999,$B386,BASE_CONTROL!$B$2:$B$999,"PENDIENTE")))</f>
        <v/>
      </c>
      <c r="G386" s="475">
        <f>IF($B386="","",IF($D386=0,"",IFERROR(MAX(MAXIFS(BASE_CONTROL!$C$2:$C$999,BASE_CONTROL!$D$2:$D$999,$B386),MAXIFS(BASE_CONTROL!$C$2:$C$999,BASE_CONTROL!$E$2:$E$999,$B386),MAXIFS(BASE_CONTROL!$C$2:$C$999,BASE_CONTROL!$F$2:$F$999,$B386),MAXIFS(BASE_CONTROL!$C$2:$C$999,BASE_CONTROL!$G$2:$G$999,$B386),MAXIFS(BASE_CONTROL!$C$2:$C$999,BASE_CONTROL!$H$2:$H$999,$B386),MAXIFS(BASE_CONTROL!$C$2:$C$999,BASE_CONTROL!$I$2:$I$999,$B386),MAXIFS(BASE_CONTROL!$C$2:$C$999,BASE_CONTROL!$J$2:$J$999,$B386),MAXIFS(BASE_CONTROL!$C$2:$C$999,BASE_CONTROL!$K$2:$K$999,$B386)),"")))</f>
        <v/>
      </c>
      <c r="H386" s="464" t="n"/>
    </row>
    <row r="387" s="358">
      <c r="A387" s="464">
        <f>IF($B387="","",ROW()-4)</f>
        <v/>
      </c>
      <c r="B387" s="464" t="n"/>
      <c r="C387" s="464" t="n"/>
      <c r="D387" s="464">
        <f>IF($B387="","",SUM(COUNTIF(BASE_CONTROL!$D$2:$K$999,$B387)))</f>
        <v/>
      </c>
      <c r="E387" s="464">
        <f>IF($B387="","",SUM(COUNTIFS(BASE_CONTROL!$D$2:$D$999,$B387,BASE_CONTROL!$B$2:$B$999,"CERRADA"),COUNTIFS(BASE_CONTROL!$D$2:$D$999,$B387,BASE_CONTROL!$B$2:$B$999,"TERMINADA"),COUNTIFS(BASE_CONTROL!$E$2:$E$999,$B387,BASE_CONTROL!$B$2:$B$999,"CERRADA"),COUNTIFS(BASE_CONTROL!$E$2:$E$999,$B387,BASE_CONTROL!$B$2:$B$999,"TERMINADA"),COUNTIFS(BASE_CONTROL!$F$2:$F$999,$B387,BASE_CONTROL!$B$2:$B$999,"CERRADA"),COUNTIFS(BASE_CONTROL!$F$2:$F$999,$B387,BASE_CONTROL!$B$2:$B$999,"TERMINADA"),COUNTIFS(BASE_CONTROL!$G$2:$G$999,$B387,BASE_CONTROL!$B$2:$B$999,"CERRADA"),COUNTIFS(BASE_CONTROL!$G$2:$G$999,$B387,BASE_CONTROL!$B$2:$B$999,"TERMINADA"),COUNTIFS(BASE_CONTROL!$H$2:$H$999,$B387,BASE_CONTROL!$B$2:$B$999,"CERRADA"),COUNTIFS(BASE_CONTROL!$H$2:$H$999,$B387,BASE_CONTROL!$B$2:$B$999,"TERMINADA"),COUNTIFS(BASE_CONTROL!$I$2:$I$999,$B387,BASE_CONTROL!$B$2:$B$999,"CERRADA"),COUNTIFS(BASE_CONTROL!$I$2:$I$999,$B387,BASE_CONTROL!$B$2:$B$999,"TERMINADA"),COUNTIFS(BASE_CONTROL!$J$2:$J$999,$B387,BASE_CONTROL!$B$2:$B$999,"CERRADA"),COUNTIFS(BASE_CONTROL!$J$2:$J$999,$B387,BASE_CONTROL!$B$2:$B$999,"TERMINADA"),COUNTIFS(BASE_CONTROL!$K$2:$K$999,$B387,BASE_CONTROL!$B$2:$B$999,"CERRADA"),COUNTIFS(BASE_CONTROL!$K$2:$K$999,$B387,BASE_CONTROL!$B$2:$B$999,"TERMINADA")))</f>
        <v/>
      </c>
      <c r="F387" s="464">
        <f>IF($B387="","",SUM(COUNTIFS(BASE_CONTROL!$D$2:$D$999,$B387,BASE_CONTROL!$B$2:$B$999,"PENDIENTE"),COUNTIFS(BASE_CONTROL!$E$2:$E$999,$B387,BASE_CONTROL!$B$2:$B$999,"PENDIENTE"),COUNTIFS(BASE_CONTROL!$F$2:$F$999,$B387,BASE_CONTROL!$B$2:$B$999,"PENDIENTE"),COUNTIFS(BASE_CONTROL!$G$2:$G$999,$B387,BASE_CONTROL!$B$2:$B$999,"PENDIENTE"),COUNTIFS(BASE_CONTROL!$H$2:$H$999,$B387,BASE_CONTROL!$B$2:$B$999,"PENDIENTE"),COUNTIFS(BASE_CONTROL!$I$2:$I$999,$B387,BASE_CONTROL!$B$2:$B$999,"PENDIENTE"),COUNTIFS(BASE_CONTROL!$J$2:$J$999,$B387,BASE_CONTROL!$B$2:$B$999,"PENDIENTE"),COUNTIFS(BASE_CONTROL!$K$2:$K$999,$B387,BASE_CONTROL!$B$2:$B$999,"PENDIENTE")))</f>
        <v/>
      </c>
      <c r="G387" s="475">
        <f>IF($B387="","",IF($D387=0,"",IFERROR(MAX(MAXIFS(BASE_CONTROL!$C$2:$C$999,BASE_CONTROL!$D$2:$D$999,$B387),MAXIFS(BASE_CONTROL!$C$2:$C$999,BASE_CONTROL!$E$2:$E$999,$B387),MAXIFS(BASE_CONTROL!$C$2:$C$999,BASE_CONTROL!$F$2:$F$999,$B387),MAXIFS(BASE_CONTROL!$C$2:$C$999,BASE_CONTROL!$G$2:$G$999,$B387),MAXIFS(BASE_CONTROL!$C$2:$C$999,BASE_CONTROL!$H$2:$H$999,$B387),MAXIFS(BASE_CONTROL!$C$2:$C$999,BASE_CONTROL!$I$2:$I$999,$B387),MAXIFS(BASE_CONTROL!$C$2:$C$999,BASE_CONTROL!$J$2:$J$999,$B387),MAXIFS(BASE_CONTROL!$C$2:$C$999,BASE_CONTROL!$K$2:$K$999,$B387)),"")))</f>
        <v/>
      </c>
      <c r="H387" s="464" t="n"/>
    </row>
    <row r="388" s="358">
      <c r="A388" s="464">
        <f>IF($B388="","",ROW()-4)</f>
        <v/>
      </c>
      <c r="B388" s="464" t="n"/>
      <c r="C388" s="464" t="n"/>
      <c r="D388" s="464">
        <f>IF($B388="","",SUM(COUNTIF(BASE_CONTROL!$D$2:$K$999,$B388)))</f>
        <v/>
      </c>
      <c r="E388" s="464">
        <f>IF($B388="","",SUM(COUNTIFS(BASE_CONTROL!$D$2:$D$999,$B388,BASE_CONTROL!$B$2:$B$999,"CERRADA"),COUNTIFS(BASE_CONTROL!$D$2:$D$999,$B388,BASE_CONTROL!$B$2:$B$999,"TERMINADA"),COUNTIFS(BASE_CONTROL!$E$2:$E$999,$B388,BASE_CONTROL!$B$2:$B$999,"CERRADA"),COUNTIFS(BASE_CONTROL!$E$2:$E$999,$B388,BASE_CONTROL!$B$2:$B$999,"TERMINADA"),COUNTIFS(BASE_CONTROL!$F$2:$F$999,$B388,BASE_CONTROL!$B$2:$B$999,"CERRADA"),COUNTIFS(BASE_CONTROL!$F$2:$F$999,$B388,BASE_CONTROL!$B$2:$B$999,"TERMINADA"),COUNTIFS(BASE_CONTROL!$G$2:$G$999,$B388,BASE_CONTROL!$B$2:$B$999,"CERRADA"),COUNTIFS(BASE_CONTROL!$G$2:$G$999,$B388,BASE_CONTROL!$B$2:$B$999,"TERMINADA"),COUNTIFS(BASE_CONTROL!$H$2:$H$999,$B388,BASE_CONTROL!$B$2:$B$999,"CERRADA"),COUNTIFS(BASE_CONTROL!$H$2:$H$999,$B388,BASE_CONTROL!$B$2:$B$999,"TERMINADA"),COUNTIFS(BASE_CONTROL!$I$2:$I$999,$B388,BASE_CONTROL!$B$2:$B$999,"CERRADA"),COUNTIFS(BASE_CONTROL!$I$2:$I$999,$B388,BASE_CONTROL!$B$2:$B$999,"TERMINADA"),COUNTIFS(BASE_CONTROL!$J$2:$J$999,$B388,BASE_CONTROL!$B$2:$B$999,"CERRADA"),COUNTIFS(BASE_CONTROL!$J$2:$J$999,$B388,BASE_CONTROL!$B$2:$B$999,"TERMINADA"),COUNTIFS(BASE_CONTROL!$K$2:$K$999,$B388,BASE_CONTROL!$B$2:$B$999,"CERRADA"),COUNTIFS(BASE_CONTROL!$K$2:$K$999,$B388,BASE_CONTROL!$B$2:$B$999,"TERMINADA")))</f>
        <v/>
      </c>
      <c r="F388" s="464">
        <f>IF($B388="","",SUM(COUNTIFS(BASE_CONTROL!$D$2:$D$999,$B388,BASE_CONTROL!$B$2:$B$999,"PENDIENTE"),COUNTIFS(BASE_CONTROL!$E$2:$E$999,$B388,BASE_CONTROL!$B$2:$B$999,"PENDIENTE"),COUNTIFS(BASE_CONTROL!$F$2:$F$999,$B388,BASE_CONTROL!$B$2:$B$999,"PENDIENTE"),COUNTIFS(BASE_CONTROL!$G$2:$G$999,$B388,BASE_CONTROL!$B$2:$B$999,"PENDIENTE"),COUNTIFS(BASE_CONTROL!$H$2:$H$999,$B388,BASE_CONTROL!$B$2:$B$999,"PENDIENTE"),COUNTIFS(BASE_CONTROL!$I$2:$I$999,$B388,BASE_CONTROL!$B$2:$B$999,"PENDIENTE"),COUNTIFS(BASE_CONTROL!$J$2:$J$999,$B388,BASE_CONTROL!$B$2:$B$999,"PENDIENTE"),COUNTIFS(BASE_CONTROL!$K$2:$K$999,$B388,BASE_CONTROL!$B$2:$B$999,"PENDIENTE")))</f>
        <v/>
      </c>
      <c r="G388" s="475">
        <f>IF($B388="","",IF($D388=0,"",IFERROR(MAX(MAXIFS(BASE_CONTROL!$C$2:$C$999,BASE_CONTROL!$D$2:$D$999,$B388),MAXIFS(BASE_CONTROL!$C$2:$C$999,BASE_CONTROL!$E$2:$E$999,$B388),MAXIFS(BASE_CONTROL!$C$2:$C$999,BASE_CONTROL!$F$2:$F$999,$B388),MAXIFS(BASE_CONTROL!$C$2:$C$999,BASE_CONTROL!$G$2:$G$999,$B388),MAXIFS(BASE_CONTROL!$C$2:$C$999,BASE_CONTROL!$H$2:$H$999,$B388),MAXIFS(BASE_CONTROL!$C$2:$C$999,BASE_CONTROL!$I$2:$I$999,$B388),MAXIFS(BASE_CONTROL!$C$2:$C$999,BASE_CONTROL!$J$2:$J$999,$B388),MAXIFS(BASE_CONTROL!$C$2:$C$999,BASE_CONTROL!$K$2:$K$999,$B388)),"")))</f>
        <v/>
      </c>
      <c r="H388" s="464" t="n"/>
    </row>
    <row r="389" s="358">
      <c r="A389" s="464">
        <f>IF($B389="","",ROW()-4)</f>
        <v/>
      </c>
      <c r="B389" s="464" t="n"/>
      <c r="C389" s="464" t="n"/>
      <c r="D389" s="464">
        <f>IF($B389="","",SUM(COUNTIF(BASE_CONTROL!$D$2:$K$999,$B389)))</f>
        <v/>
      </c>
      <c r="E389" s="464">
        <f>IF($B389="","",SUM(COUNTIFS(BASE_CONTROL!$D$2:$D$999,$B389,BASE_CONTROL!$B$2:$B$999,"CERRADA"),COUNTIFS(BASE_CONTROL!$D$2:$D$999,$B389,BASE_CONTROL!$B$2:$B$999,"TERMINADA"),COUNTIFS(BASE_CONTROL!$E$2:$E$999,$B389,BASE_CONTROL!$B$2:$B$999,"CERRADA"),COUNTIFS(BASE_CONTROL!$E$2:$E$999,$B389,BASE_CONTROL!$B$2:$B$999,"TERMINADA"),COUNTIFS(BASE_CONTROL!$F$2:$F$999,$B389,BASE_CONTROL!$B$2:$B$999,"CERRADA"),COUNTIFS(BASE_CONTROL!$F$2:$F$999,$B389,BASE_CONTROL!$B$2:$B$999,"TERMINADA"),COUNTIFS(BASE_CONTROL!$G$2:$G$999,$B389,BASE_CONTROL!$B$2:$B$999,"CERRADA"),COUNTIFS(BASE_CONTROL!$G$2:$G$999,$B389,BASE_CONTROL!$B$2:$B$999,"TERMINADA"),COUNTIFS(BASE_CONTROL!$H$2:$H$999,$B389,BASE_CONTROL!$B$2:$B$999,"CERRADA"),COUNTIFS(BASE_CONTROL!$H$2:$H$999,$B389,BASE_CONTROL!$B$2:$B$999,"TERMINADA"),COUNTIFS(BASE_CONTROL!$I$2:$I$999,$B389,BASE_CONTROL!$B$2:$B$999,"CERRADA"),COUNTIFS(BASE_CONTROL!$I$2:$I$999,$B389,BASE_CONTROL!$B$2:$B$999,"TERMINADA"),COUNTIFS(BASE_CONTROL!$J$2:$J$999,$B389,BASE_CONTROL!$B$2:$B$999,"CERRADA"),COUNTIFS(BASE_CONTROL!$J$2:$J$999,$B389,BASE_CONTROL!$B$2:$B$999,"TERMINADA"),COUNTIFS(BASE_CONTROL!$K$2:$K$999,$B389,BASE_CONTROL!$B$2:$B$999,"CERRADA"),COUNTIFS(BASE_CONTROL!$K$2:$K$999,$B389,BASE_CONTROL!$B$2:$B$999,"TERMINADA")))</f>
        <v/>
      </c>
      <c r="F389" s="464">
        <f>IF($B389="","",SUM(COUNTIFS(BASE_CONTROL!$D$2:$D$999,$B389,BASE_CONTROL!$B$2:$B$999,"PENDIENTE"),COUNTIFS(BASE_CONTROL!$E$2:$E$999,$B389,BASE_CONTROL!$B$2:$B$999,"PENDIENTE"),COUNTIFS(BASE_CONTROL!$F$2:$F$999,$B389,BASE_CONTROL!$B$2:$B$999,"PENDIENTE"),COUNTIFS(BASE_CONTROL!$G$2:$G$999,$B389,BASE_CONTROL!$B$2:$B$999,"PENDIENTE"),COUNTIFS(BASE_CONTROL!$H$2:$H$999,$B389,BASE_CONTROL!$B$2:$B$999,"PENDIENTE"),COUNTIFS(BASE_CONTROL!$I$2:$I$999,$B389,BASE_CONTROL!$B$2:$B$999,"PENDIENTE"),COUNTIFS(BASE_CONTROL!$J$2:$J$999,$B389,BASE_CONTROL!$B$2:$B$999,"PENDIENTE"),COUNTIFS(BASE_CONTROL!$K$2:$K$999,$B389,BASE_CONTROL!$B$2:$B$999,"PENDIENTE")))</f>
        <v/>
      </c>
      <c r="G389" s="475">
        <f>IF($B389="","",IF($D389=0,"",IFERROR(MAX(MAXIFS(BASE_CONTROL!$C$2:$C$999,BASE_CONTROL!$D$2:$D$999,$B389),MAXIFS(BASE_CONTROL!$C$2:$C$999,BASE_CONTROL!$E$2:$E$999,$B389),MAXIFS(BASE_CONTROL!$C$2:$C$999,BASE_CONTROL!$F$2:$F$999,$B389),MAXIFS(BASE_CONTROL!$C$2:$C$999,BASE_CONTROL!$G$2:$G$999,$B389),MAXIFS(BASE_CONTROL!$C$2:$C$999,BASE_CONTROL!$H$2:$H$999,$B389),MAXIFS(BASE_CONTROL!$C$2:$C$999,BASE_CONTROL!$I$2:$I$999,$B389),MAXIFS(BASE_CONTROL!$C$2:$C$999,BASE_CONTROL!$J$2:$J$999,$B389),MAXIFS(BASE_CONTROL!$C$2:$C$999,BASE_CONTROL!$K$2:$K$999,$B389)),"")))</f>
        <v/>
      </c>
      <c r="H389" s="464" t="n"/>
    </row>
    <row r="390" s="358">
      <c r="A390" s="464">
        <f>IF($B390="","",ROW()-4)</f>
        <v/>
      </c>
      <c r="B390" s="464" t="n"/>
      <c r="C390" s="464" t="n"/>
      <c r="D390" s="464">
        <f>IF($B390="","",SUM(COUNTIF(BASE_CONTROL!$D$2:$K$999,$B390)))</f>
        <v/>
      </c>
      <c r="E390" s="464">
        <f>IF($B390="","",SUM(COUNTIFS(BASE_CONTROL!$D$2:$D$999,$B390,BASE_CONTROL!$B$2:$B$999,"CERRADA"),COUNTIFS(BASE_CONTROL!$D$2:$D$999,$B390,BASE_CONTROL!$B$2:$B$999,"TERMINADA"),COUNTIFS(BASE_CONTROL!$E$2:$E$999,$B390,BASE_CONTROL!$B$2:$B$999,"CERRADA"),COUNTIFS(BASE_CONTROL!$E$2:$E$999,$B390,BASE_CONTROL!$B$2:$B$999,"TERMINADA"),COUNTIFS(BASE_CONTROL!$F$2:$F$999,$B390,BASE_CONTROL!$B$2:$B$999,"CERRADA"),COUNTIFS(BASE_CONTROL!$F$2:$F$999,$B390,BASE_CONTROL!$B$2:$B$999,"TERMINADA"),COUNTIFS(BASE_CONTROL!$G$2:$G$999,$B390,BASE_CONTROL!$B$2:$B$999,"CERRADA"),COUNTIFS(BASE_CONTROL!$G$2:$G$999,$B390,BASE_CONTROL!$B$2:$B$999,"TERMINADA"),COUNTIFS(BASE_CONTROL!$H$2:$H$999,$B390,BASE_CONTROL!$B$2:$B$999,"CERRADA"),COUNTIFS(BASE_CONTROL!$H$2:$H$999,$B390,BASE_CONTROL!$B$2:$B$999,"TERMINADA"),COUNTIFS(BASE_CONTROL!$I$2:$I$999,$B390,BASE_CONTROL!$B$2:$B$999,"CERRADA"),COUNTIFS(BASE_CONTROL!$I$2:$I$999,$B390,BASE_CONTROL!$B$2:$B$999,"TERMINADA"),COUNTIFS(BASE_CONTROL!$J$2:$J$999,$B390,BASE_CONTROL!$B$2:$B$999,"CERRADA"),COUNTIFS(BASE_CONTROL!$J$2:$J$999,$B390,BASE_CONTROL!$B$2:$B$999,"TERMINADA"),COUNTIFS(BASE_CONTROL!$K$2:$K$999,$B390,BASE_CONTROL!$B$2:$B$999,"CERRADA"),COUNTIFS(BASE_CONTROL!$K$2:$K$999,$B390,BASE_CONTROL!$B$2:$B$999,"TERMINADA")))</f>
        <v/>
      </c>
      <c r="F390" s="464">
        <f>IF($B390="","",SUM(COUNTIFS(BASE_CONTROL!$D$2:$D$999,$B390,BASE_CONTROL!$B$2:$B$999,"PENDIENTE"),COUNTIFS(BASE_CONTROL!$E$2:$E$999,$B390,BASE_CONTROL!$B$2:$B$999,"PENDIENTE"),COUNTIFS(BASE_CONTROL!$F$2:$F$999,$B390,BASE_CONTROL!$B$2:$B$999,"PENDIENTE"),COUNTIFS(BASE_CONTROL!$G$2:$G$999,$B390,BASE_CONTROL!$B$2:$B$999,"PENDIENTE"),COUNTIFS(BASE_CONTROL!$H$2:$H$999,$B390,BASE_CONTROL!$B$2:$B$999,"PENDIENTE"),COUNTIFS(BASE_CONTROL!$I$2:$I$999,$B390,BASE_CONTROL!$B$2:$B$999,"PENDIENTE"),COUNTIFS(BASE_CONTROL!$J$2:$J$999,$B390,BASE_CONTROL!$B$2:$B$999,"PENDIENTE"),COUNTIFS(BASE_CONTROL!$K$2:$K$999,$B390,BASE_CONTROL!$B$2:$B$999,"PENDIENTE")))</f>
        <v/>
      </c>
      <c r="G390" s="475">
        <f>IF($B390="","",IF($D390=0,"",IFERROR(MAX(MAXIFS(BASE_CONTROL!$C$2:$C$999,BASE_CONTROL!$D$2:$D$999,$B390),MAXIFS(BASE_CONTROL!$C$2:$C$999,BASE_CONTROL!$E$2:$E$999,$B390),MAXIFS(BASE_CONTROL!$C$2:$C$999,BASE_CONTROL!$F$2:$F$999,$B390),MAXIFS(BASE_CONTROL!$C$2:$C$999,BASE_CONTROL!$G$2:$G$999,$B390),MAXIFS(BASE_CONTROL!$C$2:$C$999,BASE_CONTROL!$H$2:$H$999,$B390),MAXIFS(BASE_CONTROL!$C$2:$C$999,BASE_CONTROL!$I$2:$I$999,$B390),MAXIFS(BASE_CONTROL!$C$2:$C$999,BASE_CONTROL!$J$2:$J$999,$B390),MAXIFS(BASE_CONTROL!$C$2:$C$999,BASE_CONTROL!$K$2:$K$999,$B390)),"")))</f>
        <v/>
      </c>
      <c r="H390" s="464" t="n"/>
    </row>
    <row r="391" s="358">
      <c r="A391" s="464">
        <f>IF($B391="","",ROW()-4)</f>
        <v/>
      </c>
      <c r="B391" s="464" t="n"/>
      <c r="C391" s="464" t="n"/>
      <c r="D391" s="464">
        <f>IF($B391="","",SUM(COUNTIF(BASE_CONTROL!$D$2:$K$999,$B391)))</f>
        <v/>
      </c>
      <c r="E391" s="464">
        <f>IF($B391="","",SUM(COUNTIFS(BASE_CONTROL!$D$2:$D$999,$B391,BASE_CONTROL!$B$2:$B$999,"CERRADA"),COUNTIFS(BASE_CONTROL!$D$2:$D$999,$B391,BASE_CONTROL!$B$2:$B$999,"TERMINADA"),COUNTIFS(BASE_CONTROL!$E$2:$E$999,$B391,BASE_CONTROL!$B$2:$B$999,"CERRADA"),COUNTIFS(BASE_CONTROL!$E$2:$E$999,$B391,BASE_CONTROL!$B$2:$B$999,"TERMINADA"),COUNTIFS(BASE_CONTROL!$F$2:$F$999,$B391,BASE_CONTROL!$B$2:$B$999,"CERRADA"),COUNTIFS(BASE_CONTROL!$F$2:$F$999,$B391,BASE_CONTROL!$B$2:$B$999,"TERMINADA"),COUNTIFS(BASE_CONTROL!$G$2:$G$999,$B391,BASE_CONTROL!$B$2:$B$999,"CERRADA"),COUNTIFS(BASE_CONTROL!$G$2:$G$999,$B391,BASE_CONTROL!$B$2:$B$999,"TERMINADA"),COUNTIFS(BASE_CONTROL!$H$2:$H$999,$B391,BASE_CONTROL!$B$2:$B$999,"CERRADA"),COUNTIFS(BASE_CONTROL!$H$2:$H$999,$B391,BASE_CONTROL!$B$2:$B$999,"TERMINADA"),COUNTIFS(BASE_CONTROL!$I$2:$I$999,$B391,BASE_CONTROL!$B$2:$B$999,"CERRADA"),COUNTIFS(BASE_CONTROL!$I$2:$I$999,$B391,BASE_CONTROL!$B$2:$B$999,"TERMINADA"),COUNTIFS(BASE_CONTROL!$J$2:$J$999,$B391,BASE_CONTROL!$B$2:$B$999,"CERRADA"),COUNTIFS(BASE_CONTROL!$J$2:$J$999,$B391,BASE_CONTROL!$B$2:$B$999,"TERMINADA"),COUNTIFS(BASE_CONTROL!$K$2:$K$999,$B391,BASE_CONTROL!$B$2:$B$999,"CERRADA"),COUNTIFS(BASE_CONTROL!$K$2:$K$999,$B391,BASE_CONTROL!$B$2:$B$999,"TERMINADA")))</f>
        <v/>
      </c>
      <c r="F391" s="464">
        <f>IF($B391="","",SUM(COUNTIFS(BASE_CONTROL!$D$2:$D$999,$B391,BASE_CONTROL!$B$2:$B$999,"PENDIENTE"),COUNTIFS(BASE_CONTROL!$E$2:$E$999,$B391,BASE_CONTROL!$B$2:$B$999,"PENDIENTE"),COUNTIFS(BASE_CONTROL!$F$2:$F$999,$B391,BASE_CONTROL!$B$2:$B$999,"PENDIENTE"),COUNTIFS(BASE_CONTROL!$G$2:$G$999,$B391,BASE_CONTROL!$B$2:$B$999,"PENDIENTE"),COUNTIFS(BASE_CONTROL!$H$2:$H$999,$B391,BASE_CONTROL!$B$2:$B$999,"PENDIENTE"),COUNTIFS(BASE_CONTROL!$I$2:$I$999,$B391,BASE_CONTROL!$B$2:$B$999,"PENDIENTE"),COUNTIFS(BASE_CONTROL!$J$2:$J$999,$B391,BASE_CONTROL!$B$2:$B$999,"PENDIENTE"),COUNTIFS(BASE_CONTROL!$K$2:$K$999,$B391,BASE_CONTROL!$B$2:$B$999,"PENDIENTE")))</f>
        <v/>
      </c>
      <c r="G391" s="475">
        <f>IF($B391="","",IF($D391=0,"",IFERROR(MAX(MAXIFS(BASE_CONTROL!$C$2:$C$999,BASE_CONTROL!$D$2:$D$999,$B391),MAXIFS(BASE_CONTROL!$C$2:$C$999,BASE_CONTROL!$E$2:$E$999,$B391),MAXIFS(BASE_CONTROL!$C$2:$C$999,BASE_CONTROL!$F$2:$F$999,$B391),MAXIFS(BASE_CONTROL!$C$2:$C$999,BASE_CONTROL!$G$2:$G$999,$B391),MAXIFS(BASE_CONTROL!$C$2:$C$999,BASE_CONTROL!$H$2:$H$999,$B391),MAXIFS(BASE_CONTROL!$C$2:$C$999,BASE_CONTROL!$I$2:$I$999,$B391),MAXIFS(BASE_CONTROL!$C$2:$C$999,BASE_CONTROL!$J$2:$J$999,$B391),MAXIFS(BASE_CONTROL!$C$2:$C$999,BASE_CONTROL!$K$2:$K$999,$B391)),"")))</f>
        <v/>
      </c>
      <c r="H391" s="464" t="n"/>
    </row>
    <row r="392" s="358">
      <c r="A392" s="464">
        <f>IF($B392="","",ROW()-4)</f>
        <v/>
      </c>
      <c r="B392" s="464" t="n"/>
      <c r="C392" s="464" t="n"/>
      <c r="D392" s="464">
        <f>IF($B392="","",SUM(COUNTIF(BASE_CONTROL!$D$2:$K$999,$B392)))</f>
        <v/>
      </c>
      <c r="E392" s="464">
        <f>IF($B392="","",SUM(COUNTIFS(BASE_CONTROL!$D$2:$D$999,$B392,BASE_CONTROL!$B$2:$B$999,"CERRADA"),COUNTIFS(BASE_CONTROL!$D$2:$D$999,$B392,BASE_CONTROL!$B$2:$B$999,"TERMINADA"),COUNTIFS(BASE_CONTROL!$E$2:$E$999,$B392,BASE_CONTROL!$B$2:$B$999,"CERRADA"),COUNTIFS(BASE_CONTROL!$E$2:$E$999,$B392,BASE_CONTROL!$B$2:$B$999,"TERMINADA"),COUNTIFS(BASE_CONTROL!$F$2:$F$999,$B392,BASE_CONTROL!$B$2:$B$999,"CERRADA"),COUNTIFS(BASE_CONTROL!$F$2:$F$999,$B392,BASE_CONTROL!$B$2:$B$999,"TERMINADA"),COUNTIFS(BASE_CONTROL!$G$2:$G$999,$B392,BASE_CONTROL!$B$2:$B$999,"CERRADA"),COUNTIFS(BASE_CONTROL!$G$2:$G$999,$B392,BASE_CONTROL!$B$2:$B$999,"TERMINADA"),COUNTIFS(BASE_CONTROL!$H$2:$H$999,$B392,BASE_CONTROL!$B$2:$B$999,"CERRADA"),COUNTIFS(BASE_CONTROL!$H$2:$H$999,$B392,BASE_CONTROL!$B$2:$B$999,"TERMINADA"),COUNTIFS(BASE_CONTROL!$I$2:$I$999,$B392,BASE_CONTROL!$B$2:$B$999,"CERRADA"),COUNTIFS(BASE_CONTROL!$I$2:$I$999,$B392,BASE_CONTROL!$B$2:$B$999,"TERMINADA"),COUNTIFS(BASE_CONTROL!$J$2:$J$999,$B392,BASE_CONTROL!$B$2:$B$999,"CERRADA"),COUNTIFS(BASE_CONTROL!$J$2:$J$999,$B392,BASE_CONTROL!$B$2:$B$999,"TERMINADA"),COUNTIFS(BASE_CONTROL!$K$2:$K$999,$B392,BASE_CONTROL!$B$2:$B$999,"CERRADA"),COUNTIFS(BASE_CONTROL!$K$2:$K$999,$B392,BASE_CONTROL!$B$2:$B$999,"TERMINADA")))</f>
        <v/>
      </c>
      <c r="F392" s="464">
        <f>IF($B392="","",SUM(COUNTIFS(BASE_CONTROL!$D$2:$D$999,$B392,BASE_CONTROL!$B$2:$B$999,"PENDIENTE"),COUNTIFS(BASE_CONTROL!$E$2:$E$999,$B392,BASE_CONTROL!$B$2:$B$999,"PENDIENTE"),COUNTIFS(BASE_CONTROL!$F$2:$F$999,$B392,BASE_CONTROL!$B$2:$B$999,"PENDIENTE"),COUNTIFS(BASE_CONTROL!$G$2:$G$999,$B392,BASE_CONTROL!$B$2:$B$999,"PENDIENTE"),COUNTIFS(BASE_CONTROL!$H$2:$H$999,$B392,BASE_CONTROL!$B$2:$B$999,"PENDIENTE"),COUNTIFS(BASE_CONTROL!$I$2:$I$999,$B392,BASE_CONTROL!$B$2:$B$999,"PENDIENTE"),COUNTIFS(BASE_CONTROL!$J$2:$J$999,$B392,BASE_CONTROL!$B$2:$B$999,"PENDIENTE"),COUNTIFS(BASE_CONTROL!$K$2:$K$999,$B392,BASE_CONTROL!$B$2:$B$999,"PENDIENTE")))</f>
        <v/>
      </c>
      <c r="G392" s="475">
        <f>IF($B392="","",IF($D392=0,"",IFERROR(MAX(MAXIFS(BASE_CONTROL!$C$2:$C$999,BASE_CONTROL!$D$2:$D$999,$B392),MAXIFS(BASE_CONTROL!$C$2:$C$999,BASE_CONTROL!$E$2:$E$999,$B392),MAXIFS(BASE_CONTROL!$C$2:$C$999,BASE_CONTROL!$F$2:$F$999,$B392),MAXIFS(BASE_CONTROL!$C$2:$C$999,BASE_CONTROL!$G$2:$G$999,$B392),MAXIFS(BASE_CONTROL!$C$2:$C$999,BASE_CONTROL!$H$2:$H$999,$B392),MAXIFS(BASE_CONTROL!$C$2:$C$999,BASE_CONTROL!$I$2:$I$999,$B392),MAXIFS(BASE_CONTROL!$C$2:$C$999,BASE_CONTROL!$J$2:$J$999,$B392),MAXIFS(BASE_CONTROL!$C$2:$C$999,BASE_CONTROL!$K$2:$K$999,$B392)),"")))</f>
        <v/>
      </c>
      <c r="H392" s="464" t="n"/>
    </row>
    <row r="393" s="358">
      <c r="A393" s="464">
        <f>IF($B393="","",ROW()-4)</f>
        <v/>
      </c>
      <c r="B393" s="464" t="n"/>
      <c r="C393" s="464" t="n"/>
      <c r="D393" s="464">
        <f>IF($B393="","",SUM(COUNTIF(BASE_CONTROL!$D$2:$K$999,$B393)))</f>
        <v/>
      </c>
      <c r="E393" s="464">
        <f>IF($B393="","",SUM(COUNTIFS(BASE_CONTROL!$D$2:$D$999,$B393,BASE_CONTROL!$B$2:$B$999,"CERRADA"),COUNTIFS(BASE_CONTROL!$D$2:$D$999,$B393,BASE_CONTROL!$B$2:$B$999,"TERMINADA"),COUNTIFS(BASE_CONTROL!$E$2:$E$999,$B393,BASE_CONTROL!$B$2:$B$999,"CERRADA"),COUNTIFS(BASE_CONTROL!$E$2:$E$999,$B393,BASE_CONTROL!$B$2:$B$999,"TERMINADA"),COUNTIFS(BASE_CONTROL!$F$2:$F$999,$B393,BASE_CONTROL!$B$2:$B$999,"CERRADA"),COUNTIFS(BASE_CONTROL!$F$2:$F$999,$B393,BASE_CONTROL!$B$2:$B$999,"TERMINADA"),COUNTIFS(BASE_CONTROL!$G$2:$G$999,$B393,BASE_CONTROL!$B$2:$B$999,"CERRADA"),COUNTIFS(BASE_CONTROL!$G$2:$G$999,$B393,BASE_CONTROL!$B$2:$B$999,"TERMINADA"),COUNTIFS(BASE_CONTROL!$H$2:$H$999,$B393,BASE_CONTROL!$B$2:$B$999,"CERRADA"),COUNTIFS(BASE_CONTROL!$H$2:$H$999,$B393,BASE_CONTROL!$B$2:$B$999,"TERMINADA"),COUNTIFS(BASE_CONTROL!$I$2:$I$999,$B393,BASE_CONTROL!$B$2:$B$999,"CERRADA"),COUNTIFS(BASE_CONTROL!$I$2:$I$999,$B393,BASE_CONTROL!$B$2:$B$999,"TERMINADA"),COUNTIFS(BASE_CONTROL!$J$2:$J$999,$B393,BASE_CONTROL!$B$2:$B$999,"CERRADA"),COUNTIFS(BASE_CONTROL!$J$2:$J$999,$B393,BASE_CONTROL!$B$2:$B$999,"TERMINADA"),COUNTIFS(BASE_CONTROL!$K$2:$K$999,$B393,BASE_CONTROL!$B$2:$B$999,"CERRADA"),COUNTIFS(BASE_CONTROL!$K$2:$K$999,$B393,BASE_CONTROL!$B$2:$B$999,"TERMINADA")))</f>
        <v/>
      </c>
      <c r="F393" s="464">
        <f>IF($B393="","",SUM(COUNTIFS(BASE_CONTROL!$D$2:$D$999,$B393,BASE_CONTROL!$B$2:$B$999,"PENDIENTE"),COUNTIFS(BASE_CONTROL!$E$2:$E$999,$B393,BASE_CONTROL!$B$2:$B$999,"PENDIENTE"),COUNTIFS(BASE_CONTROL!$F$2:$F$999,$B393,BASE_CONTROL!$B$2:$B$999,"PENDIENTE"),COUNTIFS(BASE_CONTROL!$G$2:$G$999,$B393,BASE_CONTROL!$B$2:$B$999,"PENDIENTE"),COUNTIFS(BASE_CONTROL!$H$2:$H$999,$B393,BASE_CONTROL!$B$2:$B$999,"PENDIENTE"),COUNTIFS(BASE_CONTROL!$I$2:$I$999,$B393,BASE_CONTROL!$B$2:$B$999,"PENDIENTE"),COUNTIFS(BASE_CONTROL!$J$2:$J$999,$B393,BASE_CONTROL!$B$2:$B$999,"PENDIENTE"),COUNTIFS(BASE_CONTROL!$K$2:$K$999,$B393,BASE_CONTROL!$B$2:$B$999,"PENDIENTE")))</f>
        <v/>
      </c>
      <c r="G393" s="475">
        <f>IF($B393="","",IF($D393=0,"",IFERROR(MAX(MAXIFS(BASE_CONTROL!$C$2:$C$999,BASE_CONTROL!$D$2:$D$999,$B393),MAXIFS(BASE_CONTROL!$C$2:$C$999,BASE_CONTROL!$E$2:$E$999,$B393),MAXIFS(BASE_CONTROL!$C$2:$C$999,BASE_CONTROL!$F$2:$F$999,$B393),MAXIFS(BASE_CONTROL!$C$2:$C$999,BASE_CONTROL!$G$2:$G$999,$B393),MAXIFS(BASE_CONTROL!$C$2:$C$999,BASE_CONTROL!$H$2:$H$999,$B393),MAXIFS(BASE_CONTROL!$C$2:$C$999,BASE_CONTROL!$I$2:$I$999,$B393),MAXIFS(BASE_CONTROL!$C$2:$C$999,BASE_CONTROL!$J$2:$J$999,$B393),MAXIFS(BASE_CONTROL!$C$2:$C$999,BASE_CONTROL!$K$2:$K$999,$B393)),"")))</f>
        <v/>
      </c>
      <c r="H393" s="464" t="n"/>
    </row>
    <row r="394" s="358">
      <c r="A394" s="464">
        <f>IF($B394="","",ROW()-4)</f>
        <v/>
      </c>
      <c r="B394" s="464" t="n"/>
      <c r="C394" s="464" t="n"/>
      <c r="D394" s="464">
        <f>IF($B394="","",SUM(COUNTIF(BASE_CONTROL!$D$2:$K$999,$B394)))</f>
        <v/>
      </c>
      <c r="E394" s="464">
        <f>IF($B394="","",SUM(COUNTIFS(BASE_CONTROL!$D$2:$D$999,$B394,BASE_CONTROL!$B$2:$B$999,"CERRADA"),COUNTIFS(BASE_CONTROL!$D$2:$D$999,$B394,BASE_CONTROL!$B$2:$B$999,"TERMINADA"),COUNTIFS(BASE_CONTROL!$E$2:$E$999,$B394,BASE_CONTROL!$B$2:$B$999,"CERRADA"),COUNTIFS(BASE_CONTROL!$E$2:$E$999,$B394,BASE_CONTROL!$B$2:$B$999,"TERMINADA"),COUNTIFS(BASE_CONTROL!$F$2:$F$999,$B394,BASE_CONTROL!$B$2:$B$999,"CERRADA"),COUNTIFS(BASE_CONTROL!$F$2:$F$999,$B394,BASE_CONTROL!$B$2:$B$999,"TERMINADA"),COUNTIFS(BASE_CONTROL!$G$2:$G$999,$B394,BASE_CONTROL!$B$2:$B$999,"CERRADA"),COUNTIFS(BASE_CONTROL!$G$2:$G$999,$B394,BASE_CONTROL!$B$2:$B$999,"TERMINADA"),COUNTIFS(BASE_CONTROL!$H$2:$H$999,$B394,BASE_CONTROL!$B$2:$B$999,"CERRADA"),COUNTIFS(BASE_CONTROL!$H$2:$H$999,$B394,BASE_CONTROL!$B$2:$B$999,"TERMINADA"),COUNTIFS(BASE_CONTROL!$I$2:$I$999,$B394,BASE_CONTROL!$B$2:$B$999,"CERRADA"),COUNTIFS(BASE_CONTROL!$I$2:$I$999,$B394,BASE_CONTROL!$B$2:$B$999,"TERMINADA"),COUNTIFS(BASE_CONTROL!$J$2:$J$999,$B394,BASE_CONTROL!$B$2:$B$999,"CERRADA"),COUNTIFS(BASE_CONTROL!$J$2:$J$999,$B394,BASE_CONTROL!$B$2:$B$999,"TERMINADA"),COUNTIFS(BASE_CONTROL!$K$2:$K$999,$B394,BASE_CONTROL!$B$2:$B$999,"CERRADA"),COUNTIFS(BASE_CONTROL!$K$2:$K$999,$B394,BASE_CONTROL!$B$2:$B$999,"TERMINADA")))</f>
        <v/>
      </c>
      <c r="F394" s="464">
        <f>IF($B394="","",SUM(COUNTIFS(BASE_CONTROL!$D$2:$D$999,$B394,BASE_CONTROL!$B$2:$B$999,"PENDIENTE"),COUNTIFS(BASE_CONTROL!$E$2:$E$999,$B394,BASE_CONTROL!$B$2:$B$999,"PENDIENTE"),COUNTIFS(BASE_CONTROL!$F$2:$F$999,$B394,BASE_CONTROL!$B$2:$B$999,"PENDIENTE"),COUNTIFS(BASE_CONTROL!$G$2:$G$999,$B394,BASE_CONTROL!$B$2:$B$999,"PENDIENTE"),COUNTIFS(BASE_CONTROL!$H$2:$H$999,$B394,BASE_CONTROL!$B$2:$B$999,"PENDIENTE"),COUNTIFS(BASE_CONTROL!$I$2:$I$999,$B394,BASE_CONTROL!$B$2:$B$999,"PENDIENTE"),COUNTIFS(BASE_CONTROL!$J$2:$J$999,$B394,BASE_CONTROL!$B$2:$B$999,"PENDIENTE"),COUNTIFS(BASE_CONTROL!$K$2:$K$999,$B394,BASE_CONTROL!$B$2:$B$999,"PENDIENTE")))</f>
        <v/>
      </c>
      <c r="G394" s="475">
        <f>IF($B394="","",IF($D394=0,"",IFERROR(MAX(MAXIFS(BASE_CONTROL!$C$2:$C$999,BASE_CONTROL!$D$2:$D$999,$B394),MAXIFS(BASE_CONTROL!$C$2:$C$999,BASE_CONTROL!$E$2:$E$999,$B394),MAXIFS(BASE_CONTROL!$C$2:$C$999,BASE_CONTROL!$F$2:$F$999,$B394),MAXIFS(BASE_CONTROL!$C$2:$C$999,BASE_CONTROL!$G$2:$G$999,$B394),MAXIFS(BASE_CONTROL!$C$2:$C$999,BASE_CONTROL!$H$2:$H$999,$B394),MAXIFS(BASE_CONTROL!$C$2:$C$999,BASE_CONTROL!$I$2:$I$999,$B394),MAXIFS(BASE_CONTROL!$C$2:$C$999,BASE_CONTROL!$J$2:$J$999,$B394),MAXIFS(BASE_CONTROL!$C$2:$C$999,BASE_CONTROL!$K$2:$K$999,$B394)),"")))</f>
        <v/>
      </c>
      <c r="H394" s="464" t="n"/>
    </row>
    <row r="395" s="358">
      <c r="A395" s="464">
        <f>IF($B395="","",ROW()-4)</f>
        <v/>
      </c>
      <c r="B395" s="464" t="n"/>
      <c r="C395" s="464" t="n"/>
      <c r="D395" s="464">
        <f>IF($B395="","",SUM(COUNTIF(BASE_CONTROL!$D$2:$K$999,$B395)))</f>
        <v/>
      </c>
      <c r="E395" s="464">
        <f>IF($B395="","",SUM(COUNTIFS(BASE_CONTROL!$D$2:$D$999,$B395,BASE_CONTROL!$B$2:$B$999,"CERRADA"),COUNTIFS(BASE_CONTROL!$D$2:$D$999,$B395,BASE_CONTROL!$B$2:$B$999,"TERMINADA"),COUNTIFS(BASE_CONTROL!$E$2:$E$999,$B395,BASE_CONTROL!$B$2:$B$999,"CERRADA"),COUNTIFS(BASE_CONTROL!$E$2:$E$999,$B395,BASE_CONTROL!$B$2:$B$999,"TERMINADA"),COUNTIFS(BASE_CONTROL!$F$2:$F$999,$B395,BASE_CONTROL!$B$2:$B$999,"CERRADA"),COUNTIFS(BASE_CONTROL!$F$2:$F$999,$B395,BASE_CONTROL!$B$2:$B$999,"TERMINADA"),COUNTIFS(BASE_CONTROL!$G$2:$G$999,$B395,BASE_CONTROL!$B$2:$B$999,"CERRADA"),COUNTIFS(BASE_CONTROL!$G$2:$G$999,$B395,BASE_CONTROL!$B$2:$B$999,"TERMINADA"),COUNTIFS(BASE_CONTROL!$H$2:$H$999,$B395,BASE_CONTROL!$B$2:$B$999,"CERRADA"),COUNTIFS(BASE_CONTROL!$H$2:$H$999,$B395,BASE_CONTROL!$B$2:$B$999,"TERMINADA"),COUNTIFS(BASE_CONTROL!$I$2:$I$999,$B395,BASE_CONTROL!$B$2:$B$999,"CERRADA"),COUNTIFS(BASE_CONTROL!$I$2:$I$999,$B395,BASE_CONTROL!$B$2:$B$999,"TERMINADA"),COUNTIFS(BASE_CONTROL!$J$2:$J$999,$B395,BASE_CONTROL!$B$2:$B$999,"CERRADA"),COUNTIFS(BASE_CONTROL!$J$2:$J$999,$B395,BASE_CONTROL!$B$2:$B$999,"TERMINADA"),COUNTIFS(BASE_CONTROL!$K$2:$K$999,$B395,BASE_CONTROL!$B$2:$B$999,"CERRADA"),COUNTIFS(BASE_CONTROL!$K$2:$K$999,$B395,BASE_CONTROL!$B$2:$B$999,"TERMINADA")))</f>
        <v/>
      </c>
      <c r="F395" s="464">
        <f>IF($B395="","",SUM(COUNTIFS(BASE_CONTROL!$D$2:$D$999,$B395,BASE_CONTROL!$B$2:$B$999,"PENDIENTE"),COUNTIFS(BASE_CONTROL!$E$2:$E$999,$B395,BASE_CONTROL!$B$2:$B$999,"PENDIENTE"),COUNTIFS(BASE_CONTROL!$F$2:$F$999,$B395,BASE_CONTROL!$B$2:$B$999,"PENDIENTE"),COUNTIFS(BASE_CONTROL!$G$2:$G$999,$B395,BASE_CONTROL!$B$2:$B$999,"PENDIENTE"),COUNTIFS(BASE_CONTROL!$H$2:$H$999,$B395,BASE_CONTROL!$B$2:$B$999,"PENDIENTE"),COUNTIFS(BASE_CONTROL!$I$2:$I$999,$B395,BASE_CONTROL!$B$2:$B$999,"PENDIENTE"),COUNTIFS(BASE_CONTROL!$J$2:$J$999,$B395,BASE_CONTROL!$B$2:$B$999,"PENDIENTE"),COUNTIFS(BASE_CONTROL!$K$2:$K$999,$B395,BASE_CONTROL!$B$2:$B$999,"PENDIENTE")))</f>
        <v/>
      </c>
      <c r="G395" s="475">
        <f>IF($B395="","",IF($D395=0,"",IFERROR(MAX(MAXIFS(BASE_CONTROL!$C$2:$C$999,BASE_CONTROL!$D$2:$D$999,$B395),MAXIFS(BASE_CONTROL!$C$2:$C$999,BASE_CONTROL!$E$2:$E$999,$B395),MAXIFS(BASE_CONTROL!$C$2:$C$999,BASE_CONTROL!$F$2:$F$999,$B395),MAXIFS(BASE_CONTROL!$C$2:$C$999,BASE_CONTROL!$G$2:$G$999,$B395),MAXIFS(BASE_CONTROL!$C$2:$C$999,BASE_CONTROL!$H$2:$H$999,$B395),MAXIFS(BASE_CONTROL!$C$2:$C$999,BASE_CONTROL!$I$2:$I$999,$B395),MAXIFS(BASE_CONTROL!$C$2:$C$999,BASE_CONTROL!$J$2:$J$999,$B395),MAXIFS(BASE_CONTROL!$C$2:$C$999,BASE_CONTROL!$K$2:$K$999,$B395)),"")))</f>
        <v/>
      </c>
      <c r="H395" s="464" t="n"/>
    </row>
    <row r="396" s="358">
      <c r="A396" s="464">
        <f>IF($B396="","",ROW()-4)</f>
        <v/>
      </c>
      <c r="B396" s="464" t="n"/>
      <c r="C396" s="464" t="n"/>
      <c r="D396" s="464">
        <f>IF($B396="","",SUM(COUNTIF(BASE_CONTROL!$D$2:$K$999,$B396)))</f>
        <v/>
      </c>
      <c r="E396" s="464">
        <f>IF($B396="","",SUM(COUNTIFS(BASE_CONTROL!$D$2:$D$999,$B396,BASE_CONTROL!$B$2:$B$999,"CERRADA"),COUNTIFS(BASE_CONTROL!$D$2:$D$999,$B396,BASE_CONTROL!$B$2:$B$999,"TERMINADA"),COUNTIFS(BASE_CONTROL!$E$2:$E$999,$B396,BASE_CONTROL!$B$2:$B$999,"CERRADA"),COUNTIFS(BASE_CONTROL!$E$2:$E$999,$B396,BASE_CONTROL!$B$2:$B$999,"TERMINADA"),COUNTIFS(BASE_CONTROL!$F$2:$F$999,$B396,BASE_CONTROL!$B$2:$B$999,"CERRADA"),COUNTIFS(BASE_CONTROL!$F$2:$F$999,$B396,BASE_CONTROL!$B$2:$B$999,"TERMINADA"),COUNTIFS(BASE_CONTROL!$G$2:$G$999,$B396,BASE_CONTROL!$B$2:$B$999,"CERRADA"),COUNTIFS(BASE_CONTROL!$G$2:$G$999,$B396,BASE_CONTROL!$B$2:$B$999,"TERMINADA"),COUNTIFS(BASE_CONTROL!$H$2:$H$999,$B396,BASE_CONTROL!$B$2:$B$999,"CERRADA"),COUNTIFS(BASE_CONTROL!$H$2:$H$999,$B396,BASE_CONTROL!$B$2:$B$999,"TERMINADA"),COUNTIFS(BASE_CONTROL!$I$2:$I$999,$B396,BASE_CONTROL!$B$2:$B$999,"CERRADA"),COUNTIFS(BASE_CONTROL!$I$2:$I$999,$B396,BASE_CONTROL!$B$2:$B$999,"TERMINADA"),COUNTIFS(BASE_CONTROL!$J$2:$J$999,$B396,BASE_CONTROL!$B$2:$B$999,"CERRADA"),COUNTIFS(BASE_CONTROL!$J$2:$J$999,$B396,BASE_CONTROL!$B$2:$B$999,"TERMINADA"),COUNTIFS(BASE_CONTROL!$K$2:$K$999,$B396,BASE_CONTROL!$B$2:$B$999,"CERRADA"),COUNTIFS(BASE_CONTROL!$K$2:$K$999,$B396,BASE_CONTROL!$B$2:$B$999,"TERMINADA")))</f>
        <v/>
      </c>
      <c r="F396" s="464">
        <f>IF($B396="","",SUM(COUNTIFS(BASE_CONTROL!$D$2:$D$999,$B396,BASE_CONTROL!$B$2:$B$999,"PENDIENTE"),COUNTIFS(BASE_CONTROL!$E$2:$E$999,$B396,BASE_CONTROL!$B$2:$B$999,"PENDIENTE"),COUNTIFS(BASE_CONTROL!$F$2:$F$999,$B396,BASE_CONTROL!$B$2:$B$999,"PENDIENTE"),COUNTIFS(BASE_CONTROL!$G$2:$G$999,$B396,BASE_CONTROL!$B$2:$B$999,"PENDIENTE"),COUNTIFS(BASE_CONTROL!$H$2:$H$999,$B396,BASE_CONTROL!$B$2:$B$999,"PENDIENTE"),COUNTIFS(BASE_CONTROL!$I$2:$I$999,$B396,BASE_CONTROL!$B$2:$B$999,"PENDIENTE"),COUNTIFS(BASE_CONTROL!$J$2:$J$999,$B396,BASE_CONTROL!$B$2:$B$999,"PENDIENTE"),COUNTIFS(BASE_CONTROL!$K$2:$K$999,$B396,BASE_CONTROL!$B$2:$B$999,"PENDIENTE")))</f>
        <v/>
      </c>
      <c r="G396" s="475">
        <f>IF($B396="","",IF($D396=0,"",IFERROR(MAX(MAXIFS(BASE_CONTROL!$C$2:$C$999,BASE_CONTROL!$D$2:$D$999,$B396),MAXIFS(BASE_CONTROL!$C$2:$C$999,BASE_CONTROL!$E$2:$E$999,$B396),MAXIFS(BASE_CONTROL!$C$2:$C$999,BASE_CONTROL!$F$2:$F$999,$B396),MAXIFS(BASE_CONTROL!$C$2:$C$999,BASE_CONTROL!$G$2:$G$999,$B396),MAXIFS(BASE_CONTROL!$C$2:$C$999,BASE_CONTROL!$H$2:$H$999,$B396),MAXIFS(BASE_CONTROL!$C$2:$C$999,BASE_CONTROL!$I$2:$I$999,$B396),MAXIFS(BASE_CONTROL!$C$2:$C$999,BASE_CONTROL!$J$2:$J$999,$B396),MAXIFS(BASE_CONTROL!$C$2:$C$999,BASE_CONTROL!$K$2:$K$999,$B396)),"")))</f>
        <v/>
      </c>
      <c r="H396" s="464" t="n"/>
    </row>
    <row r="397" s="358">
      <c r="A397" s="464">
        <f>IF($B397="","",ROW()-4)</f>
        <v/>
      </c>
      <c r="B397" s="464" t="n"/>
      <c r="C397" s="464" t="n"/>
      <c r="D397" s="464">
        <f>IF($B397="","",SUM(COUNTIF(BASE_CONTROL!$D$2:$K$999,$B397)))</f>
        <v/>
      </c>
      <c r="E397" s="464">
        <f>IF($B397="","",SUM(COUNTIFS(BASE_CONTROL!$D$2:$D$999,$B397,BASE_CONTROL!$B$2:$B$999,"CERRADA"),COUNTIFS(BASE_CONTROL!$D$2:$D$999,$B397,BASE_CONTROL!$B$2:$B$999,"TERMINADA"),COUNTIFS(BASE_CONTROL!$E$2:$E$999,$B397,BASE_CONTROL!$B$2:$B$999,"CERRADA"),COUNTIFS(BASE_CONTROL!$E$2:$E$999,$B397,BASE_CONTROL!$B$2:$B$999,"TERMINADA"),COUNTIFS(BASE_CONTROL!$F$2:$F$999,$B397,BASE_CONTROL!$B$2:$B$999,"CERRADA"),COUNTIFS(BASE_CONTROL!$F$2:$F$999,$B397,BASE_CONTROL!$B$2:$B$999,"TERMINADA"),COUNTIFS(BASE_CONTROL!$G$2:$G$999,$B397,BASE_CONTROL!$B$2:$B$999,"CERRADA"),COUNTIFS(BASE_CONTROL!$G$2:$G$999,$B397,BASE_CONTROL!$B$2:$B$999,"TERMINADA"),COUNTIFS(BASE_CONTROL!$H$2:$H$999,$B397,BASE_CONTROL!$B$2:$B$999,"CERRADA"),COUNTIFS(BASE_CONTROL!$H$2:$H$999,$B397,BASE_CONTROL!$B$2:$B$999,"TERMINADA"),COUNTIFS(BASE_CONTROL!$I$2:$I$999,$B397,BASE_CONTROL!$B$2:$B$999,"CERRADA"),COUNTIFS(BASE_CONTROL!$I$2:$I$999,$B397,BASE_CONTROL!$B$2:$B$999,"TERMINADA"),COUNTIFS(BASE_CONTROL!$J$2:$J$999,$B397,BASE_CONTROL!$B$2:$B$999,"CERRADA"),COUNTIFS(BASE_CONTROL!$J$2:$J$999,$B397,BASE_CONTROL!$B$2:$B$999,"TERMINADA"),COUNTIFS(BASE_CONTROL!$K$2:$K$999,$B397,BASE_CONTROL!$B$2:$B$999,"CERRADA"),COUNTIFS(BASE_CONTROL!$K$2:$K$999,$B397,BASE_CONTROL!$B$2:$B$999,"TERMINADA")))</f>
        <v/>
      </c>
      <c r="F397" s="464">
        <f>IF($B397="","",SUM(COUNTIFS(BASE_CONTROL!$D$2:$D$999,$B397,BASE_CONTROL!$B$2:$B$999,"PENDIENTE"),COUNTIFS(BASE_CONTROL!$E$2:$E$999,$B397,BASE_CONTROL!$B$2:$B$999,"PENDIENTE"),COUNTIFS(BASE_CONTROL!$F$2:$F$999,$B397,BASE_CONTROL!$B$2:$B$999,"PENDIENTE"),COUNTIFS(BASE_CONTROL!$G$2:$G$999,$B397,BASE_CONTROL!$B$2:$B$999,"PENDIENTE"),COUNTIFS(BASE_CONTROL!$H$2:$H$999,$B397,BASE_CONTROL!$B$2:$B$999,"PENDIENTE"),COUNTIFS(BASE_CONTROL!$I$2:$I$999,$B397,BASE_CONTROL!$B$2:$B$999,"PENDIENTE"),COUNTIFS(BASE_CONTROL!$J$2:$J$999,$B397,BASE_CONTROL!$B$2:$B$999,"PENDIENTE"),COUNTIFS(BASE_CONTROL!$K$2:$K$999,$B397,BASE_CONTROL!$B$2:$B$999,"PENDIENTE")))</f>
        <v/>
      </c>
      <c r="G397" s="475">
        <f>IF($B397="","",IF($D397=0,"",IFERROR(MAX(MAXIFS(BASE_CONTROL!$C$2:$C$999,BASE_CONTROL!$D$2:$D$999,$B397),MAXIFS(BASE_CONTROL!$C$2:$C$999,BASE_CONTROL!$E$2:$E$999,$B397),MAXIFS(BASE_CONTROL!$C$2:$C$999,BASE_CONTROL!$F$2:$F$999,$B397),MAXIFS(BASE_CONTROL!$C$2:$C$999,BASE_CONTROL!$G$2:$G$999,$B397),MAXIFS(BASE_CONTROL!$C$2:$C$999,BASE_CONTROL!$H$2:$H$999,$B397),MAXIFS(BASE_CONTROL!$C$2:$C$999,BASE_CONTROL!$I$2:$I$999,$B397),MAXIFS(BASE_CONTROL!$C$2:$C$999,BASE_CONTROL!$J$2:$J$999,$B397),MAXIFS(BASE_CONTROL!$C$2:$C$999,BASE_CONTROL!$K$2:$K$999,$B397)),"")))</f>
        <v/>
      </c>
      <c r="H397" s="464" t="n"/>
    </row>
    <row r="398" s="358">
      <c r="A398" s="464">
        <f>IF($B398="","",ROW()-4)</f>
        <v/>
      </c>
      <c r="B398" s="464" t="n"/>
      <c r="C398" s="464" t="n"/>
      <c r="D398" s="464">
        <f>IF($B398="","",SUM(COUNTIF(BASE_CONTROL!$D$2:$K$999,$B398)))</f>
        <v/>
      </c>
      <c r="E398" s="464">
        <f>IF($B398="","",SUM(COUNTIFS(BASE_CONTROL!$D$2:$D$999,$B398,BASE_CONTROL!$B$2:$B$999,"CERRADA"),COUNTIFS(BASE_CONTROL!$D$2:$D$999,$B398,BASE_CONTROL!$B$2:$B$999,"TERMINADA"),COUNTIFS(BASE_CONTROL!$E$2:$E$999,$B398,BASE_CONTROL!$B$2:$B$999,"CERRADA"),COUNTIFS(BASE_CONTROL!$E$2:$E$999,$B398,BASE_CONTROL!$B$2:$B$999,"TERMINADA"),COUNTIFS(BASE_CONTROL!$F$2:$F$999,$B398,BASE_CONTROL!$B$2:$B$999,"CERRADA"),COUNTIFS(BASE_CONTROL!$F$2:$F$999,$B398,BASE_CONTROL!$B$2:$B$999,"TERMINADA"),COUNTIFS(BASE_CONTROL!$G$2:$G$999,$B398,BASE_CONTROL!$B$2:$B$999,"CERRADA"),COUNTIFS(BASE_CONTROL!$G$2:$G$999,$B398,BASE_CONTROL!$B$2:$B$999,"TERMINADA"),COUNTIFS(BASE_CONTROL!$H$2:$H$999,$B398,BASE_CONTROL!$B$2:$B$999,"CERRADA"),COUNTIFS(BASE_CONTROL!$H$2:$H$999,$B398,BASE_CONTROL!$B$2:$B$999,"TERMINADA"),COUNTIFS(BASE_CONTROL!$I$2:$I$999,$B398,BASE_CONTROL!$B$2:$B$999,"CERRADA"),COUNTIFS(BASE_CONTROL!$I$2:$I$999,$B398,BASE_CONTROL!$B$2:$B$999,"TERMINADA"),COUNTIFS(BASE_CONTROL!$J$2:$J$999,$B398,BASE_CONTROL!$B$2:$B$999,"CERRADA"),COUNTIFS(BASE_CONTROL!$J$2:$J$999,$B398,BASE_CONTROL!$B$2:$B$999,"TERMINADA"),COUNTIFS(BASE_CONTROL!$K$2:$K$999,$B398,BASE_CONTROL!$B$2:$B$999,"CERRADA"),COUNTIFS(BASE_CONTROL!$K$2:$K$999,$B398,BASE_CONTROL!$B$2:$B$999,"TERMINADA")))</f>
        <v/>
      </c>
      <c r="F398" s="464">
        <f>IF($B398="","",SUM(COUNTIFS(BASE_CONTROL!$D$2:$D$999,$B398,BASE_CONTROL!$B$2:$B$999,"PENDIENTE"),COUNTIFS(BASE_CONTROL!$E$2:$E$999,$B398,BASE_CONTROL!$B$2:$B$999,"PENDIENTE"),COUNTIFS(BASE_CONTROL!$F$2:$F$999,$B398,BASE_CONTROL!$B$2:$B$999,"PENDIENTE"),COUNTIFS(BASE_CONTROL!$G$2:$G$999,$B398,BASE_CONTROL!$B$2:$B$999,"PENDIENTE"),COUNTIFS(BASE_CONTROL!$H$2:$H$999,$B398,BASE_CONTROL!$B$2:$B$999,"PENDIENTE"),COUNTIFS(BASE_CONTROL!$I$2:$I$999,$B398,BASE_CONTROL!$B$2:$B$999,"PENDIENTE"),COUNTIFS(BASE_CONTROL!$J$2:$J$999,$B398,BASE_CONTROL!$B$2:$B$999,"PENDIENTE"),COUNTIFS(BASE_CONTROL!$K$2:$K$999,$B398,BASE_CONTROL!$B$2:$B$999,"PENDIENTE")))</f>
        <v/>
      </c>
      <c r="G398" s="475">
        <f>IF($B398="","",IF($D398=0,"",IFERROR(MAX(MAXIFS(BASE_CONTROL!$C$2:$C$999,BASE_CONTROL!$D$2:$D$999,$B398),MAXIFS(BASE_CONTROL!$C$2:$C$999,BASE_CONTROL!$E$2:$E$999,$B398),MAXIFS(BASE_CONTROL!$C$2:$C$999,BASE_CONTROL!$F$2:$F$999,$B398),MAXIFS(BASE_CONTROL!$C$2:$C$999,BASE_CONTROL!$G$2:$G$999,$B398),MAXIFS(BASE_CONTROL!$C$2:$C$999,BASE_CONTROL!$H$2:$H$999,$B398),MAXIFS(BASE_CONTROL!$C$2:$C$999,BASE_CONTROL!$I$2:$I$999,$B398),MAXIFS(BASE_CONTROL!$C$2:$C$999,BASE_CONTROL!$J$2:$J$999,$B398),MAXIFS(BASE_CONTROL!$C$2:$C$999,BASE_CONTROL!$K$2:$K$999,$B398)),"")))</f>
        <v/>
      </c>
      <c r="H398" s="464" t="n"/>
    </row>
    <row r="399" s="358">
      <c r="A399" s="464">
        <f>IF($B399="","",ROW()-4)</f>
        <v/>
      </c>
      <c r="B399" s="464" t="n"/>
      <c r="C399" s="464" t="n"/>
      <c r="D399" s="464">
        <f>IF($B399="","",SUM(COUNTIF(BASE_CONTROL!$D$2:$K$999,$B399)))</f>
        <v/>
      </c>
      <c r="E399" s="464">
        <f>IF($B399="","",SUM(COUNTIFS(BASE_CONTROL!$D$2:$D$999,$B399,BASE_CONTROL!$B$2:$B$999,"CERRADA"),COUNTIFS(BASE_CONTROL!$D$2:$D$999,$B399,BASE_CONTROL!$B$2:$B$999,"TERMINADA"),COUNTIFS(BASE_CONTROL!$E$2:$E$999,$B399,BASE_CONTROL!$B$2:$B$999,"CERRADA"),COUNTIFS(BASE_CONTROL!$E$2:$E$999,$B399,BASE_CONTROL!$B$2:$B$999,"TERMINADA"),COUNTIFS(BASE_CONTROL!$F$2:$F$999,$B399,BASE_CONTROL!$B$2:$B$999,"CERRADA"),COUNTIFS(BASE_CONTROL!$F$2:$F$999,$B399,BASE_CONTROL!$B$2:$B$999,"TERMINADA"),COUNTIFS(BASE_CONTROL!$G$2:$G$999,$B399,BASE_CONTROL!$B$2:$B$999,"CERRADA"),COUNTIFS(BASE_CONTROL!$G$2:$G$999,$B399,BASE_CONTROL!$B$2:$B$999,"TERMINADA"),COUNTIFS(BASE_CONTROL!$H$2:$H$999,$B399,BASE_CONTROL!$B$2:$B$999,"CERRADA"),COUNTIFS(BASE_CONTROL!$H$2:$H$999,$B399,BASE_CONTROL!$B$2:$B$999,"TERMINADA"),COUNTIFS(BASE_CONTROL!$I$2:$I$999,$B399,BASE_CONTROL!$B$2:$B$999,"CERRADA"),COUNTIFS(BASE_CONTROL!$I$2:$I$999,$B399,BASE_CONTROL!$B$2:$B$999,"TERMINADA"),COUNTIFS(BASE_CONTROL!$J$2:$J$999,$B399,BASE_CONTROL!$B$2:$B$999,"CERRADA"),COUNTIFS(BASE_CONTROL!$J$2:$J$999,$B399,BASE_CONTROL!$B$2:$B$999,"TERMINADA"),COUNTIFS(BASE_CONTROL!$K$2:$K$999,$B399,BASE_CONTROL!$B$2:$B$999,"CERRADA"),COUNTIFS(BASE_CONTROL!$K$2:$K$999,$B399,BASE_CONTROL!$B$2:$B$999,"TERMINADA")))</f>
        <v/>
      </c>
      <c r="F399" s="464">
        <f>IF($B399="","",SUM(COUNTIFS(BASE_CONTROL!$D$2:$D$999,$B399,BASE_CONTROL!$B$2:$B$999,"PENDIENTE"),COUNTIFS(BASE_CONTROL!$E$2:$E$999,$B399,BASE_CONTROL!$B$2:$B$999,"PENDIENTE"),COUNTIFS(BASE_CONTROL!$F$2:$F$999,$B399,BASE_CONTROL!$B$2:$B$999,"PENDIENTE"),COUNTIFS(BASE_CONTROL!$G$2:$G$999,$B399,BASE_CONTROL!$B$2:$B$999,"PENDIENTE"),COUNTIFS(BASE_CONTROL!$H$2:$H$999,$B399,BASE_CONTROL!$B$2:$B$999,"PENDIENTE"),COUNTIFS(BASE_CONTROL!$I$2:$I$999,$B399,BASE_CONTROL!$B$2:$B$999,"PENDIENTE"),COUNTIFS(BASE_CONTROL!$J$2:$J$999,$B399,BASE_CONTROL!$B$2:$B$999,"PENDIENTE"),COUNTIFS(BASE_CONTROL!$K$2:$K$999,$B399,BASE_CONTROL!$B$2:$B$999,"PENDIENTE")))</f>
        <v/>
      </c>
      <c r="G399" s="475">
        <f>IF($B399="","",IF($D399=0,"",IFERROR(MAX(MAXIFS(BASE_CONTROL!$C$2:$C$999,BASE_CONTROL!$D$2:$D$999,$B399),MAXIFS(BASE_CONTROL!$C$2:$C$999,BASE_CONTROL!$E$2:$E$999,$B399),MAXIFS(BASE_CONTROL!$C$2:$C$999,BASE_CONTROL!$F$2:$F$999,$B399),MAXIFS(BASE_CONTROL!$C$2:$C$999,BASE_CONTROL!$G$2:$G$999,$B399),MAXIFS(BASE_CONTROL!$C$2:$C$999,BASE_CONTROL!$H$2:$H$999,$B399),MAXIFS(BASE_CONTROL!$C$2:$C$999,BASE_CONTROL!$I$2:$I$999,$B399),MAXIFS(BASE_CONTROL!$C$2:$C$999,BASE_CONTROL!$J$2:$J$999,$B399),MAXIFS(BASE_CONTROL!$C$2:$C$999,BASE_CONTROL!$K$2:$K$999,$B399)),"")))</f>
        <v/>
      </c>
      <c r="H399" s="464" t="n"/>
    </row>
    <row r="400" s="358">
      <c r="A400" s="464">
        <f>IF($B400="","",ROW()-4)</f>
        <v/>
      </c>
      <c r="B400" s="464" t="n"/>
      <c r="C400" s="464" t="n"/>
      <c r="D400" s="464">
        <f>IF($B400="","",SUM(COUNTIF(BASE_CONTROL!$D$2:$K$999,$B400)))</f>
        <v/>
      </c>
      <c r="E400" s="464">
        <f>IF($B400="","",SUM(COUNTIFS(BASE_CONTROL!$D$2:$D$999,$B400,BASE_CONTROL!$B$2:$B$999,"CERRADA"),COUNTIFS(BASE_CONTROL!$D$2:$D$999,$B400,BASE_CONTROL!$B$2:$B$999,"TERMINADA"),COUNTIFS(BASE_CONTROL!$E$2:$E$999,$B400,BASE_CONTROL!$B$2:$B$999,"CERRADA"),COUNTIFS(BASE_CONTROL!$E$2:$E$999,$B400,BASE_CONTROL!$B$2:$B$999,"TERMINADA"),COUNTIFS(BASE_CONTROL!$F$2:$F$999,$B400,BASE_CONTROL!$B$2:$B$999,"CERRADA"),COUNTIFS(BASE_CONTROL!$F$2:$F$999,$B400,BASE_CONTROL!$B$2:$B$999,"TERMINADA"),COUNTIFS(BASE_CONTROL!$G$2:$G$999,$B400,BASE_CONTROL!$B$2:$B$999,"CERRADA"),COUNTIFS(BASE_CONTROL!$G$2:$G$999,$B400,BASE_CONTROL!$B$2:$B$999,"TERMINADA"),COUNTIFS(BASE_CONTROL!$H$2:$H$999,$B400,BASE_CONTROL!$B$2:$B$999,"CERRADA"),COUNTIFS(BASE_CONTROL!$H$2:$H$999,$B400,BASE_CONTROL!$B$2:$B$999,"TERMINADA"),COUNTIFS(BASE_CONTROL!$I$2:$I$999,$B400,BASE_CONTROL!$B$2:$B$999,"CERRADA"),COUNTIFS(BASE_CONTROL!$I$2:$I$999,$B400,BASE_CONTROL!$B$2:$B$999,"TERMINADA"),COUNTIFS(BASE_CONTROL!$J$2:$J$999,$B400,BASE_CONTROL!$B$2:$B$999,"CERRADA"),COUNTIFS(BASE_CONTROL!$J$2:$J$999,$B400,BASE_CONTROL!$B$2:$B$999,"TERMINADA"),COUNTIFS(BASE_CONTROL!$K$2:$K$999,$B400,BASE_CONTROL!$B$2:$B$999,"CERRADA"),COUNTIFS(BASE_CONTROL!$K$2:$K$999,$B400,BASE_CONTROL!$B$2:$B$999,"TERMINADA")))</f>
        <v/>
      </c>
      <c r="F400" s="464">
        <f>IF($B400="","",SUM(COUNTIFS(BASE_CONTROL!$D$2:$D$999,$B400,BASE_CONTROL!$B$2:$B$999,"PENDIENTE"),COUNTIFS(BASE_CONTROL!$E$2:$E$999,$B400,BASE_CONTROL!$B$2:$B$999,"PENDIENTE"),COUNTIFS(BASE_CONTROL!$F$2:$F$999,$B400,BASE_CONTROL!$B$2:$B$999,"PENDIENTE"),COUNTIFS(BASE_CONTROL!$G$2:$G$999,$B400,BASE_CONTROL!$B$2:$B$999,"PENDIENTE"),COUNTIFS(BASE_CONTROL!$H$2:$H$999,$B400,BASE_CONTROL!$B$2:$B$999,"PENDIENTE"),COUNTIFS(BASE_CONTROL!$I$2:$I$999,$B400,BASE_CONTROL!$B$2:$B$999,"PENDIENTE"),COUNTIFS(BASE_CONTROL!$J$2:$J$999,$B400,BASE_CONTROL!$B$2:$B$999,"PENDIENTE"),COUNTIFS(BASE_CONTROL!$K$2:$K$999,$B400,BASE_CONTROL!$B$2:$B$999,"PENDIENTE")))</f>
        <v/>
      </c>
      <c r="G400" s="475">
        <f>IF($B400="","",IF($D400=0,"",IFERROR(MAX(MAXIFS(BASE_CONTROL!$C$2:$C$999,BASE_CONTROL!$D$2:$D$999,$B400),MAXIFS(BASE_CONTROL!$C$2:$C$999,BASE_CONTROL!$E$2:$E$999,$B400),MAXIFS(BASE_CONTROL!$C$2:$C$999,BASE_CONTROL!$F$2:$F$999,$B400),MAXIFS(BASE_CONTROL!$C$2:$C$999,BASE_CONTROL!$G$2:$G$999,$B400),MAXIFS(BASE_CONTROL!$C$2:$C$999,BASE_CONTROL!$H$2:$H$999,$B400),MAXIFS(BASE_CONTROL!$C$2:$C$999,BASE_CONTROL!$I$2:$I$999,$B400),MAXIFS(BASE_CONTROL!$C$2:$C$999,BASE_CONTROL!$J$2:$J$999,$B400),MAXIFS(BASE_CONTROL!$C$2:$C$999,BASE_CONTROL!$K$2:$K$999,$B400)),"")))</f>
        <v/>
      </c>
      <c r="H400" s="464" t="n"/>
    </row>
    <row r="401" s="358">
      <c r="A401" s="464">
        <f>IF($B401="","",ROW()-4)</f>
        <v/>
      </c>
      <c r="B401" s="464" t="n"/>
      <c r="C401" s="464" t="n"/>
      <c r="D401" s="464">
        <f>IF($B401="","",SUM(COUNTIF(BASE_CONTROL!$D$2:$K$999,$B401)))</f>
        <v/>
      </c>
      <c r="E401" s="464">
        <f>IF($B401="","",SUM(COUNTIFS(BASE_CONTROL!$D$2:$D$999,$B401,BASE_CONTROL!$B$2:$B$999,"CERRADA"),COUNTIFS(BASE_CONTROL!$D$2:$D$999,$B401,BASE_CONTROL!$B$2:$B$999,"TERMINADA"),COUNTIFS(BASE_CONTROL!$E$2:$E$999,$B401,BASE_CONTROL!$B$2:$B$999,"CERRADA"),COUNTIFS(BASE_CONTROL!$E$2:$E$999,$B401,BASE_CONTROL!$B$2:$B$999,"TERMINADA"),COUNTIFS(BASE_CONTROL!$F$2:$F$999,$B401,BASE_CONTROL!$B$2:$B$999,"CERRADA"),COUNTIFS(BASE_CONTROL!$F$2:$F$999,$B401,BASE_CONTROL!$B$2:$B$999,"TERMINADA"),COUNTIFS(BASE_CONTROL!$G$2:$G$999,$B401,BASE_CONTROL!$B$2:$B$999,"CERRADA"),COUNTIFS(BASE_CONTROL!$G$2:$G$999,$B401,BASE_CONTROL!$B$2:$B$999,"TERMINADA"),COUNTIFS(BASE_CONTROL!$H$2:$H$999,$B401,BASE_CONTROL!$B$2:$B$999,"CERRADA"),COUNTIFS(BASE_CONTROL!$H$2:$H$999,$B401,BASE_CONTROL!$B$2:$B$999,"TERMINADA"),COUNTIFS(BASE_CONTROL!$I$2:$I$999,$B401,BASE_CONTROL!$B$2:$B$999,"CERRADA"),COUNTIFS(BASE_CONTROL!$I$2:$I$999,$B401,BASE_CONTROL!$B$2:$B$999,"TERMINADA"),COUNTIFS(BASE_CONTROL!$J$2:$J$999,$B401,BASE_CONTROL!$B$2:$B$999,"CERRADA"),COUNTIFS(BASE_CONTROL!$J$2:$J$999,$B401,BASE_CONTROL!$B$2:$B$999,"TERMINADA"),COUNTIFS(BASE_CONTROL!$K$2:$K$999,$B401,BASE_CONTROL!$B$2:$B$999,"CERRADA"),COUNTIFS(BASE_CONTROL!$K$2:$K$999,$B401,BASE_CONTROL!$B$2:$B$999,"TERMINADA")))</f>
        <v/>
      </c>
      <c r="F401" s="464">
        <f>IF($B401="","",SUM(COUNTIFS(BASE_CONTROL!$D$2:$D$999,$B401,BASE_CONTROL!$B$2:$B$999,"PENDIENTE"),COUNTIFS(BASE_CONTROL!$E$2:$E$999,$B401,BASE_CONTROL!$B$2:$B$999,"PENDIENTE"),COUNTIFS(BASE_CONTROL!$F$2:$F$999,$B401,BASE_CONTROL!$B$2:$B$999,"PENDIENTE"),COUNTIFS(BASE_CONTROL!$G$2:$G$999,$B401,BASE_CONTROL!$B$2:$B$999,"PENDIENTE"),COUNTIFS(BASE_CONTROL!$H$2:$H$999,$B401,BASE_CONTROL!$B$2:$B$999,"PENDIENTE"),COUNTIFS(BASE_CONTROL!$I$2:$I$999,$B401,BASE_CONTROL!$B$2:$B$999,"PENDIENTE"),COUNTIFS(BASE_CONTROL!$J$2:$J$999,$B401,BASE_CONTROL!$B$2:$B$999,"PENDIENTE"),COUNTIFS(BASE_CONTROL!$K$2:$K$999,$B401,BASE_CONTROL!$B$2:$B$999,"PENDIENTE")))</f>
        <v/>
      </c>
      <c r="G401" s="475">
        <f>IF($B401="","",IF($D401=0,"",IFERROR(MAX(MAXIFS(BASE_CONTROL!$C$2:$C$999,BASE_CONTROL!$D$2:$D$999,$B401),MAXIFS(BASE_CONTROL!$C$2:$C$999,BASE_CONTROL!$E$2:$E$999,$B401),MAXIFS(BASE_CONTROL!$C$2:$C$999,BASE_CONTROL!$F$2:$F$999,$B401),MAXIFS(BASE_CONTROL!$C$2:$C$999,BASE_CONTROL!$G$2:$G$999,$B401),MAXIFS(BASE_CONTROL!$C$2:$C$999,BASE_CONTROL!$H$2:$H$999,$B401),MAXIFS(BASE_CONTROL!$C$2:$C$999,BASE_CONTROL!$I$2:$I$999,$B401),MAXIFS(BASE_CONTROL!$C$2:$C$999,BASE_CONTROL!$J$2:$J$999,$B401),MAXIFS(BASE_CONTROL!$C$2:$C$999,BASE_CONTROL!$K$2:$K$999,$B401)),"")))</f>
        <v/>
      </c>
      <c r="H401" s="464" t="n"/>
    </row>
    <row r="402" s="358">
      <c r="A402" s="464">
        <f>IF($B402="","",ROW()-4)</f>
        <v/>
      </c>
      <c r="B402" s="464" t="n"/>
      <c r="C402" s="464" t="n"/>
      <c r="D402" s="464">
        <f>IF($B402="","",SUM(COUNTIF(BASE_CONTROL!$D$2:$K$999,$B402)))</f>
        <v/>
      </c>
      <c r="E402" s="464">
        <f>IF($B402="","",SUM(COUNTIFS(BASE_CONTROL!$D$2:$D$999,$B402,BASE_CONTROL!$B$2:$B$999,"CERRADA"),COUNTIFS(BASE_CONTROL!$D$2:$D$999,$B402,BASE_CONTROL!$B$2:$B$999,"TERMINADA"),COUNTIFS(BASE_CONTROL!$E$2:$E$999,$B402,BASE_CONTROL!$B$2:$B$999,"CERRADA"),COUNTIFS(BASE_CONTROL!$E$2:$E$999,$B402,BASE_CONTROL!$B$2:$B$999,"TERMINADA"),COUNTIFS(BASE_CONTROL!$F$2:$F$999,$B402,BASE_CONTROL!$B$2:$B$999,"CERRADA"),COUNTIFS(BASE_CONTROL!$F$2:$F$999,$B402,BASE_CONTROL!$B$2:$B$999,"TERMINADA"),COUNTIFS(BASE_CONTROL!$G$2:$G$999,$B402,BASE_CONTROL!$B$2:$B$999,"CERRADA"),COUNTIFS(BASE_CONTROL!$G$2:$G$999,$B402,BASE_CONTROL!$B$2:$B$999,"TERMINADA"),COUNTIFS(BASE_CONTROL!$H$2:$H$999,$B402,BASE_CONTROL!$B$2:$B$999,"CERRADA"),COUNTIFS(BASE_CONTROL!$H$2:$H$999,$B402,BASE_CONTROL!$B$2:$B$999,"TERMINADA"),COUNTIFS(BASE_CONTROL!$I$2:$I$999,$B402,BASE_CONTROL!$B$2:$B$999,"CERRADA"),COUNTIFS(BASE_CONTROL!$I$2:$I$999,$B402,BASE_CONTROL!$B$2:$B$999,"TERMINADA"),COUNTIFS(BASE_CONTROL!$J$2:$J$999,$B402,BASE_CONTROL!$B$2:$B$999,"CERRADA"),COUNTIFS(BASE_CONTROL!$J$2:$J$999,$B402,BASE_CONTROL!$B$2:$B$999,"TERMINADA"),COUNTIFS(BASE_CONTROL!$K$2:$K$999,$B402,BASE_CONTROL!$B$2:$B$999,"CERRADA"),COUNTIFS(BASE_CONTROL!$K$2:$K$999,$B402,BASE_CONTROL!$B$2:$B$999,"TERMINADA")))</f>
        <v/>
      </c>
      <c r="F402" s="464">
        <f>IF($B402="","",SUM(COUNTIFS(BASE_CONTROL!$D$2:$D$999,$B402,BASE_CONTROL!$B$2:$B$999,"PENDIENTE"),COUNTIFS(BASE_CONTROL!$E$2:$E$999,$B402,BASE_CONTROL!$B$2:$B$999,"PENDIENTE"),COUNTIFS(BASE_CONTROL!$F$2:$F$999,$B402,BASE_CONTROL!$B$2:$B$999,"PENDIENTE"),COUNTIFS(BASE_CONTROL!$G$2:$G$999,$B402,BASE_CONTROL!$B$2:$B$999,"PENDIENTE"),COUNTIFS(BASE_CONTROL!$H$2:$H$999,$B402,BASE_CONTROL!$B$2:$B$999,"PENDIENTE"),COUNTIFS(BASE_CONTROL!$I$2:$I$999,$B402,BASE_CONTROL!$B$2:$B$999,"PENDIENTE"),COUNTIFS(BASE_CONTROL!$J$2:$J$999,$B402,BASE_CONTROL!$B$2:$B$999,"PENDIENTE"),COUNTIFS(BASE_CONTROL!$K$2:$K$999,$B402,BASE_CONTROL!$B$2:$B$999,"PENDIENTE")))</f>
        <v/>
      </c>
      <c r="G402" s="475">
        <f>IF($B402="","",IF($D402=0,"",IFERROR(MAX(MAXIFS(BASE_CONTROL!$C$2:$C$999,BASE_CONTROL!$D$2:$D$999,$B402),MAXIFS(BASE_CONTROL!$C$2:$C$999,BASE_CONTROL!$E$2:$E$999,$B402),MAXIFS(BASE_CONTROL!$C$2:$C$999,BASE_CONTROL!$F$2:$F$999,$B402),MAXIFS(BASE_CONTROL!$C$2:$C$999,BASE_CONTROL!$G$2:$G$999,$B402),MAXIFS(BASE_CONTROL!$C$2:$C$999,BASE_CONTROL!$H$2:$H$999,$B402),MAXIFS(BASE_CONTROL!$C$2:$C$999,BASE_CONTROL!$I$2:$I$999,$B402),MAXIFS(BASE_CONTROL!$C$2:$C$999,BASE_CONTROL!$J$2:$J$999,$B402),MAXIFS(BASE_CONTROL!$C$2:$C$999,BASE_CONTROL!$K$2:$K$999,$B402)),"")))</f>
        <v/>
      </c>
      <c r="H402" s="464" t="n"/>
    </row>
    <row r="403" s="358">
      <c r="A403" s="464">
        <f>IF($B403="","",ROW()-4)</f>
        <v/>
      </c>
      <c r="B403" s="464" t="n"/>
      <c r="C403" s="464" t="n"/>
      <c r="D403" s="464">
        <f>IF($B403="","",SUM(COUNTIF(BASE_CONTROL!$D$2:$K$999,$B403)))</f>
        <v/>
      </c>
      <c r="E403" s="464">
        <f>IF($B403="","",SUM(COUNTIFS(BASE_CONTROL!$D$2:$D$999,$B403,BASE_CONTROL!$B$2:$B$999,"CERRADA"),COUNTIFS(BASE_CONTROL!$D$2:$D$999,$B403,BASE_CONTROL!$B$2:$B$999,"TERMINADA"),COUNTIFS(BASE_CONTROL!$E$2:$E$999,$B403,BASE_CONTROL!$B$2:$B$999,"CERRADA"),COUNTIFS(BASE_CONTROL!$E$2:$E$999,$B403,BASE_CONTROL!$B$2:$B$999,"TERMINADA"),COUNTIFS(BASE_CONTROL!$F$2:$F$999,$B403,BASE_CONTROL!$B$2:$B$999,"CERRADA"),COUNTIFS(BASE_CONTROL!$F$2:$F$999,$B403,BASE_CONTROL!$B$2:$B$999,"TERMINADA"),COUNTIFS(BASE_CONTROL!$G$2:$G$999,$B403,BASE_CONTROL!$B$2:$B$999,"CERRADA"),COUNTIFS(BASE_CONTROL!$G$2:$G$999,$B403,BASE_CONTROL!$B$2:$B$999,"TERMINADA"),COUNTIFS(BASE_CONTROL!$H$2:$H$999,$B403,BASE_CONTROL!$B$2:$B$999,"CERRADA"),COUNTIFS(BASE_CONTROL!$H$2:$H$999,$B403,BASE_CONTROL!$B$2:$B$999,"TERMINADA"),COUNTIFS(BASE_CONTROL!$I$2:$I$999,$B403,BASE_CONTROL!$B$2:$B$999,"CERRADA"),COUNTIFS(BASE_CONTROL!$I$2:$I$999,$B403,BASE_CONTROL!$B$2:$B$999,"TERMINADA"),COUNTIFS(BASE_CONTROL!$J$2:$J$999,$B403,BASE_CONTROL!$B$2:$B$999,"CERRADA"),COUNTIFS(BASE_CONTROL!$J$2:$J$999,$B403,BASE_CONTROL!$B$2:$B$999,"TERMINADA"),COUNTIFS(BASE_CONTROL!$K$2:$K$999,$B403,BASE_CONTROL!$B$2:$B$999,"CERRADA"),COUNTIFS(BASE_CONTROL!$K$2:$K$999,$B403,BASE_CONTROL!$B$2:$B$999,"TERMINADA")))</f>
        <v/>
      </c>
      <c r="F403" s="464">
        <f>IF($B403="","",SUM(COUNTIFS(BASE_CONTROL!$D$2:$D$999,$B403,BASE_CONTROL!$B$2:$B$999,"PENDIENTE"),COUNTIFS(BASE_CONTROL!$E$2:$E$999,$B403,BASE_CONTROL!$B$2:$B$999,"PENDIENTE"),COUNTIFS(BASE_CONTROL!$F$2:$F$999,$B403,BASE_CONTROL!$B$2:$B$999,"PENDIENTE"),COUNTIFS(BASE_CONTROL!$G$2:$G$999,$B403,BASE_CONTROL!$B$2:$B$999,"PENDIENTE"),COUNTIFS(BASE_CONTROL!$H$2:$H$999,$B403,BASE_CONTROL!$B$2:$B$999,"PENDIENTE"),COUNTIFS(BASE_CONTROL!$I$2:$I$999,$B403,BASE_CONTROL!$B$2:$B$999,"PENDIENTE"),COUNTIFS(BASE_CONTROL!$J$2:$J$999,$B403,BASE_CONTROL!$B$2:$B$999,"PENDIENTE"),COUNTIFS(BASE_CONTROL!$K$2:$K$999,$B403,BASE_CONTROL!$B$2:$B$999,"PENDIENTE")))</f>
        <v/>
      </c>
      <c r="G403" s="475">
        <f>IF($B403="","",IF($D403=0,"",IFERROR(MAX(MAXIFS(BASE_CONTROL!$C$2:$C$999,BASE_CONTROL!$D$2:$D$999,$B403),MAXIFS(BASE_CONTROL!$C$2:$C$999,BASE_CONTROL!$E$2:$E$999,$B403),MAXIFS(BASE_CONTROL!$C$2:$C$999,BASE_CONTROL!$F$2:$F$999,$B403),MAXIFS(BASE_CONTROL!$C$2:$C$999,BASE_CONTROL!$G$2:$G$999,$B403),MAXIFS(BASE_CONTROL!$C$2:$C$999,BASE_CONTROL!$H$2:$H$999,$B403),MAXIFS(BASE_CONTROL!$C$2:$C$999,BASE_CONTROL!$I$2:$I$999,$B403),MAXIFS(BASE_CONTROL!$C$2:$C$999,BASE_CONTROL!$J$2:$J$999,$B403),MAXIFS(BASE_CONTROL!$C$2:$C$999,BASE_CONTROL!$K$2:$K$999,$B403)),"")))</f>
        <v/>
      </c>
      <c r="H403" s="464" t="n"/>
    </row>
    <row r="404" s="358">
      <c r="A404" s="464">
        <f>IF($B404="","",ROW()-4)</f>
        <v/>
      </c>
      <c r="B404" s="464" t="n"/>
      <c r="C404" s="464" t="n"/>
      <c r="D404" s="464">
        <f>IF($B404="","",SUM(COUNTIF(BASE_CONTROL!$D$2:$K$999,$B404)))</f>
        <v/>
      </c>
      <c r="E404" s="464">
        <f>IF($B404="","",SUM(COUNTIFS(BASE_CONTROL!$D$2:$D$999,$B404,BASE_CONTROL!$B$2:$B$999,"CERRADA"),COUNTIFS(BASE_CONTROL!$D$2:$D$999,$B404,BASE_CONTROL!$B$2:$B$999,"TERMINADA"),COUNTIFS(BASE_CONTROL!$E$2:$E$999,$B404,BASE_CONTROL!$B$2:$B$999,"CERRADA"),COUNTIFS(BASE_CONTROL!$E$2:$E$999,$B404,BASE_CONTROL!$B$2:$B$999,"TERMINADA"),COUNTIFS(BASE_CONTROL!$F$2:$F$999,$B404,BASE_CONTROL!$B$2:$B$999,"CERRADA"),COUNTIFS(BASE_CONTROL!$F$2:$F$999,$B404,BASE_CONTROL!$B$2:$B$999,"TERMINADA"),COUNTIFS(BASE_CONTROL!$G$2:$G$999,$B404,BASE_CONTROL!$B$2:$B$999,"CERRADA"),COUNTIFS(BASE_CONTROL!$G$2:$G$999,$B404,BASE_CONTROL!$B$2:$B$999,"TERMINADA"),COUNTIFS(BASE_CONTROL!$H$2:$H$999,$B404,BASE_CONTROL!$B$2:$B$999,"CERRADA"),COUNTIFS(BASE_CONTROL!$H$2:$H$999,$B404,BASE_CONTROL!$B$2:$B$999,"TERMINADA"),COUNTIFS(BASE_CONTROL!$I$2:$I$999,$B404,BASE_CONTROL!$B$2:$B$999,"CERRADA"),COUNTIFS(BASE_CONTROL!$I$2:$I$999,$B404,BASE_CONTROL!$B$2:$B$999,"TERMINADA"),COUNTIFS(BASE_CONTROL!$J$2:$J$999,$B404,BASE_CONTROL!$B$2:$B$999,"CERRADA"),COUNTIFS(BASE_CONTROL!$J$2:$J$999,$B404,BASE_CONTROL!$B$2:$B$999,"TERMINADA"),COUNTIFS(BASE_CONTROL!$K$2:$K$999,$B404,BASE_CONTROL!$B$2:$B$999,"CERRADA"),COUNTIFS(BASE_CONTROL!$K$2:$K$999,$B404,BASE_CONTROL!$B$2:$B$999,"TERMINADA")))</f>
        <v/>
      </c>
      <c r="F404" s="464">
        <f>IF($B404="","",SUM(COUNTIFS(BASE_CONTROL!$D$2:$D$999,$B404,BASE_CONTROL!$B$2:$B$999,"PENDIENTE"),COUNTIFS(BASE_CONTROL!$E$2:$E$999,$B404,BASE_CONTROL!$B$2:$B$999,"PENDIENTE"),COUNTIFS(BASE_CONTROL!$F$2:$F$999,$B404,BASE_CONTROL!$B$2:$B$999,"PENDIENTE"),COUNTIFS(BASE_CONTROL!$G$2:$G$999,$B404,BASE_CONTROL!$B$2:$B$999,"PENDIENTE"),COUNTIFS(BASE_CONTROL!$H$2:$H$999,$B404,BASE_CONTROL!$B$2:$B$999,"PENDIENTE"),COUNTIFS(BASE_CONTROL!$I$2:$I$999,$B404,BASE_CONTROL!$B$2:$B$999,"PENDIENTE"),COUNTIFS(BASE_CONTROL!$J$2:$J$999,$B404,BASE_CONTROL!$B$2:$B$999,"PENDIENTE"),COUNTIFS(BASE_CONTROL!$K$2:$K$999,$B404,BASE_CONTROL!$B$2:$B$999,"PENDIENTE")))</f>
        <v/>
      </c>
      <c r="G404" s="475">
        <f>IF($B404="","",IF($D404=0,"",IFERROR(MAX(MAXIFS(BASE_CONTROL!$C$2:$C$999,BASE_CONTROL!$D$2:$D$999,$B404),MAXIFS(BASE_CONTROL!$C$2:$C$999,BASE_CONTROL!$E$2:$E$999,$B404),MAXIFS(BASE_CONTROL!$C$2:$C$999,BASE_CONTROL!$F$2:$F$999,$B404),MAXIFS(BASE_CONTROL!$C$2:$C$999,BASE_CONTROL!$G$2:$G$999,$B404),MAXIFS(BASE_CONTROL!$C$2:$C$999,BASE_CONTROL!$H$2:$H$999,$B404),MAXIFS(BASE_CONTROL!$C$2:$C$999,BASE_CONTROL!$I$2:$I$999,$B404),MAXIFS(BASE_CONTROL!$C$2:$C$999,BASE_CONTROL!$J$2:$J$999,$B404),MAXIFS(BASE_CONTROL!$C$2:$C$999,BASE_CONTROL!$K$2:$K$999,$B404)),"")))</f>
        <v/>
      </c>
      <c r="H404" s="464" t="n"/>
    </row>
    <row r="405" s="358">
      <c r="A405" s="464">
        <f>IF($B405="","",ROW()-4)</f>
        <v/>
      </c>
      <c r="B405" s="464" t="n"/>
      <c r="C405" s="464" t="n"/>
      <c r="D405" s="464">
        <f>IF($B405="","",SUM(COUNTIF(BASE_CONTROL!$D$2:$K$999,$B405)))</f>
        <v/>
      </c>
      <c r="E405" s="464">
        <f>IF($B405="","",SUM(COUNTIFS(BASE_CONTROL!$D$2:$D$999,$B405,BASE_CONTROL!$B$2:$B$999,"CERRADA"),COUNTIFS(BASE_CONTROL!$D$2:$D$999,$B405,BASE_CONTROL!$B$2:$B$999,"TERMINADA"),COUNTIFS(BASE_CONTROL!$E$2:$E$999,$B405,BASE_CONTROL!$B$2:$B$999,"CERRADA"),COUNTIFS(BASE_CONTROL!$E$2:$E$999,$B405,BASE_CONTROL!$B$2:$B$999,"TERMINADA"),COUNTIFS(BASE_CONTROL!$F$2:$F$999,$B405,BASE_CONTROL!$B$2:$B$999,"CERRADA"),COUNTIFS(BASE_CONTROL!$F$2:$F$999,$B405,BASE_CONTROL!$B$2:$B$999,"TERMINADA"),COUNTIFS(BASE_CONTROL!$G$2:$G$999,$B405,BASE_CONTROL!$B$2:$B$999,"CERRADA"),COUNTIFS(BASE_CONTROL!$G$2:$G$999,$B405,BASE_CONTROL!$B$2:$B$999,"TERMINADA"),COUNTIFS(BASE_CONTROL!$H$2:$H$999,$B405,BASE_CONTROL!$B$2:$B$999,"CERRADA"),COUNTIFS(BASE_CONTROL!$H$2:$H$999,$B405,BASE_CONTROL!$B$2:$B$999,"TERMINADA"),COUNTIFS(BASE_CONTROL!$I$2:$I$999,$B405,BASE_CONTROL!$B$2:$B$999,"CERRADA"),COUNTIFS(BASE_CONTROL!$I$2:$I$999,$B405,BASE_CONTROL!$B$2:$B$999,"TERMINADA"),COUNTIFS(BASE_CONTROL!$J$2:$J$999,$B405,BASE_CONTROL!$B$2:$B$999,"CERRADA"),COUNTIFS(BASE_CONTROL!$J$2:$J$999,$B405,BASE_CONTROL!$B$2:$B$999,"TERMINADA"),COUNTIFS(BASE_CONTROL!$K$2:$K$999,$B405,BASE_CONTROL!$B$2:$B$999,"CERRADA"),COUNTIFS(BASE_CONTROL!$K$2:$K$999,$B405,BASE_CONTROL!$B$2:$B$999,"TERMINADA")))</f>
        <v/>
      </c>
      <c r="F405" s="464">
        <f>IF($B405="","",SUM(COUNTIFS(BASE_CONTROL!$D$2:$D$999,$B405,BASE_CONTROL!$B$2:$B$999,"PENDIENTE"),COUNTIFS(BASE_CONTROL!$E$2:$E$999,$B405,BASE_CONTROL!$B$2:$B$999,"PENDIENTE"),COUNTIFS(BASE_CONTROL!$F$2:$F$999,$B405,BASE_CONTROL!$B$2:$B$999,"PENDIENTE"),COUNTIFS(BASE_CONTROL!$G$2:$G$999,$B405,BASE_CONTROL!$B$2:$B$999,"PENDIENTE"),COUNTIFS(BASE_CONTROL!$H$2:$H$999,$B405,BASE_CONTROL!$B$2:$B$999,"PENDIENTE"),COUNTIFS(BASE_CONTROL!$I$2:$I$999,$B405,BASE_CONTROL!$B$2:$B$999,"PENDIENTE"),COUNTIFS(BASE_CONTROL!$J$2:$J$999,$B405,BASE_CONTROL!$B$2:$B$999,"PENDIENTE"),COUNTIFS(BASE_CONTROL!$K$2:$K$999,$B405,BASE_CONTROL!$B$2:$B$999,"PENDIENTE")))</f>
        <v/>
      </c>
      <c r="G405" s="475">
        <f>IF($B405="","",IF($D405=0,"",IFERROR(MAX(MAXIFS(BASE_CONTROL!$C$2:$C$999,BASE_CONTROL!$D$2:$D$999,$B405),MAXIFS(BASE_CONTROL!$C$2:$C$999,BASE_CONTROL!$E$2:$E$999,$B405),MAXIFS(BASE_CONTROL!$C$2:$C$999,BASE_CONTROL!$F$2:$F$999,$B405),MAXIFS(BASE_CONTROL!$C$2:$C$999,BASE_CONTROL!$G$2:$G$999,$B405),MAXIFS(BASE_CONTROL!$C$2:$C$999,BASE_CONTROL!$H$2:$H$999,$B405),MAXIFS(BASE_CONTROL!$C$2:$C$999,BASE_CONTROL!$I$2:$I$999,$B405),MAXIFS(BASE_CONTROL!$C$2:$C$999,BASE_CONTROL!$J$2:$J$999,$B405),MAXIFS(BASE_CONTROL!$C$2:$C$999,BASE_CONTROL!$K$2:$K$999,$B405)),"")))</f>
        <v/>
      </c>
      <c r="H405" s="464" t="n"/>
    </row>
    <row r="406" s="358">
      <c r="A406" s="464">
        <f>IF($B406="","",ROW()-4)</f>
        <v/>
      </c>
      <c r="B406" s="464" t="n"/>
      <c r="C406" s="464" t="n"/>
      <c r="D406" s="464">
        <f>IF($B406="","",SUM(COUNTIF(BASE_CONTROL!$D$2:$K$999,$B406)))</f>
        <v/>
      </c>
      <c r="E406" s="464">
        <f>IF($B406="","",SUM(COUNTIFS(BASE_CONTROL!$D$2:$D$999,$B406,BASE_CONTROL!$B$2:$B$999,"CERRADA"),COUNTIFS(BASE_CONTROL!$D$2:$D$999,$B406,BASE_CONTROL!$B$2:$B$999,"TERMINADA"),COUNTIFS(BASE_CONTROL!$E$2:$E$999,$B406,BASE_CONTROL!$B$2:$B$999,"CERRADA"),COUNTIFS(BASE_CONTROL!$E$2:$E$999,$B406,BASE_CONTROL!$B$2:$B$999,"TERMINADA"),COUNTIFS(BASE_CONTROL!$F$2:$F$999,$B406,BASE_CONTROL!$B$2:$B$999,"CERRADA"),COUNTIFS(BASE_CONTROL!$F$2:$F$999,$B406,BASE_CONTROL!$B$2:$B$999,"TERMINADA"),COUNTIFS(BASE_CONTROL!$G$2:$G$999,$B406,BASE_CONTROL!$B$2:$B$999,"CERRADA"),COUNTIFS(BASE_CONTROL!$G$2:$G$999,$B406,BASE_CONTROL!$B$2:$B$999,"TERMINADA"),COUNTIFS(BASE_CONTROL!$H$2:$H$999,$B406,BASE_CONTROL!$B$2:$B$999,"CERRADA"),COUNTIFS(BASE_CONTROL!$H$2:$H$999,$B406,BASE_CONTROL!$B$2:$B$999,"TERMINADA"),COUNTIFS(BASE_CONTROL!$I$2:$I$999,$B406,BASE_CONTROL!$B$2:$B$999,"CERRADA"),COUNTIFS(BASE_CONTROL!$I$2:$I$999,$B406,BASE_CONTROL!$B$2:$B$999,"TERMINADA"),COUNTIFS(BASE_CONTROL!$J$2:$J$999,$B406,BASE_CONTROL!$B$2:$B$999,"CERRADA"),COUNTIFS(BASE_CONTROL!$J$2:$J$999,$B406,BASE_CONTROL!$B$2:$B$999,"TERMINADA"),COUNTIFS(BASE_CONTROL!$K$2:$K$999,$B406,BASE_CONTROL!$B$2:$B$999,"CERRADA"),COUNTIFS(BASE_CONTROL!$K$2:$K$999,$B406,BASE_CONTROL!$B$2:$B$999,"TERMINADA")))</f>
        <v/>
      </c>
      <c r="F406" s="464">
        <f>IF($B406="","",SUM(COUNTIFS(BASE_CONTROL!$D$2:$D$999,$B406,BASE_CONTROL!$B$2:$B$999,"PENDIENTE"),COUNTIFS(BASE_CONTROL!$E$2:$E$999,$B406,BASE_CONTROL!$B$2:$B$999,"PENDIENTE"),COUNTIFS(BASE_CONTROL!$F$2:$F$999,$B406,BASE_CONTROL!$B$2:$B$999,"PENDIENTE"),COUNTIFS(BASE_CONTROL!$G$2:$G$999,$B406,BASE_CONTROL!$B$2:$B$999,"PENDIENTE"),COUNTIFS(BASE_CONTROL!$H$2:$H$999,$B406,BASE_CONTROL!$B$2:$B$999,"PENDIENTE"),COUNTIFS(BASE_CONTROL!$I$2:$I$999,$B406,BASE_CONTROL!$B$2:$B$999,"PENDIENTE"),COUNTIFS(BASE_CONTROL!$J$2:$J$999,$B406,BASE_CONTROL!$B$2:$B$999,"PENDIENTE"),COUNTIFS(BASE_CONTROL!$K$2:$K$999,$B406,BASE_CONTROL!$B$2:$B$999,"PENDIENTE")))</f>
        <v/>
      </c>
      <c r="G406" s="475">
        <f>IF($B406="","",IF($D406=0,"",IFERROR(MAX(MAXIFS(BASE_CONTROL!$C$2:$C$999,BASE_CONTROL!$D$2:$D$999,$B406),MAXIFS(BASE_CONTROL!$C$2:$C$999,BASE_CONTROL!$E$2:$E$999,$B406),MAXIFS(BASE_CONTROL!$C$2:$C$999,BASE_CONTROL!$F$2:$F$999,$B406),MAXIFS(BASE_CONTROL!$C$2:$C$999,BASE_CONTROL!$G$2:$G$999,$B406),MAXIFS(BASE_CONTROL!$C$2:$C$999,BASE_CONTROL!$H$2:$H$999,$B406),MAXIFS(BASE_CONTROL!$C$2:$C$999,BASE_CONTROL!$I$2:$I$999,$B406),MAXIFS(BASE_CONTROL!$C$2:$C$999,BASE_CONTROL!$J$2:$J$999,$B406),MAXIFS(BASE_CONTROL!$C$2:$C$999,BASE_CONTROL!$K$2:$K$999,$B406)),"")))</f>
        <v/>
      </c>
      <c r="H406" s="464" t="n"/>
    </row>
    <row r="407" s="358">
      <c r="A407" s="464">
        <f>IF($B407="","",ROW()-4)</f>
        <v/>
      </c>
      <c r="B407" s="464" t="n"/>
      <c r="C407" s="464" t="n"/>
      <c r="D407" s="464">
        <f>IF($B407="","",SUM(COUNTIF(BASE_CONTROL!$D$2:$K$999,$B407)))</f>
        <v/>
      </c>
      <c r="E407" s="464">
        <f>IF($B407="","",SUM(COUNTIFS(BASE_CONTROL!$D$2:$D$999,$B407,BASE_CONTROL!$B$2:$B$999,"CERRADA"),COUNTIFS(BASE_CONTROL!$D$2:$D$999,$B407,BASE_CONTROL!$B$2:$B$999,"TERMINADA"),COUNTIFS(BASE_CONTROL!$E$2:$E$999,$B407,BASE_CONTROL!$B$2:$B$999,"CERRADA"),COUNTIFS(BASE_CONTROL!$E$2:$E$999,$B407,BASE_CONTROL!$B$2:$B$999,"TERMINADA"),COUNTIFS(BASE_CONTROL!$F$2:$F$999,$B407,BASE_CONTROL!$B$2:$B$999,"CERRADA"),COUNTIFS(BASE_CONTROL!$F$2:$F$999,$B407,BASE_CONTROL!$B$2:$B$999,"TERMINADA"),COUNTIFS(BASE_CONTROL!$G$2:$G$999,$B407,BASE_CONTROL!$B$2:$B$999,"CERRADA"),COUNTIFS(BASE_CONTROL!$G$2:$G$999,$B407,BASE_CONTROL!$B$2:$B$999,"TERMINADA"),COUNTIFS(BASE_CONTROL!$H$2:$H$999,$B407,BASE_CONTROL!$B$2:$B$999,"CERRADA"),COUNTIFS(BASE_CONTROL!$H$2:$H$999,$B407,BASE_CONTROL!$B$2:$B$999,"TERMINADA"),COUNTIFS(BASE_CONTROL!$I$2:$I$999,$B407,BASE_CONTROL!$B$2:$B$999,"CERRADA"),COUNTIFS(BASE_CONTROL!$I$2:$I$999,$B407,BASE_CONTROL!$B$2:$B$999,"TERMINADA"),COUNTIFS(BASE_CONTROL!$J$2:$J$999,$B407,BASE_CONTROL!$B$2:$B$999,"CERRADA"),COUNTIFS(BASE_CONTROL!$J$2:$J$999,$B407,BASE_CONTROL!$B$2:$B$999,"TERMINADA"),COUNTIFS(BASE_CONTROL!$K$2:$K$999,$B407,BASE_CONTROL!$B$2:$B$999,"CERRADA"),COUNTIFS(BASE_CONTROL!$K$2:$K$999,$B407,BASE_CONTROL!$B$2:$B$999,"TERMINADA")))</f>
        <v/>
      </c>
      <c r="F407" s="464">
        <f>IF($B407="","",SUM(COUNTIFS(BASE_CONTROL!$D$2:$D$999,$B407,BASE_CONTROL!$B$2:$B$999,"PENDIENTE"),COUNTIFS(BASE_CONTROL!$E$2:$E$999,$B407,BASE_CONTROL!$B$2:$B$999,"PENDIENTE"),COUNTIFS(BASE_CONTROL!$F$2:$F$999,$B407,BASE_CONTROL!$B$2:$B$999,"PENDIENTE"),COUNTIFS(BASE_CONTROL!$G$2:$G$999,$B407,BASE_CONTROL!$B$2:$B$999,"PENDIENTE"),COUNTIFS(BASE_CONTROL!$H$2:$H$999,$B407,BASE_CONTROL!$B$2:$B$999,"PENDIENTE"),COUNTIFS(BASE_CONTROL!$I$2:$I$999,$B407,BASE_CONTROL!$B$2:$B$999,"PENDIENTE"),COUNTIFS(BASE_CONTROL!$J$2:$J$999,$B407,BASE_CONTROL!$B$2:$B$999,"PENDIENTE"),COUNTIFS(BASE_CONTROL!$K$2:$K$999,$B407,BASE_CONTROL!$B$2:$B$999,"PENDIENTE")))</f>
        <v/>
      </c>
      <c r="G407" s="475">
        <f>IF($B407="","",IF($D407=0,"",IFERROR(MAX(MAXIFS(BASE_CONTROL!$C$2:$C$999,BASE_CONTROL!$D$2:$D$999,$B407),MAXIFS(BASE_CONTROL!$C$2:$C$999,BASE_CONTROL!$E$2:$E$999,$B407),MAXIFS(BASE_CONTROL!$C$2:$C$999,BASE_CONTROL!$F$2:$F$999,$B407),MAXIFS(BASE_CONTROL!$C$2:$C$999,BASE_CONTROL!$G$2:$G$999,$B407),MAXIFS(BASE_CONTROL!$C$2:$C$999,BASE_CONTROL!$H$2:$H$999,$B407),MAXIFS(BASE_CONTROL!$C$2:$C$999,BASE_CONTROL!$I$2:$I$999,$B407),MAXIFS(BASE_CONTROL!$C$2:$C$999,BASE_CONTROL!$J$2:$J$999,$B407),MAXIFS(BASE_CONTROL!$C$2:$C$999,BASE_CONTROL!$K$2:$K$999,$B407)),"")))</f>
        <v/>
      </c>
      <c r="H407" s="464" t="n"/>
    </row>
    <row r="408" s="358">
      <c r="A408" s="464">
        <f>IF($B408="","",ROW()-4)</f>
        <v/>
      </c>
      <c r="B408" s="464" t="n"/>
      <c r="C408" s="464" t="n"/>
      <c r="D408" s="464">
        <f>IF($B408="","",SUM(COUNTIF(BASE_CONTROL!$D$2:$K$999,$B408)))</f>
        <v/>
      </c>
      <c r="E408" s="464">
        <f>IF($B408="","",SUM(COUNTIFS(BASE_CONTROL!$D$2:$D$999,$B408,BASE_CONTROL!$B$2:$B$999,"CERRADA"),COUNTIFS(BASE_CONTROL!$D$2:$D$999,$B408,BASE_CONTROL!$B$2:$B$999,"TERMINADA"),COUNTIFS(BASE_CONTROL!$E$2:$E$999,$B408,BASE_CONTROL!$B$2:$B$999,"CERRADA"),COUNTIFS(BASE_CONTROL!$E$2:$E$999,$B408,BASE_CONTROL!$B$2:$B$999,"TERMINADA"),COUNTIFS(BASE_CONTROL!$F$2:$F$999,$B408,BASE_CONTROL!$B$2:$B$999,"CERRADA"),COUNTIFS(BASE_CONTROL!$F$2:$F$999,$B408,BASE_CONTROL!$B$2:$B$999,"TERMINADA"),COUNTIFS(BASE_CONTROL!$G$2:$G$999,$B408,BASE_CONTROL!$B$2:$B$999,"CERRADA"),COUNTIFS(BASE_CONTROL!$G$2:$G$999,$B408,BASE_CONTROL!$B$2:$B$999,"TERMINADA"),COUNTIFS(BASE_CONTROL!$H$2:$H$999,$B408,BASE_CONTROL!$B$2:$B$999,"CERRADA"),COUNTIFS(BASE_CONTROL!$H$2:$H$999,$B408,BASE_CONTROL!$B$2:$B$999,"TERMINADA"),COUNTIFS(BASE_CONTROL!$I$2:$I$999,$B408,BASE_CONTROL!$B$2:$B$999,"CERRADA"),COUNTIFS(BASE_CONTROL!$I$2:$I$999,$B408,BASE_CONTROL!$B$2:$B$999,"TERMINADA"),COUNTIFS(BASE_CONTROL!$J$2:$J$999,$B408,BASE_CONTROL!$B$2:$B$999,"CERRADA"),COUNTIFS(BASE_CONTROL!$J$2:$J$999,$B408,BASE_CONTROL!$B$2:$B$999,"TERMINADA"),COUNTIFS(BASE_CONTROL!$K$2:$K$999,$B408,BASE_CONTROL!$B$2:$B$999,"CERRADA"),COUNTIFS(BASE_CONTROL!$K$2:$K$999,$B408,BASE_CONTROL!$B$2:$B$999,"TERMINADA")))</f>
        <v/>
      </c>
      <c r="F408" s="464">
        <f>IF($B408="","",SUM(COUNTIFS(BASE_CONTROL!$D$2:$D$999,$B408,BASE_CONTROL!$B$2:$B$999,"PENDIENTE"),COUNTIFS(BASE_CONTROL!$E$2:$E$999,$B408,BASE_CONTROL!$B$2:$B$999,"PENDIENTE"),COUNTIFS(BASE_CONTROL!$F$2:$F$999,$B408,BASE_CONTROL!$B$2:$B$999,"PENDIENTE"),COUNTIFS(BASE_CONTROL!$G$2:$G$999,$B408,BASE_CONTROL!$B$2:$B$999,"PENDIENTE"),COUNTIFS(BASE_CONTROL!$H$2:$H$999,$B408,BASE_CONTROL!$B$2:$B$999,"PENDIENTE"),COUNTIFS(BASE_CONTROL!$I$2:$I$999,$B408,BASE_CONTROL!$B$2:$B$999,"PENDIENTE"),COUNTIFS(BASE_CONTROL!$J$2:$J$999,$B408,BASE_CONTROL!$B$2:$B$999,"PENDIENTE"),COUNTIFS(BASE_CONTROL!$K$2:$K$999,$B408,BASE_CONTROL!$B$2:$B$999,"PENDIENTE")))</f>
        <v/>
      </c>
      <c r="G408" s="475">
        <f>IF($B408="","",IF($D408=0,"",IFERROR(MAX(MAXIFS(BASE_CONTROL!$C$2:$C$999,BASE_CONTROL!$D$2:$D$999,$B408),MAXIFS(BASE_CONTROL!$C$2:$C$999,BASE_CONTROL!$E$2:$E$999,$B408),MAXIFS(BASE_CONTROL!$C$2:$C$999,BASE_CONTROL!$F$2:$F$999,$B408),MAXIFS(BASE_CONTROL!$C$2:$C$999,BASE_CONTROL!$G$2:$G$999,$B408),MAXIFS(BASE_CONTROL!$C$2:$C$999,BASE_CONTROL!$H$2:$H$999,$B408),MAXIFS(BASE_CONTROL!$C$2:$C$999,BASE_CONTROL!$I$2:$I$999,$B408),MAXIFS(BASE_CONTROL!$C$2:$C$999,BASE_CONTROL!$J$2:$J$999,$B408),MAXIFS(BASE_CONTROL!$C$2:$C$999,BASE_CONTROL!$K$2:$K$999,$B408)),"")))</f>
        <v/>
      </c>
      <c r="H408" s="464" t="n"/>
    </row>
    <row r="409" s="358">
      <c r="A409" s="464">
        <f>IF($B409="","",ROW()-4)</f>
        <v/>
      </c>
      <c r="B409" s="464" t="n"/>
      <c r="C409" s="464" t="n"/>
      <c r="D409" s="464">
        <f>IF($B409="","",SUM(COUNTIF(BASE_CONTROL!$D$2:$K$999,$B409)))</f>
        <v/>
      </c>
      <c r="E409" s="464">
        <f>IF($B409="","",SUM(COUNTIFS(BASE_CONTROL!$D$2:$D$999,$B409,BASE_CONTROL!$B$2:$B$999,"CERRADA"),COUNTIFS(BASE_CONTROL!$D$2:$D$999,$B409,BASE_CONTROL!$B$2:$B$999,"TERMINADA"),COUNTIFS(BASE_CONTROL!$E$2:$E$999,$B409,BASE_CONTROL!$B$2:$B$999,"CERRADA"),COUNTIFS(BASE_CONTROL!$E$2:$E$999,$B409,BASE_CONTROL!$B$2:$B$999,"TERMINADA"),COUNTIFS(BASE_CONTROL!$F$2:$F$999,$B409,BASE_CONTROL!$B$2:$B$999,"CERRADA"),COUNTIFS(BASE_CONTROL!$F$2:$F$999,$B409,BASE_CONTROL!$B$2:$B$999,"TERMINADA"),COUNTIFS(BASE_CONTROL!$G$2:$G$999,$B409,BASE_CONTROL!$B$2:$B$999,"CERRADA"),COUNTIFS(BASE_CONTROL!$G$2:$G$999,$B409,BASE_CONTROL!$B$2:$B$999,"TERMINADA"),COUNTIFS(BASE_CONTROL!$H$2:$H$999,$B409,BASE_CONTROL!$B$2:$B$999,"CERRADA"),COUNTIFS(BASE_CONTROL!$H$2:$H$999,$B409,BASE_CONTROL!$B$2:$B$999,"TERMINADA"),COUNTIFS(BASE_CONTROL!$I$2:$I$999,$B409,BASE_CONTROL!$B$2:$B$999,"CERRADA"),COUNTIFS(BASE_CONTROL!$I$2:$I$999,$B409,BASE_CONTROL!$B$2:$B$999,"TERMINADA"),COUNTIFS(BASE_CONTROL!$J$2:$J$999,$B409,BASE_CONTROL!$B$2:$B$999,"CERRADA"),COUNTIFS(BASE_CONTROL!$J$2:$J$999,$B409,BASE_CONTROL!$B$2:$B$999,"TERMINADA"),COUNTIFS(BASE_CONTROL!$K$2:$K$999,$B409,BASE_CONTROL!$B$2:$B$999,"CERRADA"),COUNTIFS(BASE_CONTROL!$K$2:$K$999,$B409,BASE_CONTROL!$B$2:$B$999,"TERMINADA")))</f>
        <v/>
      </c>
      <c r="F409" s="464">
        <f>IF($B409="","",SUM(COUNTIFS(BASE_CONTROL!$D$2:$D$999,$B409,BASE_CONTROL!$B$2:$B$999,"PENDIENTE"),COUNTIFS(BASE_CONTROL!$E$2:$E$999,$B409,BASE_CONTROL!$B$2:$B$999,"PENDIENTE"),COUNTIFS(BASE_CONTROL!$F$2:$F$999,$B409,BASE_CONTROL!$B$2:$B$999,"PENDIENTE"),COUNTIFS(BASE_CONTROL!$G$2:$G$999,$B409,BASE_CONTROL!$B$2:$B$999,"PENDIENTE"),COUNTIFS(BASE_CONTROL!$H$2:$H$999,$B409,BASE_CONTROL!$B$2:$B$999,"PENDIENTE"),COUNTIFS(BASE_CONTROL!$I$2:$I$999,$B409,BASE_CONTROL!$B$2:$B$999,"PENDIENTE"),COUNTIFS(BASE_CONTROL!$J$2:$J$999,$B409,BASE_CONTROL!$B$2:$B$999,"PENDIENTE"),COUNTIFS(BASE_CONTROL!$K$2:$K$999,$B409,BASE_CONTROL!$B$2:$B$999,"PENDIENTE")))</f>
        <v/>
      </c>
      <c r="G409" s="475">
        <f>IF($B409="","",IF($D409=0,"",IFERROR(MAX(MAXIFS(BASE_CONTROL!$C$2:$C$999,BASE_CONTROL!$D$2:$D$999,$B409),MAXIFS(BASE_CONTROL!$C$2:$C$999,BASE_CONTROL!$E$2:$E$999,$B409),MAXIFS(BASE_CONTROL!$C$2:$C$999,BASE_CONTROL!$F$2:$F$999,$B409),MAXIFS(BASE_CONTROL!$C$2:$C$999,BASE_CONTROL!$G$2:$G$999,$B409),MAXIFS(BASE_CONTROL!$C$2:$C$999,BASE_CONTROL!$H$2:$H$999,$B409),MAXIFS(BASE_CONTROL!$C$2:$C$999,BASE_CONTROL!$I$2:$I$999,$B409),MAXIFS(BASE_CONTROL!$C$2:$C$999,BASE_CONTROL!$J$2:$J$999,$B409),MAXIFS(BASE_CONTROL!$C$2:$C$999,BASE_CONTROL!$K$2:$K$999,$B409)),"")))</f>
        <v/>
      </c>
      <c r="H409" s="464" t="n"/>
    </row>
    <row r="410" s="358">
      <c r="A410" s="464">
        <f>IF($B410="","",ROW()-4)</f>
        <v/>
      </c>
      <c r="B410" s="464" t="n"/>
      <c r="C410" s="464" t="n"/>
      <c r="D410" s="464">
        <f>IF($B410="","",SUM(COUNTIF(BASE_CONTROL!$D$2:$K$999,$B410)))</f>
        <v/>
      </c>
      <c r="E410" s="464">
        <f>IF($B410="","",SUM(COUNTIFS(BASE_CONTROL!$D$2:$D$999,$B410,BASE_CONTROL!$B$2:$B$999,"CERRADA"),COUNTIFS(BASE_CONTROL!$D$2:$D$999,$B410,BASE_CONTROL!$B$2:$B$999,"TERMINADA"),COUNTIFS(BASE_CONTROL!$E$2:$E$999,$B410,BASE_CONTROL!$B$2:$B$999,"CERRADA"),COUNTIFS(BASE_CONTROL!$E$2:$E$999,$B410,BASE_CONTROL!$B$2:$B$999,"TERMINADA"),COUNTIFS(BASE_CONTROL!$F$2:$F$999,$B410,BASE_CONTROL!$B$2:$B$999,"CERRADA"),COUNTIFS(BASE_CONTROL!$F$2:$F$999,$B410,BASE_CONTROL!$B$2:$B$999,"TERMINADA"),COUNTIFS(BASE_CONTROL!$G$2:$G$999,$B410,BASE_CONTROL!$B$2:$B$999,"CERRADA"),COUNTIFS(BASE_CONTROL!$G$2:$G$999,$B410,BASE_CONTROL!$B$2:$B$999,"TERMINADA"),COUNTIFS(BASE_CONTROL!$H$2:$H$999,$B410,BASE_CONTROL!$B$2:$B$999,"CERRADA"),COUNTIFS(BASE_CONTROL!$H$2:$H$999,$B410,BASE_CONTROL!$B$2:$B$999,"TERMINADA"),COUNTIFS(BASE_CONTROL!$I$2:$I$999,$B410,BASE_CONTROL!$B$2:$B$999,"CERRADA"),COUNTIFS(BASE_CONTROL!$I$2:$I$999,$B410,BASE_CONTROL!$B$2:$B$999,"TERMINADA"),COUNTIFS(BASE_CONTROL!$J$2:$J$999,$B410,BASE_CONTROL!$B$2:$B$999,"CERRADA"),COUNTIFS(BASE_CONTROL!$J$2:$J$999,$B410,BASE_CONTROL!$B$2:$B$999,"TERMINADA"),COUNTIFS(BASE_CONTROL!$K$2:$K$999,$B410,BASE_CONTROL!$B$2:$B$999,"CERRADA"),COUNTIFS(BASE_CONTROL!$K$2:$K$999,$B410,BASE_CONTROL!$B$2:$B$999,"TERMINADA")))</f>
        <v/>
      </c>
      <c r="F410" s="464">
        <f>IF($B410="","",SUM(COUNTIFS(BASE_CONTROL!$D$2:$D$999,$B410,BASE_CONTROL!$B$2:$B$999,"PENDIENTE"),COUNTIFS(BASE_CONTROL!$E$2:$E$999,$B410,BASE_CONTROL!$B$2:$B$999,"PENDIENTE"),COUNTIFS(BASE_CONTROL!$F$2:$F$999,$B410,BASE_CONTROL!$B$2:$B$999,"PENDIENTE"),COUNTIFS(BASE_CONTROL!$G$2:$G$999,$B410,BASE_CONTROL!$B$2:$B$999,"PENDIENTE"),COUNTIFS(BASE_CONTROL!$H$2:$H$999,$B410,BASE_CONTROL!$B$2:$B$999,"PENDIENTE"),COUNTIFS(BASE_CONTROL!$I$2:$I$999,$B410,BASE_CONTROL!$B$2:$B$999,"PENDIENTE"),COUNTIFS(BASE_CONTROL!$J$2:$J$999,$B410,BASE_CONTROL!$B$2:$B$999,"PENDIENTE"),COUNTIFS(BASE_CONTROL!$K$2:$K$999,$B410,BASE_CONTROL!$B$2:$B$999,"PENDIENTE")))</f>
        <v/>
      </c>
      <c r="G410" s="475">
        <f>IF($B410="","",IF($D410=0,"",IFERROR(MAX(MAXIFS(BASE_CONTROL!$C$2:$C$999,BASE_CONTROL!$D$2:$D$999,$B410),MAXIFS(BASE_CONTROL!$C$2:$C$999,BASE_CONTROL!$E$2:$E$999,$B410),MAXIFS(BASE_CONTROL!$C$2:$C$999,BASE_CONTROL!$F$2:$F$999,$B410),MAXIFS(BASE_CONTROL!$C$2:$C$999,BASE_CONTROL!$G$2:$G$999,$B410),MAXIFS(BASE_CONTROL!$C$2:$C$999,BASE_CONTROL!$H$2:$H$999,$B410),MAXIFS(BASE_CONTROL!$C$2:$C$999,BASE_CONTROL!$I$2:$I$999,$B410),MAXIFS(BASE_CONTROL!$C$2:$C$999,BASE_CONTROL!$J$2:$J$999,$B410),MAXIFS(BASE_CONTROL!$C$2:$C$999,BASE_CONTROL!$K$2:$K$999,$B410)),"")))</f>
        <v/>
      </c>
      <c r="H410" s="464" t="n"/>
    </row>
    <row r="411" s="358">
      <c r="A411" s="464">
        <f>IF($B411="","",ROW()-4)</f>
        <v/>
      </c>
      <c r="B411" s="464" t="n"/>
      <c r="C411" s="464" t="n"/>
      <c r="D411" s="464">
        <f>IF($B411="","",SUM(COUNTIF(BASE_CONTROL!$D$2:$K$999,$B411)))</f>
        <v/>
      </c>
      <c r="E411" s="464">
        <f>IF($B411="","",SUM(COUNTIFS(BASE_CONTROL!$D$2:$D$999,$B411,BASE_CONTROL!$B$2:$B$999,"CERRADA"),COUNTIFS(BASE_CONTROL!$D$2:$D$999,$B411,BASE_CONTROL!$B$2:$B$999,"TERMINADA"),COUNTIFS(BASE_CONTROL!$E$2:$E$999,$B411,BASE_CONTROL!$B$2:$B$999,"CERRADA"),COUNTIFS(BASE_CONTROL!$E$2:$E$999,$B411,BASE_CONTROL!$B$2:$B$999,"TERMINADA"),COUNTIFS(BASE_CONTROL!$F$2:$F$999,$B411,BASE_CONTROL!$B$2:$B$999,"CERRADA"),COUNTIFS(BASE_CONTROL!$F$2:$F$999,$B411,BASE_CONTROL!$B$2:$B$999,"TERMINADA"),COUNTIFS(BASE_CONTROL!$G$2:$G$999,$B411,BASE_CONTROL!$B$2:$B$999,"CERRADA"),COUNTIFS(BASE_CONTROL!$G$2:$G$999,$B411,BASE_CONTROL!$B$2:$B$999,"TERMINADA"),COUNTIFS(BASE_CONTROL!$H$2:$H$999,$B411,BASE_CONTROL!$B$2:$B$999,"CERRADA"),COUNTIFS(BASE_CONTROL!$H$2:$H$999,$B411,BASE_CONTROL!$B$2:$B$999,"TERMINADA"),COUNTIFS(BASE_CONTROL!$I$2:$I$999,$B411,BASE_CONTROL!$B$2:$B$999,"CERRADA"),COUNTIFS(BASE_CONTROL!$I$2:$I$999,$B411,BASE_CONTROL!$B$2:$B$999,"TERMINADA"),COUNTIFS(BASE_CONTROL!$J$2:$J$999,$B411,BASE_CONTROL!$B$2:$B$999,"CERRADA"),COUNTIFS(BASE_CONTROL!$J$2:$J$999,$B411,BASE_CONTROL!$B$2:$B$999,"TERMINADA"),COUNTIFS(BASE_CONTROL!$K$2:$K$999,$B411,BASE_CONTROL!$B$2:$B$999,"CERRADA"),COUNTIFS(BASE_CONTROL!$K$2:$K$999,$B411,BASE_CONTROL!$B$2:$B$999,"TERMINADA")))</f>
        <v/>
      </c>
      <c r="F411" s="464">
        <f>IF($B411="","",SUM(COUNTIFS(BASE_CONTROL!$D$2:$D$999,$B411,BASE_CONTROL!$B$2:$B$999,"PENDIENTE"),COUNTIFS(BASE_CONTROL!$E$2:$E$999,$B411,BASE_CONTROL!$B$2:$B$999,"PENDIENTE"),COUNTIFS(BASE_CONTROL!$F$2:$F$999,$B411,BASE_CONTROL!$B$2:$B$999,"PENDIENTE"),COUNTIFS(BASE_CONTROL!$G$2:$G$999,$B411,BASE_CONTROL!$B$2:$B$999,"PENDIENTE"),COUNTIFS(BASE_CONTROL!$H$2:$H$999,$B411,BASE_CONTROL!$B$2:$B$999,"PENDIENTE"),COUNTIFS(BASE_CONTROL!$I$2:$I$999,$B411,BASE_CONTROL!$B$2:$B$999,"PENDIENTE"),COUNTIFS(BASE_CONTROL!$J$2:$J$999,$B411,BASE_CONTROL!$B$2:$B$999,"PENDIENTE"),COUNTIFS(BASE_CONTROL!$K$2:$K$999,$B411,BASE_CONTROL!$B$2:$B$999,"PENDIENTE")))</f>
        <v/>
      </c>
      <c r="G411" s="475">
        <f>IF($B411="","",IF($D411=0,"",IFERROR(MAX(MAXIFS(BASE_CONTROL!$C$2:$C$999,BASE_CONTROL!$D$2:$D$999,$B411),MAXIFS(BASE_CONTROL!$C$2:$C$999,BASE_CONTROL!$E$2:$E$999,$B411),MAXIFS(BASE_CONTROL!$C$2:$C$999,BASE_CONTROL!$F$2:$F$999,$B411),MAXIFS(BASE_CONTROL!$C$2:$C$999,BASE_CONTROL!$G$2:$G$999,$B411),MAXIFS(BASE_CONTROL!$C$2:$C$999,BASE_CONTROL!$H$2:$H$999,$B411),MAXIFS(BASE_CONTROL!$C$2:$C$999,BASE_CONTROL!$I$2:$I$999,$B411),MAXIFS(BASE_CONTROL!$C$2:$C$999,BASE_CONTROL!$J$2:$J$999,$B411),MAXIFS(BASE_CONTROL!$C$2:$C$999,BASE_CONTROL!$K$2:$K$999,$B411)),"")))</f>
        <v/>
      </c>
      <c r="H411" s="464" t="n"/>
    </row>
    <row r="412" s="358">
      <c r="A412" s="464">
        <f>IF($B412="","",ROW()-4)</f>
        <v/>
      </c>
      <c r="B412" s="464" t="n"/>
      <c r="C412" s="464" t="n"/>
      <c r="D412" s="464">
        <f>IF($B412="","",SUM(COUNTIF(BASE_CONTROL!$D$2:$K$999,$B412)))</f>
        <v/>
      </c>
      <c r="E412" s="464">
        <f>IF($B412="","",SUM(COUNTIFS(BASE_CONTROL!$D$2:$D$999,$B412,BASE_CONTROL!$B$2:$B$999,"CERRADA"),COUNTIFS(BASE_CONTROL!$D$2:$D$999,$B412,BASE_CONTROL!$B$2:$B$999,"TERMINADA"),COUNTIFS(BASE_CONTROL!$E$2:$E$999,$B412,BASE_CONTROL!$B$2:$B$999,"CERRADA"),COUNTIFS(BASE_CONTROL!$E$2:$E$999,$B412,BASE_CONTROL!$B$2:$B$999,"TERMINADA"),COUNTIFS(BASE_CONTROL!$F$2:$F$999,$B412,BASE_CONTROL!$B$2:$B$999,"CERRADA"),COUNTIFS(BASE_CONTROL!$F$2:$F$999,$B412,BASE_CONTROL!$B$2:$B$999,"TERMINADA"),COUNTIFS(BASE_CONTROL!$G$2:$G$999,$B412,BASE_CONTROL!$B$2:$B$999,"CERRADA"),COUNTIFS(BASE_CONTROL!$G$2:$G$999,$B412,BASE_CONTROL!$B$2:$B$999,"TERMINADA"),COUNTIFS(BASE_CONTROL!$H$2:$H$999,$B412,BASE_CONTROL!$B$2:$B$999,"CERRADA"),COUNTIFS(BASE_CONTROL!$H$2:$H$999,$B412,BASE_CONTROL!$B$2:$B$999,"TERMINADA"),COUNTIFS(BASE_CONTROL!$I$2:$I$999,$B412,BASE_CONTROL!$B$2:$B$999,"CERRADA"),COUNTIFS(BASE_CONTROL!$I$2:$I$999,$B412,BASE_CONTROL!$B$2:$B$999,"TERMINADA"),COUNTIFS(BASE_CONTROL!$J$2:$J$999,$B412,BASE_CONTROL!$B$2:$B$999,"CERRADA"),COUNTIFS(BASE_CONTROL!$J$2:$J$999,$B412,BASE_CONTROL!$B$2:$B$999,"TERMINADA"),COUNTIFS(BASE_CONTROL!$K$2:$K$999,$B412,BASE_CONTROL!$B$2:$B$999,"CERRADA"),COUNTIFS(BASE_CONTROL!$K$2:$K$999,$B412,BASE_CONTROL!$B$2:$B$999,"TERMINADA")))</f>
        <v/>
      </c>
      <c r="F412" s="464">
        <f>IF($B412="","",SUM(COUNTIFS(BASE_CONTROL!$D$2:$D$999,$B412,BASE_CONTROL!$B$2:$B$999,"PENDIENTE"),COUNTIFS(BASE_CONTROL!$E$2:$E$999,$B412,BASE_CONTROL!$B$2:$B$999,"PENDIENTE"),COUNTIFS(BASE_CONTROL!$F$2:$F$999,$B412,BASE_CONTROL!$B$2:$B$999,"PENDIENTE"),COUNTIFS(BASE_CONTROL!$G$2:$G$999,$B412,BASE_CONTROL!$B$2:$B$999,"PENDIENTE"),COUNTIFS(BASE_CONTROL!$H$2:$H$999,$B412,BASE_CONTROL!$B$2:$B$999,"PENDIENTE"),COUNTIFS(BASE_CONTROL!$I$2:$I$999,$B412,BASE_CONTROL!$B$2:$B$999,"PENDIENTE"),COUNTIFS(BASE_CONTROL!$J$2:$J$999,$B412,BASE_CONTROL!$B$2:$B$999,"PENDIENTE"),COUNTIFS(BASE_CONTROL!$K$2:$K$999,$B412,BASE_CONTROL!$B$2:$B$999,"PENDIENTE")))</f>
        <v/>
      </c>
      <c r="G412" s="475">
        <f>IF($B412="","",IF($D412=0,"",IFERROR(MAX(MAXIFS(BASE_CONTROL!$C$2:$C$999,BASE_CONTROL!$D$2:$D$999,$B412),MAXIFS(BASE_CONTROL!$C$2:$C$999,BASE_CONTROL!$E$2:$E$999,$B412),MAXIFS(BASE_CONTROL!$C$2:$C$999,BASE_CONTROL!$F$2:$F$999,$B412),MAXIFS(BASE_CONTROL!$C$2:$C$999,BASE_CONTROL!$G$2:$G$999,$B412),MAXIFS(BASE_CONTROL!$C$2:$C$999,BASE_CONTROL!$H$2:$H$999,$B412),MAXIFS(BASE_CONTROL!$C$2:$C$999,BASE_CONTROL!$I$2:$I$999,$B412),MAXIFS(BASE_CONTROL!$C$2:$C$999,BASE_CONTROL!$J$2:$J$999,$B412),MAXIFS(BASE_CONTROL!$C$2:$C$999,BASE_CONTROL!$K$2:$K$999,$B412)),"")))</f>
        <v/>
      </c>
      <c r="H412" s="464" t="n"/>
    </row>
    <row r="413" s="358">
      <c r="A413" s="464">
        <f>IF($B413="","",ROW()-4)</f>
        <v/>
      </c>
      <c r="B413" s="464" t="n"/>
      <c r="C413" s="464" t="n"/>
      <c r="D413" s="464">
        <f>IF($B413="","",SUM(COUNTIF(BASE_CONTROL!$D$2:$K$999,$B413)))</f>
        <v/>
      </c>
      <c r="E413" s="464">
        <f>IF($B413="","",SUM(COUNTIFS(BASE_CONTROL!$D$2:$D$999,$B413,BASE_CONTROL!$B$2:$B$999,"CERRADA"),COUNTIFS(BASE_CONTROL!$D$2:$D$999,$B413,BASE_CONTROL!$B$2:$B$999,"TERMINADA"),COUNTIFS(BASE_CONTROL!$E$2:$E$999,$B413,BASE_CONTROL!$B$2:$B$999,"CERRADA"),COUNTIFS(BASE_CONTROL!$E$2:$E$999,$B413,BASE_CONTROL!$B$2:$B$999,"TERMINADA"),COUNTIFS(BASE_CONTROL!$F$2:$F$999,$B413,BASE_CONTROL!$B$2:$B$999,"CERRADA"),COUNTIFS(BASE_CONTROL!$F$2:$F$999,$B413,BASE_CONTROL!$B$2:$B$999,"TERMINADA"),COUNTIFS(BASE_CONTROL!$G$2:$G$999,$B413,BASE_CONTROL!$B$2:$B$999,"CERRADA"),COUNTIFS(BASE_CONTROL!$G$2:$G$999,$B413,BASE_CONTROL!$B$2:$B$999,"TERMINADA"),COUNTIFS(BASE_CONTROL!$H$2:$H$999,$B413,BASE_CONTROL!$B$2:$B$999,"CERRADA"),COUNTIFS(BASE_CONTROL!$H$2:$H$999,$B413,BASE_CONTROL!$B$2:$B$999,"TERMINADA"),COUNTIFS(BASE_CONTROL!$I$2:$I$999,$B413,BASE_CONTROL!$B$2:$B$999,"CERRADA"),COUNTIFS(BASE_CONTROL!$I$2:$I$999,$B413,BASE_CONTROL!$B$2:$B$999,"TERMINADA"),COUNTIFS(BASE_CONTROL!$J$2:$J$999,$B413,BASE_CONTROL!$B$2:$B$999,"CERRADA"),COUNTIFS(BASE_CONTROL!$J$2:$J$999,$B413,BASE_CONTROL!$B$2:$B$999,"TERMINADA"),COUNTIFS(BASE_CONTROL!$K$2:$K$999,$B413,BASE_CONTROL!$B$2:$B$999,"CERRADA"),COUNTIFS(BASE_CONTROL!$K$2:$K$999,$B413,BASE_CONTROL!$B$2:$B$999,"TERMINADA")))</f>
        <v/>
      </c>
      <c r="F413" s="464">
        <f>IF($B413="","",SUM(COUNTIFS(BASE_CONTROL!$D$2:$D$999,$B413,BASE_CONTROL!$B$2:$B$999,"PENDIENTE"),COUNTIFS(BASE_CONTROL!$E$2:$E$999,$B413,BASE_CONTROL!$B$2:$B$999,"PENDIENTE"),COUNTIFS(BASE_CONTROL!$F$2:$F$999,$B413,BASE_CONTROL!$B$2:$B$999,"PENDIENTE"),COUNTIFS(BASE_CONTROL!$G$2:$G$999,$B413,BASE_CONTROL!$B$2:$B$999,"PENDIENTE"),COUNTIFS(BASE_CONTROL!$H$2:$H$999,$B413,BASE_CONTROL!$B$2:$B$999,"PENDIENTE"),COUNTIFS(BASE_CONTROL!$I$2:$I$999,$B413,BASE_CONTROL!$B$2:$B$999,"PENDIENTE"),COUNTIFS(BASE_CONTROL!$J$2:$J$999,$B413,BASE_CONTROL!$B$2:$B$999,"PENDIENTE"),COUNTIFS(BASE_CONTROL!$K$2:$K$999,$B413,BASE_CONTROL!$B$2:$B$999,"PENDIENTE")))</f>
        <v/>
      </c>
      <c r="G413" s="475">
        <f>IF($B413="","",IF($D413=0,"",IFERROR(MAX(MAXIFS(BASE_CONTROL!$C$2:$C$999,BASE_CONTROL!$D$2:$D$999,$B413),MAXIFS(BASE_CONTROL!$C$2:$C$999,BASE_CONTROL!$E$2:$E$999,$B413),MAXIFS(BASE_CONTROL!$C$2:$C$999,BASE_CONTROL!$F$2:$F$999,$B413),MAXIFS(BASE_CONTROL!$C$2:$C$999,BASE_CONTROL!$G$2:$G$999,$B413),MAXIFS(BASE_CONTROL!$C$2:$C$999,BASE_CONTROL!$H$2:$H$999,$B413),MAXIFS(BASE_CONTROL!$C$2:$C$999,BASE_CONTROL!$I$2:$I$999,$B413),MAXIFS(BASE_CONTROL!$C$2:$C$999,BASE_CONTROL!$J$2:$J$999,$B413),MAXIFS(BASE_CONTROL!$C$2:$C$999,BASE_CONTROL!$K$2:$K$999,$B413)),"")))</f>
        <v/>
      </c>
      <c r="H413" s="464" t="n"/>
    </row>
    <row r="414" s="358">
      <c r="A414" s="464">
        <f>IF($B414="","",ROW()-4)</f>
        <v/>
      </c>
      <c r="B414" s="464" t="n"/>
      <c r="C414" s="464" t="n"/>
      <c r="D414" s="464">
        <f>IF($B414="","",SUM(COUNTIF(BASE_CONTROL!$D$2:$K$999,$B414)))</f>
        <v/>
      </c>
      <c r="E414" s="464">
        <f>IF($B414="","",SUM(COUNTIFS(BASE_CONTROL!$D$2:$D$999,$B414,BASE_CONTROL!$B$2:$B$999,"CERRADA"),COUNTIFS(BASE_CONTROL!$D$2:$D$999,$B414,BASE_CONTROL!$B$2:$B$999,"TERMINADA"),COUNTIFS(BASE_CONTROL!$E$2:$E$999,$B414,BASE_CONTROL!$B$2:$B$999,"CERRADA"),COUNTIFS(BASE_CONTROL!$E$2:$E$999,$B414,BASE_CONTROL!$B$2:$B$999,"TERMINADA"),COUNTIFS(BASE_CONTROL!$F$2:$F$999,$B414,BASE_CONTROL!$B$2:$B$999,"CERRADA"),COUNTIFS(BASE_CONTROL!$F$2:$F$999,$B414,BASE_CONTROL!$B$2:$B$999,"TERMINADA"),COUNTIFS(BASE_CONTROL!$G$2:$G$999,$B414,BASE_CONTROL!$B$2:$B$999,"CERRADA"),COUNTIFS(BASE_CONTROL!$G$2:$G$999,$B414,BASE_CONTROL!$B$2:$B$999,"TERMINADA"),COUNTIFS(BASE_CONTROL!$H$2:$H$999,$B414,BASE_CONTROL!$B$2:$B$999,"CERRADA"),COUNTIFS(BASE_CONTROL!$H$2:$H$999,$B414,BASE_CONTROL!$B$2:$B$999,"TERMINADA"),COUNTIFS(BASE_CONTROL!$I$2:$I$999,$B414,BASE_CONTROL!$B$2:$B$999,"CERRADA"),COUNTIFS(BASE_CONTROL!$I$2:$I$999,$B414,BASE_CONTROL!$B$2:$B$999,"TERMINADA"),COUNTIFS(BASE_CONTROL!$J$2:$J$999,$B414,BASE_CONTROL!$B$2:$B$999,"CERRADA"),COUNTIFS(BASE_CONTROL!$J$2:$J$999,$B414,BASE_CONTROL!$B$2:$B$999,"TERMINADA"),COUNTIFS(BASE_CONTROL!$K$2:$K$999,$B414,BASE_CONTROL!$B$2:$B$999,"CERRADA"),COUNTIFS(BASE_CONTROL!$K$2:$K$999,$B414,BASE_CONTROL!$B$2:$B$999,"TERMINADA")))</f>
        <v/>
      </c>
      <c r="F414" s="464">
        <f>IF($B414="","",SUM(COUNTIFS(BASE_CONTROL!$D$2:$D$999,$B414,BASE_CONTROL!$B$2:$B$999,"PENDIENTE"),COUNTIFS(BASE_CONTROL!$E$2:$E$999,$B414,BASE_CONTROL!$B$2:$B$999,"PENDIENTE"),COUNTIFS(BASE_CONTROL!$F$2:$F$999,$B414,BASE_CONTROL!$B$2:$B$999,"PENDIENTE"),COUNTIFS(BASE_CONTROL!$G$2:$G$999,$B414,BASE_CONTROL!$B$2:$B$999,"PENDIENTE"),COUNTIFS(BASE_CONTROL!$H$2:$H$999,$B414,BASE_CONTROL!$B$2:$B$999,"PENDIENTE"),COUNTIFS(BASE_CONTROL!$I$2:$I$999,$B414,BASE_CONTROL!$B$2:$B$999,"PENDIENTE"),COUNTIFS(BASE_CONTROL!$J$2:$J$999,$B414,BASE_CONTROL!$B$2:$B$999,"PENDIENTE"),COUNTIFS(BASE_CONTROL!$K$2:$K$999,$B414,BASE_CONTROL!$B$2:$B$999,"PENDIENTE")))</f>
        <v/>
      </c>
      <c r="G414" s="475">
        <f>IF($B414="","",IF($D414=0,"",IFERROR(MAX(MAXIFS(BASE_CONTROL!$C$2:$C$999,BASE_CONTROL!$D$2:$D$999,$B414),MAXIFS(BASE_CONTROL!$C$2:$C$999,BASE_CONTROL!$E$2:$E$999,$B414),MAXIFS(BASE_CONTROL!$C$2:$C$999,BASE_CONTROL!$F$2:$F$999,$B414),MAXIFS(BASE_CONTROL!$C$2:$C$999,BASE_CONTROL!$G$2:$G$999,$B414),MAXIFS(BASE_CONTROL!$C$2:$C$999,BASE_CONTROL!$H$2:$H$999,$B414),MAXIFS(BASE_CONTROL!$C$2:$C$999,BASE_CONTROL!$I$2:$I$999,$B414),MAXIFS(BASE_CONTROL!$C$2:$C$999,BASE_CONTROL!$J$2:$J$999,$B414),MAXIFS(BASE_CONTROL!$C$2:$C$999,BASE_CONTROL!$K$2:$K$999,$B414)),"")))</f>
        <v/>
      </c>
      <c r="H414" s="464" t="n"/>
    </row>
    <row r="415" s="358">
      <c r="A415" s="464">
        <f>IF($B415="","",ROW()-4)</f>
        <v/>
      </c>
      <c r="B415" s="464" t="n"/>
      <c r="C415" s="464" t="n"/>
      <c r="D415" s="464">
        <f>IF($B415="","",SUM(COUNTIF(BASE_CONTROL!$D$2:$K$999,$B415)))</f>
        <v/>
      </c>
      <c r="E415" s="464">
        <f>IF($B415="","",SUM(COUNTIFS(BASE_CONTROL!$D$2:$D$999,$B415,BASE_CONTROL!$B$2:$B$999,"CERRADA"),COUNTIFS(BASE_CONTROL!$D$2:$D$999,$B415,BASE_CONTROL!$B$2:$B$999,"TERMINADA"),COUNTIFS(BASE_CONTROL!$E$2:$E$999,$B415,BASE_CONTROL!$B$2:$B$999,"CERRADA"),COUNTIFS(BASE_CONTROL!$E$2:$E$999,$B415,BASE_CONTROL!$B$2:$B$999,"TERMINADA"),COUNTIFS(BASE_CONTROL!$F$2:$F$999,$B415,BASE_CONTROL!$B$2:$B$999,"CERRADA"),COUNTIFS(BASE_CONTROL!$F$2:$F$999,$B415,BASE_CONTROL!$B$2:$B$999,"TERMINADA"),COUNTIFS(BASE_CONTROL!$G$2:$G$999,$B415,BASE_CONTROL!$B$2:$B$999,"CERRADA"),COUNTIFS(BASE_CONTROL!$G$2:$G$999,$B415,BASE_CONTROL!$B$2:$B$999,"TERMINADA"),COUNTIFS(BASE_CONTROL!$H$2:$H$999,$B415,BASE_CONTROL!$B$2:$B$999,"CERRADA"),COUNTIFS(BASE_CONTROL!$H$2:$H$999,$B415,BASE_CONTROL!$B$2:$B$999,"TERMINADA"),COUNTIFS(BASE_CONTROL!$I$2:$I$999,$B415,BASE_CONTROL!$B$2:$B$999,"CERRADA"),COUNTIFS(BASE_CONTROL!$I$2:$I$999,$B415,BASE_CONTROL!$B$2:$B$999,"TERMINADA"),COUNTIFS(BASE_CONTROL!$J$2:$J$999,$B415,BASE_CONTROL!$B$2:$B$999,"CERRADA"),COUNTIFS(BASE_CONTROL!$J$2:$J$999,$B415,BASE_CONTROL!$B$2:$B$999,"TERMINADA"),COUNTIFS(BASE_CONTROL!$K$2:$K$999,$B415,BASE_CONTROL!$B$2:$B$999,"CERRADA"),COUNTIFS(BASE_CONTROL!$K$2:$K$999,$B415,BASE_CONTROL!$B$2:$B$999,"TERMINADA")))</f>
        <v/>
      </c>
      <c r="F415" s="464">
        <f>IF($B415="","",SUM(COUNTIFS(BASE_CONTROL!$D$2:$D$999,$B415,BASE_CONTROL!$B$2:$B$999,"PENDIENTE"),COUNTIFS(BASE_CONTROL!$E$2:$E$999,$B415,BASE_CONTROL!$B$2:$B$999,"PENDIENTE"),COUNTIFS(BASE_CONTROL!$F$2:$F$999,$B415,BASE_CONTROL!$B$2:$B$999,"PENDIENTE"),COUNTIFS(BASE_CONTROL!$G$2:$G$999,$B415,BASE_CONTROL!$B$2:$B$999,"PENDIENTE"),COUNTIFS(BASE_CONTROL!$H$2:$H$999,$B415,BASE_CONTROL!$B$2:$B$999,"PENDIENTE"),COUNTIFS(BASE_CONTROL!$I$2:$I$999,$B415,BASE_CONTROL!$B$2:$B$999,"PENDIENTE"),COUNTIFS(BASE_CONTROL!$J$2:$J$999,$B415,BASE_CONTROL!$B$2:$B$999,"PENDIENTE"),COUNTIFS(BASE_CONTROL!$K$2:$K$999,$B415,BASE_CONTROL!$B$2:$B$999,"PENDIENTE")))</f>
        <v/>
      </c>
      <c r="G415" s="475">
        <f>IF($B415="","",IF($D415=0,"",IFERROR(MAX(MAXIFS(BASE_CONTROL!$C$2:$C$999,BASE_CONTROL!$D$2:$D$999,$B415),MAXIFS(BASE_CONTROL!$C$2:$C$999,BASE_CONTROL!$E$2:$E$999,$B415),MAXIFS(BASE_CONTROL!$C$2:$C$999,BASE_CONTROL!$F$2:$F$999,$B415),MAXIFS(BASE_CONTROL!$C$2:$C$999,BASE_CONTROL!$G$2:$G$999,$B415),MAXIFS(BASE_CONTROL!$C$2:$C$999,BASE_CONTROL!$H$2:$H$999,$B415),MAXIFS(BASE_CONTROL!$C$2:$C$999,BASE_CONTROL!$I$2:$I$999,$B415),MAXIFS(BASE_CONTROL!$C$2:$C$999,BASE_CONTROL!$J$2:$J$999,$B415),MAXIFS(BASE_CONTROL!$C$2:$C$999,BASE_CONTROL!$K$2:$K$999,$B415)),"")))</f>
        <v/>
      </c>
      <c r="H415" s="464" t="n"/>
    </row>
    <row r="416" s="358">
      <c r="A416" s="464">
        <f>IF($B416="","",ROW()-4)</f>
        <v/>
      </c>
      <c r="B416" s="464" t="n"/>
      <c r="C416" s="464" t="n"/>
      <c r="D416" s="464">
        <f>IF($B416="","",SUM(COUNTIF(BASE_CONTROL!$D$2:$K$999,$B416)))</f>
        <v/>
      </c>
      <c r="E416" s="464">
        <f>IF($B416="","",SUM(COUNTIFS(BASE_CONTROL!$D$2:$D$999,$B416,BASE_CONTROL!$B$2:$B$999,"CERRADA"),COUNTIFS(BASE_CONTROL!$D$2:$D$999,$B416,BASE_CONTROL!$B$2:$B$999,"TERMINADA"),COUNTIFS(BASE_CONTROL!$E$2:$E$999,$B416,BASE_CONTROL!$B$2:$B$999,"CERRADA"),COUNTIFS(BASE_CONTROL!$E$2:$E$999,$B416,BASE_CONTROL!$B$2:$B$999,"TERMINADA"),COUNTIFS(BASE_CONTROL!$F$2:$F$999,$B416,BASE_CONTROL!$B$2:$B$999,"CERRADA"),COUNTIFS(BASE_CONTROL!$F$2:$F$999,$B416,BASE_CONTROL!$B$2:$B$999,"TERMINADA"),COUNTIFS(BASE_CONTROL!$G$2:$G$999,$B416,BASE_CONTROL!$B$2:$B$999,"CERRADA"),COUNTIFS(BASE_CONTROL!$G$2:$G$999,$B416,BASE_CONTROL!$B$2:$B$999,"TERMINADA"),COUNTIFS(BASE_CONTROL!$H$2:$H$999,$B416,BASE_CONTROL!$B$2:$B$999,"CERRADA"),COUNTIFS(BASE_CONTROL!$H$2:$H$999,$B416,BASE_CONTROL!$B$2:$B$999,"TERMINADA"),COUNTIFS(BASE_CONTROL!$I$2:$I$999,$B416,BASE_CONTROL!$B$2:$B$999,"CERRADA"),COUNTIFS(BASE_CONTROL!$I$2:$I$999,$B416,BASE_CONTROL!$B$2:$B$999,"TERMINADA"),COUNTIFS(BASE_CONTROL!$J$2:$J$999,$B416,BASE_CONTROL!$B$2:$B$999,"CERRADA"),COUNTIFS(BASE_CONTROL!$J$2:$J$999,$B416,BASE_CONTROL!$B$2:$B$999,"TERMINADA"),COUNTIFS(BASE_CONTROL!$K$2:$K$999,$B416,BASE_CONTROL!$B$2:$B$999,"CERRADA"),COUNTIFS(BASE_CONTROL!$K$2:$K$999,$B416,BASE_CONTROL!$B$2:$B$999,"TERMINADA")))</f>
        <v/>
      </c>
      <c r="F416" s="464">
        <f>IF($B416="","",SUM(COUNTIFS(BASE_CONTROL!$D$2:$D$999,$B416,BASE_CONTROL!$B$2:$B$999,"PENDIENTE"),COUNTIFS(BASE_CONTROL!$E$2:$E$999,$B416,BASE_CONTROL!$B$2:$B$999,"PENDIENTE"),COUNTIFS(BASE_CONTROL!$F$2:$F$999,$B416,BASE_CONTROL!$B$2:$B$999,"PENDIENTE"),COUNTIFS(BASE_CONTROL!$G$2:$G$999,$B416,BASE_CONTROL!$B$2:$B$999,"PENDIENTE"),COUNTIFS(BASE_CONTROL!$H$2:$H$999,$B416,BASE_CONTROL!$B$2:$B$999,"PENDIENTE"),COUNTIFS(BASE_CONTROL!$I$2:$I$999,$B416,BASE_CONTROL!$B$2:$B$999,"PENDIENTE"),COUNTIFS(BASE_CONTROL!$J$2:$J$999,$B416,BASE_CONTROL!$B$2:$B$999,"PENDIENTE"),COUNTIFS(BASE_CONTROL!$K$2:$K$999,$B416,BASE_CONTROL!$B$2:$B$999,"PENDIENTE")))</f>
        <v/>
      </c>
      <c r="G416" s="475">
        <f>IF($B416="","",IF($D416=0,"",IFERROR(MAX(MAXIFS(BASE_CONTROL!$C$2:$C$999,BASE_CONTROL!$D$2:$D$999,$B416),MAXIFS(BASE_CONTROL!$C$2:$C$999,BASE_CONTROL!$E$2:$E$999,$B416),MAXIFS(BASE_CONTROL!$C$2:$C$999,BASE_CONTROL!$F$2:$F$999,$B416),MAXIFS(BASE_CONTROL!$C$2:$C$999,BASE_CONTROL!$G$2:$G$999,$B416),MAXIFS(BASE_CONTROL!$C$2:$C$999,BASE_CONTROL!$H$2:$H$999,$B416),MAXIFS(BASE_CONTROL!$C$2:$C$999,BASE_CONTROL!$I$2:$I$999,$B416),MAXIFS(BASE_CONTROL!$C$2:$C$999,BASE_CONTROL!$J$2:$J$999,$B416),MAXIFS(BASE_CONTROL!$C$2:$C$999,BASE_CONTROL!$K$2:$K$999,$B416)),"")))</f>
        <v/>
      </c>
      <c r="H416" s="464" t="n"/>
    </row>
    <row r="417" s="358">
      <c r="A417" s="464">
        <f>IF($B417="","",ROW()-4)</f>
        <v/>
      </c>
      <c r="B417" s="464" t="n"/>
      <c r="C417" s="464" t="n"/>
      <c r="D417" s="464">
        <f>IF($B417="","",SUM(COUNTIF(BASE_CONTROL!$D$2:$K$999,$B417)))</f>
        <v/>
      </c>
      <c r="E417" s="464">
        <f>IF($B417="","",SUM(COUNTIFS(BASE_CONTROL!$D$2:$D$999,$B417,BASE_CONTROL!$B$2:$B$999,"CERRADA"),COUNTIFS(BASE_CONTROL!$D$2:$D$999,$B417,BASE_CONTROL!$B$2:$B$999,"TERMINADA"),COUNTIFS(BASE_CONTROL!$E$2:$E$999,$B417,BASE_CONTROL!$B$2:$B$999,"CERRADA"),COUNTIFS(BASE_CONTROL!$E$2:$E$999,$B417,BASE_CONTROL!$B$2:$B$999,"TERMINADA"),COUNTIFS(BASE_CONTROL!$F$2:$F$999,$B417,BASE_CONTROL!$B$2:$B$999,"CERRADA"),COUNTIFS(BASE_CONTROL!$F$2:$F$999,$B417,BASE_CONTROL!$B$2:$B$999,"TERMINADA"),COUNTIFS(BASE_CONTROL!$G$2:$G$999,$B417,BASE_CONTROL!$B$2:$B$999,"CERRADA"),COUNTIFS(BASE_CONTROL!$G$2:$G$999,$B417,BASE_CONTROL!$B$2:$B$999,"TERMINADA"),COUNTIFS(BASE_CONTROL!$H$2:$H$999,$B417,BASE_CONTROL!$B$2:$B$999,"CERRADA"),COUNTIFS(BASE_CONTROL!$H$2:$H$999,$B417,BASE_CONTROL!$B$2:$B$999,"TERMINADA"),COUNTIFS(BASE_CONTROL!$I$2:$I$999,$B417,BASE_CONTROL!$B$2:$B$999,"CERRADA"),COUNTIFS(BASE_CONTROL!$I$2:$I$999,$B417,BASE_CONTROL!$B$2:$B$999,"TERMINADA"),COUNTIFS(BASE_CONTROL!$J$2:$J$999,$B417,BASE_CONTROL!$B$2:$B$999,"CERRADA"),COUNTIFS(BASE_CONTROL!$J$2:$J$999,$B417,BASE_CONTROL!$B$2:$B$999,"TERMINADA"),COUNTIFS(BASE_CONTROL!$K$2:$K$999,$B417,BASE_CONTROL!$B$2:$B$999,"CERRADA"),COUNTIFS(BASE_CONTROL!$K$2:$K$999,$B417,BASE_CONTROL!$B$2:$B$999,"TERMINADA")))</f>
        <v/>
      </c>
      <c r="F417" s="464">
        <f>IF($B417="","",SUM(COUNTIFS(BASE_CONTROL!$D$2:$D$999,$B417,BASE_CONTROL!$B$2:$B$999,"PENDIENTE"),COUNTIFS(BASE_CONTROL!$E$2:$E$999,$B417,BASE_CONTROL!$B$2:$B$999,"PENDIENTE"),COUNTIFS(BASE_CONTROL!$F$2:$F$999,$B417,BASE_CONTROL!$B$2:$B$999,"PENDIENTE"),COUNTIFS(BASE_CONTROL!$G$2:$G$999,$B417,BASE_CONTROL!$B$2:$B$999,"PENDIENTE"),COUNTIFS(BASE_CONTROL!$H$2:$H$999,$B417,BASE_CONTROL!$B$2:$B$999,"PENDIENTE"),COUNTIFS(BASE_CONTROL!$I$2:$I$999,$B417,BASE_CONTROL!$B$2:$B$999,"PENDIENTE"),COUNTIFS(BASE_CONTROL!$J$2:$J$999,$B417,BASE_CONTROL!$B$2:$B$999,"PENDIENTE"),COUNTIFS(BASE_CONTROL!$K$2:$K$999,$B417,BASE_CONTROL!$B$2:$B$999,"PENDIENTE")))</f>
        <v/>
      </c>
      <c r="G417" s="475">
        <f>IF($B417="","",IF($D417=0,"",IFERROR(MAX(MAXIFS(BASE_CONTROL!$C$2:$C$999,BASE_CONTROL!$D$2:$D$999,$B417),MAXIFS(BASE_CONTROL!$C$2:$C$999,BASE_CONTROL!$E$2:$E$999,$B417),MAXIFS(BASE_CONTROL!$C$2:$C$999,BASE_CONTROL!$F$2:$F$999,$B417),MAXIFS(BASE_CONTROL!$C$2:$C$999,BASE_CONTROL!$G$2:$G$999,$B417),MAXIFS(BASE_CONTROL!$C$2:$C$999,BASE_CONTROL!$H$2:$H$999,$B417),MAXIFS(BASE_CONTROL!$C$2:$C$999,BASE_CONTROL!$I$2:$I$999,$B417),MAXIFS(BASE_CONTROL!$C$2:$C$999,BASE_CONTROL!$J$2:$J$999,$B417),MAXIFS(BASE_CONTROL!$C$2:$C$999,BASE_CONTROL!$K$2:$K$999,$B417)),"")))</f>
        <v/>
      </c>
      <c r="H417" s="464" t="n"/>
    </row>
    <row r="418" s="358">
      <c r="A418" s="464">
        <f>IF($B418="","",ROW()-4)</f>
        <v/>
      </c>
      <c r="B418" s="464" t="n"/>
      <c r="C418" s="464" t="n"/>
      <c r="D418" s="464">
        <f>IF($B418="","",SUM(COUNTIF(BASE_CONTROL!$D$2:$K$999,$B418)))</f>
        <v/>
      </c>
      <c r="E418" s="464">
        <f>IF($B418="","",SUM(COUNTIFS(BASE_CONTROL!$D$2:$D$999,$B418,BASE_CONTROL!$B$2:$B$999,"CERRADA"),COUNTIFS(BASE_CONTROL!$D$2:$D$999,$B418,BASE_CONTROL!$B$2:$B$999,"TERMINADA"),COUNTIFS(BASE_CONTROL!$E$2:$E$999,$B418,BASE_CONTROL!$B$2:$B$999,"CERRADA"),COUNTIFS(BASE_CONTROL!$E$2:$E$999,$B418,BASE_CONTROL!$B$2:$B$999,"TERMINADA"),COUNTIFS(BASE_CONTROL!$F$2:$F$999,$B418,BASE_CONTROL!$B$2:$B$999,"CERRADA"),COUNTIFS(BASE_CONTROL!$F$2:$F$999,$B418,BASE_CONTROL!$B$2:$B$999,"TERMINADA"),COUNTIFS(BASE_CONTROL!$G$2:$G$999,$B418,BASE_CONTROL!$B$2:$B$999,"CERRADA"),COUNTIFS(BASE_CONTROL!$G$2:$G$999,$B418,BASE_CONTROL!$B$2:$B$999,"TERMINADA"),COUNTIFS(BASE_CONTROL!$H$2:$H$999,$B418,BASE_CONTROL!$B$2:$B$999,"CERRADA"),COUNTIFS(BASE_CONTROL!$H$2:$H$999,$B418,BASE_CONTROL!$B$2:$B$999,"TERMINADA"),COUNTIFS(BASE_CONTROL!$I$2:$I$999,$B418,BASE_CONTROL!$B$2:$B$999,"CERRADA"),COUNTIFS(BASE_CONTROL!$I$2:$I$999,$B418,BASE_CONTROL!$B$2:$B$999,"TERMINADA"),COUNTIFS(BASE_CONTROL!$J$2:$J$999,$B418,BASE_CONTROL!$B$2:$B$999,"CERRADA"),COUNTIFS(BASE_CONTROL!$J$2:$J$999,$B418,BASE_CONTROL!$B$2:$B$999,"TERMINADA"),COUNTIFS(BASE_CONTROL!$K$2:$K$999,$B418,BASE_CONTROL!$B$2:$B$999,"CERRADA"),COUNTIFS(BASE_CONTROL!$K$2:$K$999,$B418,BASE_CONTROL!$B$2:$B$999,"TERMINADA")))</f>
        <v/>
      </c>
      <c r="F418" s="464">
        <f>IF($B418="","",SUM(COUNTIFS(BASE_CONTROL!$D$2:$D$999,$B418,BASE_CONTROL!$B$2:$B$999,"PENDIENTE"),COUNTIFS(BASE_CONTROL!$E$2:$E$999,$B418,BASE_CONTROL!$B$2:$B$999,"PENDIENTE"),COUNTIFS(BASE_CONTROL!$F$2:$F$999,$B418,BASE_CONTROL!$B$2:$B$999,"PENDIENTE"),COUNTIFS(BASE_CONTROL!$G$2:$G$999,$B418,BASE_CONTROL!$B$2:$B$999,"PENDIENTE"),COUNTIFS(BASE_CONTROL!$H$2:$H$999,$B418,BASE_CONTROL!$B$2:$B$999,"PENDIENTE"),COUNTIFS(BASE_CONTROL!$I$2:$I$999,$B418,BASE_CONTROL!$B$2:$B$999,"PENDIENTE"),COUNTIFS(BASE_CONTROL!$J$2:$J$999,$B418,BASE_CONTROL!$B$2:$B$999,"PENDIENTE"),COUNTIFS(BASE_CONTROL!$K$2:$K$999,$B418,BASE_CONTROL!$B$2:$B$999,"PENDIENTE")))</f>
        <v/>
      </c>
      <c r="G418" s="475">
        <f>IF($B418="","",IF($D418=0,"",IFERROR(MAX(MAXIFS(BASE_CONTROL!$C$2:$C$999,BASE_CONTROL!$D$2:$D$999,$B418),MAXIFS(BASE_CONTROL!$C$2:$C$999,BASE_CONTROL!$E$2:$E$999,$B418),MAXIFS(BASE_CONTROL!$C$2:$C$999,BASE_CONTROL!$F$2:$F$999,$B418),MAXIFS(BASE_CONTROL!$C$2:$C$999,BASE_CONTROL!$G$2:$G$999,$B418),MAXIFS(BASE_CONTROL!$C$2:$C$999,BASE_CONTROL!$H$2:$H$999,$B418),MAXIFS(BASE_CONTROL!$C$2:$C$999,BASE_CONTROL!$I$2:$I$999,$B418),MAXIFS(BASE_CONTROL!$C$2:$C$999,BASE_CONTROL!$J$2:$J$999,$B418),MAXIFS(BASE_CONTROL!$C$2:$C$999,BASE_CONTROL!$K$2:$K$999,$B418)),"")))</f>
        <v/>
      </c>
      <c r="H418" s="464" t="n"/>
    </row>
    <row r="419" s="358">
      <c r="A419" s="464">
        <f>IF($B419="","",ROW()-4)</f>
        <v/>
      </c>
      <c r="B419" s="464" t="n"/>
      <c r="C419" s="464" t="n"/>
      <c r="D419" s="464">
        <f>IF($B419="","",SUM(COUNTIF(BASE_CONTROL!$D$2:$K$999,$B419)))</f>
        <v/>
      </c>
      <c r="E419" s="464">
        <f>IF($B419="","",SUM(COUNTIFS(BASE_CONTROL!$D$2:$D$999,$B419,BASE_CONTROL!$B$2:$B$999,"CERRADA"),COUNTIFS(BASE_CONTROL!$D$2:$D$999,$B419,BASE_CONTROL!$B$2:$B$999,"TERMINADA"),COUNTIFS(BASE_CONTROL!$E$2:$E$999,$B419,BASE_CONTROL!$B$2:$B$999,"CERRADA"),COUNTIFS(BASE_CONTROL!$E$2:$E$999,$B419,BASE_CONTROL!$B$2:$B$999,"TERMINADA"),COUNTIFS(BASE_CONTROL!$F$2:$F$999,$B419,BASE_CONTROL!$B$2:$B$999,"CERRADA"),COUNTIFS(BASE_CONTROL!$F$2:$F$999,$B419,BASE_CONTROL!$B$2:$B$999,"TERMINADA"),COUNTIFS(BASE_CONTROL!$G$2:$G$999,$B419,BASE_CONTROL!$B$2:$B$999,"CERRADA"),COUNTIFS(BASE_CONTROL!$G$2:$G$999,$B419,BASE_CONTROL!$B$2:$B$999,"TERMINADA"),COUNTIFS(BASE_CONTROL!$H$2:$H$999,$B419,BASE_CONTROL!$B$2:$B$999,"CERRADA"),COUNTIFS(BASE_CONTROL!$H$2:$H$999,$B419,BASE_CONTROL!$B$2:$B$999,"TERMINADA"),COUNTIFS(BASE_CONTROL!$I$2:$I$999,$B419,BASE_CONTROL!$B$2:$B$999,"CERRADA"),COUNTIFS(BASE_CONTROL!$I$2:$I$999,$B419,BASE_CONTROL!$B$2:$B$999,"TERMINADA"),COUNTIFS(BASE_CONTROL!$J$2:$J$999,$B419,BASE_CONTROL!$B$2:$B$999,"CERRADA"),COUNTIFS(BASE_CONTROL!$J$2:$J$999,$B419,BASE_CONTROL!$B$2:$B$999,"TERMINADA"),COUNTIFS(BASE_CONTROL!$K$2:$K$999,$B419,BASE_CONTROL!$B$2:$B$999,"CERRADA"),COUNTIFS(BASE_CONTROL!$K$2:$K$999,$B419,BASE_CONTROL!$B$2:$B$999,"TERMINADA")))</f>
        <v/>
      </c>
      <c r="F419" s="464">
        <f>IF($B419="","",SUM(COUNTIFS(BASE_CONTROL!$D$2:$D$999,$B419,BASE_CONTROL!$B$2:$B$999,"PENDIENTE"),COUNTIFS(BASE_CONTROL!$E$2:$E$999,$B419,BASE_CONTROL!$B$2:$B$999,"PENDIENTE"),COUNTIFS(BASE_CONTROL!$F$2:$F$999,$B419,BASE_CONTROL!$B$2:$B$999,"PENDIENTE"),COUNTIFS(BASE_CONTROL!$G$2:$G$999,$B419,BASE_CONTROL!$B$2:$B$999,"PENDIENTE"),COUNTIFS(BASE_CONTROL!$H$2:$H$999,$B419,BASE_CONTROL!$B$2:$B$999,"PENDIENTE"),COUNTIFS(BASE_CONTROL!$I$2:$I$999,$B419,BASE_CONTROL!$B$2:$B$999,"PENDIENTE"),COUNTIFS(BASE_CONTROL!$J$2:$J$999,$B419,BASE_CONTROL!$B$2:$B$999,"PENDIENTE"),COUNTIFS(BASE_CONTROL!$K$2:$K$999,$B419,BASE_CONTROL!$B$2:$B$999,"PENDIENTE")))</f>
        <v/>
      </c>
      <c r="G419" s="475">
        <f>IF($B419="","",IF($D419=0,"",IFERROR(MAX(MAXIFS(BASE_CONTROL!$C$2:$C$999,BASE_CONTROL!$D$2:$D$999,$B419),MAXIFS(BASE_CONTROL!$C$2:$C$999,BASE_CONTROL!$E$2:$E$999,$B419),MAXIFS(BASE_CONTROL!$C$2:$C$999,BASE_CONTROL!$F$2:$F$999,$B419),MAXIFS(BASE_CONTROL!$C$2:$C$999,BASE_CONTROL!$G$2:$G$999,$B419),MAXIFS(BASE_CONTROL!$C$2:$C$999,BASE_CONTROL!$H$2:$H$999,$B419),MAXIFS(BASE_CONTROL!$C$2:$C$999,BASE_CONTROL!$I$2:$I$999,$B419),MAXIFS(BASE_CONTROL!$C$2:$C$999,BASE_CONTROL!$J$2:$J$999,$B419),MAXIFS(BASE_CONTROL!$C$2:$C$999,BASE_CONTROL!$K$2:$K$999,$B419)),"")))</f>
        <v/>
      </c>
      <c r="H419" s="464" t="n"/>
    </row>
    <row r="420" s="358">
      <c r="A420" s="464">
        <f>IF($B420="","",ROW()-4)</f>
        <v/>
      </c>
      <c r="B420" s="464" t="n"/>
      <c r="C420" s="464" t="n"/>
      <c r="D420" s="464">
        <f>IF($B420="","",SUM(COUNTIF(BASE_CONTROL!$D$2:$K$999,$B420)))</f>
        <v/>
      </c>
      <c r="E420" s="464">
        <f>IF($B420="","",SUM(COUNTIFS(BASE_CONTROL!$D$2:$D$999,$B420,BASE_CONTROL!$B$2:$B$999,"CERRADA"),COUNTIFS(BASE_CONTROL!$D$2:$D$999,$B420,BASE_CONTROL!$B$2:$B$999,"TERMINADA"),COUNTIFS(BASE_CONTROL!$E$2:$E$999,$B420,BASE_CONTROL!$B$2:$B$999,"CERRADA"),COUNTIFS(BASE_CONTROL!$E$2:$E$999,$B420,BASE_CONTROL!$B$2:$B$999,"TERMINADA"),COUNTIFS(BASE_CONTROL!$F$2:$F$999,$B420,BASE_CONTROL!$B$2:$B$999,"CERRADA"),COUNTIFS(BASE_CONTROL!$F$2:$F$999,$B420,BASE_CONTROL!$B$2:$B$999,"TERMINADA"),COUNTIFS(BASE_CONTROL!$G$2:$G$999,$B420,BASE_CONTROL!$B$2:$B$999,"CERRADA"),COUNTIFS(BASE_CONTROL!$G$2:$G$999,$B420,BASE_CONTROL!$B$2:$B$999,"TERMINADA"),COUNTIFS(BASE_CONTROL!$H$2:$H$999,$B420,BASE_CONTROL!$B$2:$B$999,"CERRADA"),COUNTIFS(BASE_CONTROL!$H$2:$H$999,$B420,BASE_CONTROL!$B$2:$B$999,"TERMINADA"),COUNTIFS(BASE_CONTROL!$I$2:$I$999,$B420,BASE_CONTROL!$B$2:$B$999,"CERRADA"),COUNTIFS(BASE_CONTROL!$I$2:$I$999,$B420,BASE_CONTROL!$B$2:$B$999,"TERMINADA"),COUNTIFS(BASE_CONTROL!$J$2:$J$999,$B420,BASE_CONTROL!$B$2:$B$999,"CERRADA"),COUNTIFS(BASE_CONTROL!$J$2:$J$999,$B420,BASE_CONTROL!$B$2:$B$999,"TERMINADA"),COUNTIFS(BASE_CONTROL!$K$2:$K$999,$B420,BASE_CONTROL!$B$2:$B$999,"CERRADA"),COUNTIFS(BASE_CONTROL!$K$2:$K$999,$B420,BASE_CONTROL!$B$2:$B$999,"TERMINADA")))</f>
        <v/>
      </c>
      <c r="F420" s="464">
        <f>IF($B420="","",SUM(COUNTIFS(BASE_CONTROL!$D$2:$D$999,$B420,BASE_CONTROL!$B$2:$B$999,"PENDIENTE"),COUNTIFS(BASE_CONTROL!$E$2:$E$999,$B420,BASE_CONTROL!$B$2:$B$999,"PENDIENTE"),COUNTIFS(BASE_CONTROL!$F$2:$F$999,$B420,BASE_CONTROL!$B$2:$B$999,"PENDIENTE"),COUNTIFS(BASE_CONTROL!$G$2:$G$999,$B420,BASE_CONTROL!$B$2:$B$999,"PENDIENTE"),COUNTIFS(BASE_CONTROL!$H$2:$H$999,$B420,BASE_CONTROL!$B$2:$B$999,"PENDIENTE"),COUNTIFS(BASE_CONTROL!$I$2:$I$999,$B420,BASE_CONTROL!$B$2:$B$999,"PENDIENTE"),COUNTIFS(BASE_CONTROL!$J$2:$J$999,$B420,BASE_CONTROL!$B$2:$B$999,"PENDIENTE"),COUNTIFS(BASE_CONTROL!$K$2:$K$999,$B420,BASE_CONTROL!$B$2:$B$999,"PENDIENTE")))</f>
        <v/>
      </c>
      <c r="G420" s="475">
        <f>IF($B420="","",IF($D420=0,"",IFERROR(MAX(MAXIFS(BASE_CONTROL!$C$2:$C$999,BASE_CONTROL!$D$2:$D$999,$B420),MAXIFS(BASE_CONTROL!$C$2:$C$999,BASE_CONTROL!$E$2:$E$999,$B420),MAXIFS(BASE_CONTROL!$C$2:$C$999,BASE_CONTROL!$F$2:$F$999,$B420),MAXIFS(BASE_CONTROL!$C$2:$C$999,BASE_CONTROL!$G$2:$G$999,$B420),MAXIFS(BASE_CONTROL!$C$2:$C$999,BASE_CONTROL!$H$2:$H$999,$B420),MAXIFS(BASE_CONTROL!$C$2:$C$999,BASE_CONTROL!$I$2:$I$999,$B420),MAXIFS(BASE_CONTROL!$C$2:$C$999,BASE_CONTROL!$J$2:$J$999,$B420),MAXIFS(BASE_CONTROL!$C$2:$C$999,BASE_CONTROL!$K$2:$K$999,$B420)),"")))</f>
        <v/>
      </c>
      <c r="H420" s="464" t="n"/>
    </row>
    <row r="421" s="358">
      <c r="A421" s="464">
        <f>IF($B421="","",ROW()-4)</f>
        <v/>
      </c>
      <c r="B421" s="464" t="n"/>
      <c r="C421" s="464" t="n"/>
      <c r="D421" s="464">
        <f>IF($B421="","",SUM(COUNTIF(BASE_CONTROL!$D$2:$K$999,$B421)))</f>
        <v/>
      </c>
      <c r="E421" s="464">
        <f>IF($B421="","",SUM(COUNTIFS(BASE_CONTROL!$D$2:$D$999,$B421,BASE_CONTROL!$B$2:$B$999,"CERRADA"),COUNTIFS(BASE_CONTROL!$D$2:$D$999,$B421,BASE_CONTROL!$B$2:$B$999,"TERMINADA"),COUNTIFS(BASE_CONTROL!$E$2:$E$999,$B421,BASE_CONTROL!$B$2:$B$999,"CERRADA"),COUNTIFS(BASE_CONTROL!$E$2:$E$999,$B421,BASE_CONTROL!$B$2:$B$999,"TERMINADA"),COUNTIFS(BASE_CONTROL!$F$2:$F$999,$B421,BASE_CONTROL!$B$2:$B$999,"CERRADA"),COUNTIFS(BASE_CONTROL!$F$2:$F$999,$B421,BASE_CONTROL!$B$2:$B$999,"TERMINADA"),COUNTIFS(BASE_CONTROL!$G$2:$G$999,$B421,BASE_CONTROL!$B$2:$B$999,"CERRADA"),COUNTIFS(BASE_CONTROL!$G$2:$G$999,$B421,BASE_CONTROL!$B$2:$B$999,"TERMINADA"),COUNTIFS(BASE_CONTROL!$H$2:$H$999,$B421,BASE_CONTROL!$B$2:$B$999,"CERRADA"),COUNTIFS(BASE_CONTROL!$H$2:$H$999,$B421,BASE_CONTROL!$B$2:$B$999,"TERMINADA"),COUNTIFS(BASE_CONTROL!$I$2:$I$999,$B421,BASE_CONTROL!$B$2:$B$999,"CERRADA"),COUNTIFS(BASE_CONTROL!$I$2:$I$999,$B421,BASE_CONTROL!$B$2:$B$999,"TERMINADA"),COUNTIFS(BASE_CONTROL!$J$2:$J$999,$B421,BASE_CONTROL!$B$2:$B$999,"CERRADA"),COUNTIFS(BASE_CONTROL!$J$2:$J$999,$B421,BASE_CONTROL!$B$2:$B$999,"TERMINADA"),COUNTIFS(BASE_CONTROL!$K$2:$K$999,$B421,BASE_CONTROL!$B$2:$B$999,"CERRADA"),COUNTIFS(BASE_CONTROL!$K$2:$K$999,$B421,BASE_CONTROL!$B$2:$B$999,"TERMINADA")))</f>
        <v/>
      </c>
      <c r="F421" s="464">
        <f>IF($B421="","",SUM(COUNTIFS(BASE_CONTROL!$D$2:$D$999,$B421,BASE_CONTROL!$B$2:$B$999,"PENDIENTE"),COUNTIFS(BASE_CONTROL!$E$2:$E$999,$B421,BASE_CONTROL!$B$2:$B$999,"PENDIENTE"),COUNTIFS(BASE_CONTROL!$F$2:$F$999,$B421,BASE_CONTROL!$B$2:$B$999,"PENDIENTE"),COUNTIFS(BASE_CONTROL!$G$2:$G$999,$B421,BASE_CONTROL!$B$2:$B$999,"PENDIENTE"),COUNTIFS(BASE_CONTROL!$H$2:$H$999,$B421,BASE_CONTROL!$B$2:$B$999,"PENDIENTE"),COUNTIFS(BASE_CONTROL!$I$2:$I$999,$B421,BASE_CONTROL!$B$2:$B$999,"PENDIENTE"),COUNTIFS(BASE_CONTROL!$J$2:$J$999,$B421,BASE_CONTROL!$B$2:$B$999,"PENDIENTE"),COUNTIFS(BASE_CONTROL!$K$2:$K$999,$B421,BASE_CONTROL!$B$2:$B$999,"PENDIENTE")))</f>
        <v/>
      </c>
      <c r="G421" s="475">
        <f>IF($B421="","",IF($D421=0,"",IFERROR(MAX(MAXIFS(BASE_CONTROL!$C$2:$C$999,BASE_CONTROL!$D$2:$D$999,$B421),MAXIFS(BASE_CONTROL!$C$2:$C$999,BASE_CONTROL!$E$2:$E$999,$B421),MAXIFS(BASE_CONTROL!$C$2:$C$999,BASE_CONTROL!$F$2:$F$999,$B421),MAXIFS(BASE_CONTROL!$C$2:$C$999,BASE_CONTROL!$G$2:$G$999,$B421),MAXIFS(BASE_CONTROL!$C$2:$C$999,BASE_CONTROL!$H$2:$H$999,$B421),MAXIFS(BASE_CONTROL!$C$2:$C$999,BASE_CONTROL!$I$2:$I$999,$B421),MAXIFS(BASE_CONTROL!$C$2:$C$999,BASE_CONTROL!$J$2:$J$999,$B421),MAXIFS(BASE_CONTROL!$C$2:$C$999,BASE_CONTROL!$K$2:$K$999,$B421)),"")))</f>
        <v/>
      </c>
      <c r="H421" s="464" t="n"/>
    </row>
    <row r="422" s="358">
      <c r="A422" s="464">
        <f>IF($B422="","",ROW()-4)</f>
        <v/>
      </c>
      <c r="B422" s="464" t="n"/>
      <c r="C422" s="464" t="n"/>
      <c r="D422" s="464">
        <f>IF($B422="","",SUM(COUNTIF(BASE_CONTROL!$D$2:$K$999,$B422)))</f>
        <v/>
      </c>
      <c r="E422" s="464">
        <f>IF($B422="","",SUM(COUNTIFS(BASE_CONTROL!$D$2:$D$999,$B422,BASE_CONTROL!$B$2:$B$999,"CERRADA"),COUNTIFS(BASE_CONTROL!$D$2:$D$999,$B422,BASE_CONTROL!$B$2:$B$999,"TERMINADA"),COUNTIFS(BASE_CONTROL!$E$2:$E$999,$B422,BASE_CONTROL!$B$2:$B$999,"CERRADA"),COUNTIFS(BASE_CONTROL!$E$2:$E$999,$B422,BASE_CONTROL!$B$2:$B$999,"TERMINADA"),COUNTIFS(BASE_CONTROL!$F$2:$F$999,$B422,BASE_CONTROL!$B$2:$B$999,"CERRADA"),COUNTIFS(BASE_CONTROL!$F$2:$F$999,$B422,BASE_CONTROL!$B$2:$B$999,"TERMINADA"),COUNTIFS(BASE_CONTROL!$G$2:$G$999,$B422,BASE_CONTROL!$B$2:$B$999,"CERRADA"),COUNTIFS(BASE_CONTROL!$G$2:$G$999,$B422,BASE_CONTROL!$B$2:$B$999,"TERMINADA"),COUNTIFS(BASE_CONTROL!$H$2:$H$999,$B422,BASE_CONTROL!$B$2:$B$999,"CERRADA"),COUNTIFS(BASE_CONTROL!$H$2:$H$999,$B422,BASE_CONTROL!$B$2:$B$999,"TERMINADA"),COUNTIFS(BASE_CONTROL!$I$2:$I$999,$B422,BASE_CONTROL!$B$2:$B$999,"CERRADA"),COUNTIFS(BASE_CONTROL!$I$2:$I$999,$B422,BASE_CONTROL!$B$2:$B$999,"TERMINADA"),COUNTIFS(BASE_CONTROL!$J$2:$J$999,$B422,BASE_CONTROL!$B$2:$B$999,"CERRADA"),COUNTIFS(BASE_CONTROL!$J$2:$J$999,$B422,BASE_CONTROL!$B$2:$B$999,"TERMINADA"),COUNTIFS(BASE_CONTROL!$K$2:$K$999,$B422,BASE_CONTROL!$B$2:$B$999,"CERRADA"),COUNTIFS(BASE_CONTROL!$K$2:$K$999,$B422,BASE_CONTROL!$B$2:$B$999,"TERMINADA")))</f>
        <v/>
      </c>
      <c r="F422" s="464">
        <f>IF($B422="","",SUM(COUNTIFS(BASE_CONTROL!$D$2:$D$999,$B422,BASE_CONTROL!$B$2:$B$999,"PENDIENTE"),COUNTIFS(BASE_CONTROL!$E$2:$E$999,$B422,BASE_CONTROL!$B$2:$B$999,"PENDIENTE"),COUNTIFS(BASE_CONTROL!$F$2:$F$999,$B422,BASE_CONTROL!$B$2:$B$999,"PENDIENTE"),COUNTIFS(BASE_CONTROL!$G$2:$G$999,$B422,BASE_CONTROL!$B$2:$B$999,"PENDIENTE"),COUNTIFS(BASE_CONTROL!$H$2:$H$999,$B422,BASE_CONTROL!$B$2:$B$999,"PENDIENTE"),COUNTIFS(BASE_CONTROL!$I$2:$I$999,$B422,BASE_CONTROL!$B$2:$B$999,"PENDIENTE"),COUNTIFS(BASE_CONTROL!$J$2:$J$999,$B422,BASE_CONTROL!$B$2:$B$999,"PENDIENTE"),COUNTIFS(BASE_CONTROL!$K$2:$K$999,$B422,BASE_CONTROL!$B$2:$B$999,"PENDIENTE")))</f>
        <v/>
      </c>
      <c r="G422" s="475">
        <f>IF($B422="","",IF($D422=0,"",IFERROR(MAX(MAXIFS(BASE_CONTROL!$C$2:$C$999,BASE_CONTROL!$D$2:$D$999,$B422),MAXIFS(BASE_CONTROL!$C$2:$C$999,BASE_CONTROL!$E$2:$E$999,$B422),MAXIFS(BASE_CONTROL!$C$2:$C$999,BASE_CONTROL!$F$2:$F$999,$B422),MAXIFS(BASE_CONTROL!$C$2:$C$999,BASE_CONTROL!$G$2:$G$999,$B422),MAXIFS(BASE_CONTROL!$C$2:$C$999,BASE_CONTROL!$H$2:$H$999,$B422),MAXIFS(BASE_CONTROL!$C$2:$C$999,BASE_CONTROL!$I$2:$I$999,$B422),MAXIFS(BASE_CONTROL!$C$2:$C$999,BASE_CONTROL!$J$2:$J$999,$B422),MAXIFS(BASE_CONTROL!$C$2:$C$999,BASE_CONTROL!$K$2:$K$999,$B422)),"")))</f>
        <v/>
      </c>
      <c r="H422" s="464" t="n"/>
    </row>
    <row r="423" s="358">
      <c r="A423" s="464">
        <f>IF($B423="","",ROW()-4)</f>
        <v/>
      </c>
      <c r="B423" s="464" t="n"/>
      <c r="C423" s="464" t="n"/>
      <c r="D423" s="464">
        <f>IF($B423="","",SUM(COUNTIF(BASE_CONTROL!$D$2:$K$999,$B423)))</f>
        <v/>
      </c>
      <c r="E423" s="464">
        <f>IF($B423="","",SUM(COUNTIFS(BASE_CONTROL!$D$2:$D$999,$B423,BASE_CONTROL!$B$2:$B$999,"CERRADA"),COUNTIFS(BASE_CONTROL!$D$2:$D$999,$B423,BASE_CONTROL!$B$2:$B$999,"TERMINADA"),COUNTIFS(BASE_CONTROL!$E$2:$E$999,$B423,BASE_CONTROL!$B$2:$B$999,"CERRADA"),COUNTIFS(BASE_CONTROL!$E$2:$E$999,$B423,BASE_CONTROL!$B$2:$B$999,"TERMINADA"),COUNTIFS(BASE_CONTROL!$F$2:$F$999,$B423,BASE_CONTROL!$B$2:$B$999,"CERRADA"),COUNTIFS(BASE_CONTROL!$F$2:$F$999,$B423,BASE_CONTROL!$B$2:$B$999,"TERMINADA"),COUNTIFS(BASE_CONTROL!$G$2:$G$999,$B423,BASE_CONTROL!$B$2:$B$999,"CERRADA"),COUNTIFS(BASE_CONTROL!$G$2:$G$999,$B423,BASE_CONTROL!$B$2:$B$999,"TERMINADA"),COUNTIFS(BASE_CONTROL!$H$2:$H$999,$B423,BASE_CONTROL!$B$2:$B$999,"CERRADA"),COUNTIFS(BASE_CONTROL!$H$2:$H$999,$B423,BASE_CONTROL!$B$2:$B$999,"TERMINADA"),COUNTIFS(BASE_CONTROL!$I$2:$I$999,$B423,BASE_CONTROL!$B$2:$B$999,"CERRADA"),COUNTIFS(BASE_CONTROL!$I$2:$I$999,$B423,BASE_CONTROL!$B$2:$B$999,"TERMINADA"),COUNTIFS(BASE_CONTROL!$J$2:$J$999,$B423,BASE_CONTROL!$B$2:$B$999,"CERRADA"),COUNTIFS(BASE_CONTROL!$J$2:$J$999,$B423,BASE_CONTROL!$B$2:$B$999,"TERMINADA"),COUNTIFS(BASE_CONTROL!$K$2:$K$999,$B423,BASE_CONTROL!$B$2:$B$999,"CERRADA"),COUNTIFS(BASE_CONTROL!$K$2:$K$999,$B423,BASE_CONTROL!$B$2:$B$999,"TERMINADA")))</f>
        <v/>
      </c>
      <c r="F423" s="464">
        <f>IF($B423="","",SUM(COUNTIFS(BASE_CONTROL!$D$2:$D$999,$B423,BASE_CONTROL!$B$2:$B$999,"PENDIENTE"),COUNTIFS(BASE_CONTROL!$E$2:$E$999,$B423,BASE_CONTROL!$B$2:$B$999,"PENDIENTE"),COUNTIFS(BASE_CONTROL!$F$2:$F$999,$B423,BASE_CONTROL!$B$2:$B$999,"PENDIENTE"),COUNTIFS(BASE_CONTROL!$G$2:$G$999,$B423,BASE_CONTROL!$B$2:$B$999,"PENDIENTE"),COUNTIFS(BASE_CONTROL!$H$2:$H$999,$B423,BASE_CONTROL!$B$2:$B$999,"PENDIENTE"),COUNTIFS(BASE_CONTROL!$I$2:$I$999,$B423,BASE_CONTROL!$B$2:$B$999,"PENDIENTE"),COUNTIFS(BASE_CONTROL!$J$2:$J$999,$B423,BASE_CONTROL!$B$2:$B$999,"PENDIENTE"),COUNTIFS(BASE_CONTROL!$K$2:$K$999,$B423,BASE_CONTROL!$B$2:$B$999,"PENDIENTE")))</f>
        <v/>
      </c>
      <c r="G423" s="475">
        <f>IF($B423="","",IF($D423=0,"",IFERROR(MAX(MAXIFS(BASE_CONTROL!$C$2:$C$999,BASE_CONTROL!$D$2:$D$999,$B423),MAXIFS(BASE_CONTROL!$C$2:$C$999,BASE_CONTROL!$E$2:$E$999,$B423),MAXIFS(BASE_CONTROL!$C$2:$C$999,BASE_CONTROL!$F$2:$F$999,$B423),MAXIFS(BASE_CONTROL!$C$2:$C$999,BASE_CONTROL!$G$2:$G$999,$B423),MAXIFS(BASE_CONTROL!$C$2:$C$999,BASE_CONTROL!$H$2:$H$999,$B423),MAXIFS(BASE_CONTROL!$C$2:$C$999,BASE_CONTROL!$I$2:$I$999,$B423),MAXIFS(BASE_CONTROL!$C$2:$C$999,BASE_CONTROL!$J$2:$J$999,$B423),MAXIFS(BASE_CONTROL!$C$2:$C$999,BASE_CONTROL!$K$2:$K$999,$B423)),"")))</f>
        <v/>
      </c>
      <c r="H423" s="464" t="n"/>
    </row>
    <row r="424" s="358">
      <c r="A424" s="464">
        <f>IF($B424="","",ROW()-4)</f>
        <v/>
      </c>
      <c r="B424" s="464" t="n"/>
      <c r="C424" s="464" t="n"/>
      <c r="D424" s="464">
        <f>IF($B424="","",SUM(COUNTIF(BASE_CONTROL!$D$2:$K$999,$B424)))</f>
        <v/>
      </c>
      <c r="E424" s="464">
        <f>IF($B424="","",SUM(COUNTIFS(BASE_CONTROL!$D$2:$D$999,$B424,BASE_CONTROL!$B$2:$B$999,"CERRADA"),COUNTIFS(BASE_CONTROL!$D$2:$D$999,$B424,BASE_CONTROL!$B$2:$B$999,"TERMINADA"),COUNTIFS(BASE_CONTROL!$E$2:$E$999,$B424,BASE_CONTROL!$B$2:$B$999,"CERRADA"),COUNTIFS(BASE_CONTROL!$E$2:$E$999,$B424,BASE_CONTROL!$B$2:$B$999,"TERMINADA"),COUNTIFS(BASE_CONTROL!$F$2:$F$999,$B424,BASE_CONTROL!$B$2:$B$999,"CERRADA"),COUNTIFS(BASE_CONTROL!$F$2:$F$999,$B424,BASE_CONTROL!$B$2:$B$999,"TERMINADA"),COUNTIFS(BASE_CONTROL!$G$2:$G$999,$B424,BASE_CONTROL!$B$2:$B$999,"CERRADA"),COUNTIFS(BASE_CONTROL!$G$2:$G$999,$B424,BASE_CONTROL!$B$2:$B$999,"TERMINADA"),COUNTIFS(BASE_CONTROL!$H$2:$H$999,$B424,BASE_CONTROL!$B$2:$B$999,"CERRADA"),COUNTIFS(BASE_CONTROL!$H$2:$H$999,$B424,BASE_CONTROL!$B$2:$B$999,"TERMINADA"),COUNTIFS(BASE_CONTROL!$I$2:$I$999,$B424,BASE_CONTROL!$B$2:$B$999,"CERRADA"),COUNTIFS(BASE_CONTROL!$I$2:$I$999,$B424,BASE_CONTROL!$B$2:$B$999,"TERMINADA"),COUNTIFS(BASE_CONTROL!$J$2:$J$999,$B424,BASE_CONTROL!$B$2:$B$999,"CERRADA"),COUNTIFS(BASE_CONTROL!$J$2:$J$999,$B424,BASE_CONTROL!$B$2:$B$999,"TERMINADA"),COUNTIFS(BASE_CONTROL!$K$2:$K$999,$B424,BASE_CONTROL!$B$2:$B$999,"CERRADA"),COUNTIFS(BASE_CONTROL!$K$2:$K$999,$B424,BASE_CONTROL!$B$2:$B$999,"TERMINADA")))</f>
        <v/>
      </c>
      <c r="F424" s="464">
        <f>IF($B424="","",SUM(COUNTIFS(BASE_CONTROL!$D$2:$D$999,$B424,BASE_CONTROL!$B$2:$B$999,"PENDIENTE"),COUNTIFS(BASE_CONTROL!$E$2:$E$999,$B424,BASE_CONTROL!$B$2:$B$999,"PENDIENTE"),COUNTIFS(BASE_CONTROL!$F$2:$F$999,$B424,BASE_CONTROL!$B$2:$B$999,"PENDIENTE"),COUNTIFS(BASE_CONTROL!$G$2:$G$999,$B424,BASE_CONTROL!$B$2:$B$999,"PENDIENTE"),COUNTIFS(BASE_CONTROL!$H$2:$H$999,$B424,BASE_CONTROL!$B$2:$B$999,"PENDIENTE"),COUNTIFS(BASE_CONTROL!$I$2:$I$999,$B424,BASE_CONTROL!$B$2:$B$999,"PENDIENTE"),COUNTIFS(BASE_CONTROL!$J$2:$J$999,$B424,BASE_CONTROL!$B$2:$B$999,"PENDIENTE"),COUNTIFS(BASE_CONTROL!$K$2:$K$999,$B424,BASE_CONTROL!$B$2:$B$999,"PENDIENTE")))</f>
        <v/>
      </c>
      <c r="G424" s="475">
        <f>IF($B424="","",IF($D424=0,"",IFERROR(MAX(MAXIFS(BASE_CONTROL!$C$2:$C$999,BASE_CONTROL!$D$2:$D$999,$B424),MAXIFS(BASE_CONTROL!$C$2:$C$999,BASE_CONTROL!$E$2:$E$999,$B424),MAXIFS(BASE_CONTROL!$C$2:$C$999,BASE_CONTROL!$F$2:$F$999,$B424),MAXIFS(BASE_CONTROL!$C$2:$C$999,BASE_CONTROL!$G$2:$G$999,$B424),MAXIFS(BASE_CONTROL!$C$2:$C$999,BASE_CONTROL!$H$2:$H$999,$B424),MAXIFS(BASE_CONTROL!$C$2:$C$999,BASE_CONTROL!$I$2:$I$999,$B424),MAXIFS(BASE_CONTROL!$C$2:$C$999,BASE_CONTROL!$J$2:$J$999,$B424),MAXIFS(BASE_CONTROL!$C$2:$C$999,BASE_CONTROL!$K$2:$K$999,$B424)),"")))</f>
        <v/>
      </c>
      <c r="H424" s="464" t="n"/>
    </row>
    <row r="425" s="358">
      <c r="A425" s="464">
        <f>IF($B425="","",ROW()-4)</f>
        <v/>
      </c>
      <c r="B425" s="464" t="n"/>
      <c r="C425" s="464" t="n"/>
      <c r="D425" s="464">
        <f>IF($B425="","",SUM(COUNTIF(BASE_CONTROL!$D$2:$K$999,$B425)))</f>
        <v/>
      </c>
      <c r="E425" s="464">
        <f>IF($B425="","",SUM(COUNTIFS(BASE_CONTROL!$D$2:$D$999,$B425,BASE_CONTROL!$B$2:$B$999,"CERRADA"),COUNTIFS(BASE_CONTROL!$D$2:$D$999,$B425,BASE_CONTROL!$B$2:$B$999,"TERMINADA"),COUNTIFS(BASE_CONTROL!$E$2:$E$999,$B425,BASE_CONTROL!$B$2:$B$999,"CERRADA"),COUNTIFS(BASE_CONTROL!$E$2:$E$999,$B425,BASE_CONTROL!$B$2:$B$999,"TERMINADA"),COUNTIFS(BASE_CONTROL!$F$2:$F$999,$B425,BASE_CONTROL!$B$2:$B$999,"CERRADA"),COUNTIFS(BASE_CONTROL!$F$2:$F$999,$B425,BASE_CONTROL!$B$2:$B$999,"TERMINADA"),COUNTIFS(BASE_CONTROL!$G$2:$G$999,$B425,BASE_CONTROL!$B$2:$B$999,"CERRADA"),COUNTIFS(BASE_CONTROL!$G$2:$G$999,$B425,BASE_CONTROL!$B$2:$B$999,"TERMINADA"),COUNTIFS(BASE_CONTROL!$H$2:$H$999,$B425,BASE_CONTROL!$B$2:$B$999,"CERRADA"),COUNTIFS(BASE_CONTROL!$H$2:$H$999,$B425,BASE_CONTROL!$B$2:$B$999,"TERMINADA"),COUNTIFS(BASE_CONTROL!$I$2:$I$999,$B425,BASE_CONTROL!$B$2:$B$999,"CERRADA"),COUNTIFS(BASE_CONTROL!$I$2:$I$999,$B425,BASE_CONTROL!$B$2:$B$999,"TERMINADA"),COUNTIFS(BASE_CONTROL!$J$2:$J$999,$B425,BASE_CONTROL!$B$2:$B$999,"CERRADA"),COUNTIFS(BASE_CONTROL!$J$2:$J$999,$B425,BASE_CONTROL!$B$2:$B$999,"TERMINADA"),COUNTIFS(BASE_CONTROL!$K$2:$K$999,$B425,BASE_CONTROL!$B$2:$B$999,"CERRADA"),COUNTIFS(BASE_CONTROL!$K$2:$K$999,$B425,BASE_CONTROL!$B$2:$B$999,"TERMINADA")))</f>
        <v/>
      </c>
      <c r="F425" s="464">
        <f>IF($B425="","",SUM(COUNTIFS(BASE_CONTROL!$D$2:$D$999,$B425,BASE_CONTROL!$B$2:$B$999,"PENDIENTE"),COUNTIFS(BASE_CONTROL!$E$2:$E$999,$B425,BASE_CONTROL!$B$2:$B$999,"PENDIENTE"),COUNTIFS(BASE_CONTROL!$F$2:$F$999,$B425,BASE_CONTROL!$B$2:$B$999,"PENDIENTE"),COUNTIFS(BASE_CONTROL!$G$2:$G$999,$B425,BASE_CONTROL!$B$2:$B$999,"PENDIENTE"),COUNTIFS(BASE_CONTROL!$H$2:$H$999,$B425,BASE_CONTROL!$B$2:$B$999,"PENDIENTE"),COUNTIFS(BASE_CONTROL!$I$2:$I$999,$B425,BASE_CONTROL!$B$2:$B$999,"PENDIENTE"),COUNTIFS(BASE_CONTROL!$J$2:$J$999,$B425,BASE_CONTROL!$B$2:$B$999,"PENDIENTE"),COUNTIFS(BASE_CONTROL!$K$2:$K$999,$B425,BASE_CONTROL!$B$2:$B$999,"PENDIENTE")))</f>
        <v/>
      </c>
      <c r="G425" s="475">
        <f>IF($B425="","",IF($D425=0,"",IFERROR(MAX(MAXIFS(BASE_CONTROL!$C$2:$C$999,BASE_CONTROL!$D$2:$D$999,$B425),MAXIFS(BASE_CONTROL!$C$2:$C$999,BASE_CONTROL!$E$2:$E$999,$B425),MAXIFS(BASE_CONTROL!$C$2:$C$999,BASE_CONTROL!$F$2:$F$999,$B425),MAXIFS(BASE_CONTROL!$C$2:$C$999,BASE_CONTROL!$G$2:$G$999,$B425),MAXIFS(BASE_CONTROL!$C$2:$C$999,BASE_CONTROL!$H$2:$H$999,$B425),MAXIFS(BASE_CONTROL!$C$2:$C$999,BASE_CONTROL!$I$2:$I$999,$B425),MAXIFS(BASE_CONTROL!$C$2:$C$999,BASE_CONTROL!$J$2:$J$999,$B425),MAXIFS(BASE_CONTROL!$C$2:$C$999,BASE_CONTROL!$K$2:$K$999,$B425)),"")))</f>
        <v/>
      </c>
      <c r="H425" s="464" t="n"/>
    </row>
    <row r="426" s="358">
      <c r="A426" s="464">
        <f>IF($B426="","",ROW()-4)</f>
        <v/>
      </c>
      <c r="B426" s="464" t="n"/>
      <c r="C426" s="464" t="n"/>
      <c r="D426" s="464">
        <f>IF($B426="","",SUM(COUNTIF(BASE_CONTROL!$D$2:$K$999,$B426)))</f>
        <v/>
      </c>
      <c r="E426" s="464">
        <f>IF($B426="","",SUM(COUNTIFS(BASE_CONTROL!$D$2:$D$999,$B426,BASE_CONTROL!$B$2:$B$999,"CERRADA"),COUNTIFS(BASE_CONTROL!$D$2:$D$999,$B426,BASE_CONTROL!$B$2:$B$999,"TERMINADA"),COUNTIFS(BASE_CONTROL!$E$2:$E$999,$B426,BASE_CONTROL!$B$2:$B$999,"CERRADA"),COUNTIFS(BASE_CONTROL!$E$2:$E$999,$B426,BASE_CONTROL!$B$2:$B$999,"TERMINADA"),COUNTIFS(BASE_CONTROL!$F$2:$F$999,$B426,BASE_CONTROL!$B$2:$B$999,"CERRADA"),COUNTIFS(BASE_CONTROL!$F$2:$F$999,$B426,BASE_CONTROL!$B$2:$B$999,"TERMINADA"),COUNTIFS(BASE_CONTROL!$G$2:$G$999,$B426,BASE_CONTROL!$B$2:$B$999,"CERRADA"),COUNTIFS(BASE_CONTROL!$G$2:$G$999,$B426,BASE_CONTROL!$B$2:$B$999,"TERMINADA"),COUNTIFS(BASE_CONTROL!$H$2:$H$999,$B426,BASE_CONTROL!$B$2:$B$999,"CERRADA"),COUNTIFS(BASE_CONTROL!$H$2:$H$999,$B426,BASE_CONTROL!$B$2:$B$999,"TERMINADA"),COUNTIFS(BASE_CONTROL!$I$2:$I$999,$B426,BASE_CONTROL!$B$2:$B$999,"CERRADA"),COUNTIFS(BASE_CONTROL!$I$2:$I$999,$B426,BASE_CONTROL!$B$2:$B$999,"TERMINADA"),COUNTIFS(BASE_CONTROL!$J$2:$J$999,$B426,BASE_CONTROL!$B$2:$B$999,"CERRADA"),COUNTIFS(BASE_CONTROL!$J$2:$J$999,$B426,BASE_CONTROL!$B$2:$B$999,"TERMINADA"),COUNTIFS(BASE_CONTROL!$K$2:$K$999,$B426,BASE_CONTROL!$B$2:$B$999,"CERRADA"),COUNTIFS(BASE_CONTROL!$K$2:$K$999,$B426,BASE_CONTROL!$B$2:$B$999,"TERMINADA")))</f>
        <v/>
      </c>
      <c r="F426" s="464">
        <f>IF($B426="","",SUM(COUNTIFS(BASE_CONTROL!$D$2:$D$999,$B426,BASE_CONTROL!$B$2:$B$999,"PENDIENTE"),COUNTIFS(BASE_CONTROL!$E$2:$E$999,$B426,BASE_CONTROL!$B$2:$B$999,"PENDIENTE"),COUNTIFS(BASE_CONTROL!$F$2:$F$999,$B426,BASE_CONTROL!$B$2:$B$999,"PENDIENTE"),COUNTIFS(BASE_CONTROL!$G$2:$G$999,$B426,BASE_CONTROL!$B$2:$B$999,"PENDIENTE"),COUNTIFS(BASE_CONTROL!$H$2:$H$999,$B426,BASE_CONTROL!$B$2:$B$999,"PENDIENTE"),COUNTIFS(BASE_CONTROL!$I$2:$I$999,$B426,BASE_CONTROL!$B$2:$B$999,"PENDIENTE"),COUNTIFS(BASE_CONTROL!$J$2:$J$999,$B426,BASE_CONTROL!$B$2:$B$999,"PENDIENTE"),COUNTIFS(BASE_CONTROL!$K$2:$K$999,$B426,BASE_CONTROL!$B$2:$B$999,"PENDIENTE")))</f>
        <v/>
      </c>
      <c r="G426" s="475">
        <f>IF($B426="","",IF($D426=0,"",IFERROR(MAX(MAXIFS(BASE_CONTROL!$C$2:$C$999,BASE_CONTROL!$D$2:$D$999,$B426),MAXIFS(BASE_CONTROL!$C$2:$C$999,BASE_CONTROL!$E$2:$E$999,$B426),MAXIFS(BASE_CONTROL!$C$2:$C$999,BASE_CONTROL!$F$2:$F$999,$B426),MAXIFS(BASE_CONTROL!$C$2:$C$999,BASE_CONTROL!$G$2:$G$999,$B426),MAXIFS(BASE_CONTROL!$C$2:$C$999,BASE_CONTROL!$H$2:$H$999,$B426),MAXIFS(BASE_CONTROL!$C$2:$C$999,BASE_CONTROL!$I$2:$I$999,$B426),MAXIFS(BASE_CONTROL!$C$2:$C$999,BASE_CONTROL!$J$2:$J$999,$B426),MAXIFS(BASE_CONTROL!$C$2:$C$999,BASE_CONTROL!$K$2:$K$999,$B426)),"")))</f>
        <v/>
      </c>
      <c r="H426" s="464" t="n"/>
    </row>
    <row r="427" s="358">
      <c r="A427" s="464">
        <f>IF($B427="","",ROW()-4)</f>
        <v/>
      </c>
      <c r="B427" s="464" t="n"/>
      <c r="C427" s="464" t="n"/>
      <c r="D427" s="464">
        <f>IF($B427="","",SUM(COUNTIF(BASE_CONTROL!$D$2:$K$999,$B427)))</f>
        <v/>
      </c>
      <c r="E427" s="464">
        <f>IF($B427="","",SUM(COUNTIFS(BASE_CONTROL!$D$2:$D$999,$B427,BASE_CONTROL!$B$2:$B$999,"CERRADA"),COUNTIFS(BASE_CONTROL!$D$2:$D$999,$B427,BASE_CONTROL!$B$2:$B$999,"TERMINADA"),COUNTIFS(BASE_CONTROL!$E$2:$E$999,$B427,BASE_CONTROL!$B$2:$B$999,"CERRADA"),COUNTIFS(BASE_CONTROL!$E$2:$E$999,$B427,BASE_CONTROL!$B$2:$B$999,"TERMINADA"),COUNTIFS(BASE_CONTROL!$F$2:$F$999,$B427,BASE_CONTROL!$B$2:$B$999,"CERRADA"),COUNTIFS(BASE_CONTROL!$F$2:$F$999,$B427,BASE_CONTROL!$B$2:$B$999,"TERMINADA"),COUNTIFS(BASE_CONTROL!$G$2:$G$999,$B427,BASE_CONTROL!$B$2:$B$999,"CERRADA"),COUNTIFS(BASE_CONTROL!$G$2:$G$999,$B427,BASE_CONTROL!$B$2:$B$999,"TERMINADA"),COUNTIFS(BASE_CONTROL!$H$2:$H$999,$B427,BASE_CONTROL!$B$2:$B$999,"CERRADA"),COUNTIFS(BASE_CONTROL!$H$2:$H$999,$B427,BASE_CONTROL!$B$2:$B$999,"TERMINADA"),COUNTIFS(BASE_CONTROL!$I$2:$I$999,$B427,BASE_CONTROL!$B$2:$B$999,"CERRADA"),COUNTIFS(BASE_CONTROL!$I$2:$I$999,$B427,BASE_CONTROL!$B$2:$B$999,"TERMINADA"),COUNTIFS(BASE_CONTROL!$J$2:$J$999,$B427,BASE_CONTROL!$B$2:$B$999,"CERRADA"),COUNTIFS(BASE_CONTROL!$J$2:$J$999,$B427,BASE_CONTROL!$B$2:$B$999,"TERMINADA"),COUNTIFS(BASE_CONTROL!$K$2:$K$999,$B427,BASE_CONTROL!$B$2:$B$999,"CERRADA"),COUNTIFS(BASE_CONTROL!$K$2:$K$999,$B427,BASE_CONTROL!$B$2:$B$999,"TERMINADA")))</f>
        <v/>
      </c>
      <c r="F427" s="464">
        <f>IF($B427="","",SUM(COUNTIFS(BASE_CONTROL!$D$2:$D$999,$B427,BASE_CONTROL!$B$2:$B$999,"PENDIENTE"),COUNTIFS(BASE_CONTROL!$E$2:$E$999,$B427,BASE_CONTROL!$B$2:$B$999,"PENDIENTE"),COUNTIFS(BASE_CONTROL!$F$2:$F$999,$B427,BASE_CONTROL!$B$2:$B$999,"PENDIENTE"),COUNTIFS(BASE_CONTROL!$G$2:$G$999,$B427,BASE_CONTROL!$B$2:$B$999,"PENDIENTE"),COUNTIFS(BASE_CONTROL!$H$2:$H$999,$B427,BASE_CONTROL!$B$2:$B$999,"PENDIENTE"),COUNTIFS(BASE_CONTROL!$I$2:$I$999,$B427,BASE_CONTROL!$B$2:$B$999,"PENDIENTE"),COUNTIFS(BASE_CONTROL!$J$2:$J$999,$B427,BASE_CONTROL!$B$2:$B$999,"PENDIENTE"),COUNTIFS(BASE_CONTROL!$K$2:$K$999,$B427,BASE_CONTROL!$B$2:$B$999,"PENDIENTE")))</f>
        <v/>
      </c>
      <c r="G427" s="475">
        <f>IF($B427="","",IF($D427=0,"",IFERROR(MAX(MAXIFS(BASE_CONTROL!$C$2:$C$999,BASE_CONTROL!$D$2:$D$999,$B427),MAXIFS(BASE_CONTROL!$C$2:$C$999,BASE_CONTROL!$E$2:$E$999,$B427),MAXIFS(BASE_CONTROL!$C$2:$C$999,BASE_CONTROL!$F$2:$F$999,$B427),MAXIFS(BASE_CONTROL!$C$2:$C$999,BASE_CONTROL!$G$2:$G$999,$B427),MAXIFS(BASE_CONTROL!$C$2:$C$999,BASE_CONTROL!$H$2:$H$999,$B427),MAXIFS(BASE_CONTROL!$C$2:$C$999,BASE_CONTROL!$I$2:$I$999,$B427),MAXIFS(BASE_CONTROL!$C$2:$C$999,BASE_CONTROL!$J$2:$J$999,$B427),MAXIFS(BASE_CONTROL!$C$2:$C$999,BASE_CONTROL!$K$2:$K$999,$B427)),"")))</f>
        <v/>
      </c>
      <c r="H427" s="464" t="n"/>
    </row>
    <row r="428" s="358">
      <c r="A428" s="464">
        <f>IF($B428="","",ROW()-4)</f>
        <v/>
      </c>
      <c r="B428" s="464" t="n"/>
      <c r="C428" s="464" t="n"/>
      <c r="D428" s="464">
        <f>IF($B428="","",SUM(COUNTIF(BASE_CONTROL!$D$2:$K$999,$B428)))</f>
        <v/>
      </c>
      <c r="E428" s="464">
        <f>IF($B428="","",SUM(COUNTIFS(BASE_CONTROL!$D$2:$D$999,$B428,BASE_CONTROL!$B$2:$B$999,"CERRADA"),COUNTIFS(BASE_CONTROL!$D$2:$D$999,$B428,BASE_CONTROL!$B$2:$B$999,"TERMINADA"),COUNTIFS(BASE_CONTROL!$E$2:$E$999,$B428,BASE_CONTROL!$B$2:$B$999,"CERRADA"),COUNTIFS(BASE_CONTROL!$E$2:$E$999,$B428,BASE_CONTROL!$B$2:$B$999,"TERMINADA"),COUNTIFS(BASE_CONTROL!$F$2:$F$999,$B428,BASE_CONTROL!$B$2:$B$999,"CERRADA"),COUNTIFS(BASE_CONTROL!$F$2:$F$999,$B428,BASE_CONTROL!$B$2:$B$999,"TERMINADA"),COUNTIFS(BASE_CONTROL!$G$2:$G$999,$B428,BASE_CONTROL!$B$2:$B$999,"CERRADA"),COUNTIFS(BASE_CONTROL!$G$2:$G$999,$B428,BASE_CONTROL!$B$2:$B$999,"TERMINADA"),COUNTIFS(BASE_CONTROL!$H$2:$H$999,$B428,BASE_CONTROL!$B$2:$B$999,"CERRADA"),COUNTIFS(BASE_CONTROL!$H$2:$H$999,$B428,BASE_CONTROL!$B$2:$B$999,"TERMINADA"),COUNTIFS(BASE_CONTROL!$I$2:$I$999,$B428,BASE_CONTROL!$B$2:$B$999,"CERRADA"),COUNTIFS(BASE_CONTROL!$I$2:$I$999,$B428,BASE_CONTROL!$B$2:$B$999,"TERMINADA"),COUNTIFS(BASE_CONTROL!$J$2:$J$999,$B428,BASE_CONTROL!$B$2:$B$999,"CERRADA"),COUNTIFS(BASE_CONTROL!$J$2:$J$999,$B428,BASE_CONTROL!$B$2:$B$999,"TERMINADA"),COUNTIFS(BASE_CONTROL!$K$2:$K$999,$B428,BASE_CONTROL!$B$2:$B$999,"CERRADA"),COUNTIFS(BASE_CONTROL!$K$2:$K$999,$B428,BASE_CONTROL!$B$2:$B$999,"TERMINADA")))</f>
        <v/>
      </c>
      <c r="F428" s="464">
        <f>IF($B428="","",SUM(COUNTIFS(BASE_CONTROL!$D$2:$D$999,$B428,BASE_CONTROL!$B$2:$B$999,"PENDIENTE"),COUNTIFS(BASE_CONTROL!$E$2:$E$999,$B428,BASE_CONTROL!$B$2:$B$999,"PENDIENTE"),COUNTIFS(BASE_CONTROL!$F$2:$F$999,$B428,BASE_CONTROL!$B$2:$B$999,"PENDIENTE"),COUNTIFS(BASE_CONTROL!$G$2:$G$999,$B428,BASE_CONTROL!$B$2:$B$999,"PENDIENTE"),COUNTIFS(BASE_CONTROL!$H$2:$H$999,$B428,BASE_CONTROL!$B$2:$B$999,"PENDIENTE"),COUNTIFS(BASE_CONTROL!$I$2:$I$999,$B428,BASE_CONTROL!$B$2:$B$999,"PENDIENTE"),COUNTIFS(BASE_CONTROL!$J$2:$J$999,$B428,BASE_CONTROL!$B$2:$B$999,"PENDIENTE"),COUNTIFS(BASE_CONTROL!$K$2:$K$999,$B428,BASE_CONTROL!$B$2:$B$999,"PENDIENTE")))</f>
        <v/>
      </c>
      <c r="G428" s="475">
        <f>IF($B428="","",IF($D428=0,"",IFERROR(MAX(MAXIFS(BASE_CONTROL!$C$2:$C$999,BASE_CONTROL!$D$2:$D$999,$B428),MAXIFS(BASE_CONTROL!$C$2:$C$999,BASE_CONTROL!$E$2:$E$999,$B428),MAXIFS(BASE_CONTROL!$C$2:$C$999,BASE_CONTROL!$F$2:$F$999,$B428),MAXIFS(BASE_CONTROL!$C$2:$C$999,BASE_CONTROL!$G$2:$G$999,$B428),MAXIFS(BASE_CONTROL!$C$2:$C$999,BASE_CONTROL!$H$2:$H$999,$B428),MAXIFS(BASE_CONTROL!$C$2:$C$999,BASE_CONTROL!$I$2:$I$999,$B428),MAXIFS(BASE_CONTROL!$C$2:$C$999,BASE_CONTROL!$J$2:$J$999,$B428),MAXIFS(BASE_CONTROL!$C$2:$C$999,BASE_CONTROL!$K$2:$K$999,$B428)),"")))</f>
        <v/>
      </c>
      <c r="H428" s="464" t="n"/>
    </row>
    <row r="429" s="358">
      <c r="A429" s="464">
        <f>IF($B429="","",ROW()-4)</f>
        <v/>
      </c>
      <c r="B429" s="464" t="n"/>
      <c r="C429" s="464" t="n"/>
      <c r="D429" s="464">
        <f>IF($B429="","",SUM(COUNTIF(BASE_CONTROL!$D$2:$K$999,$B429)))</f>
        <v/>
      </c>
      <c r="E429" s="464">
        <f>IF($B429="","",SUM(COUNTIFS(BASE_CONTROL!$D$2:$D$999,$B429,BASE_CONTROL!$B$2:$B$999,"CERRADA"),COUNTIFS(BASE_CONTROL!$D$2:$D$999,$B429,BASE_CONTROL!$B$2:$B$999,"TERMINADA"),COUNTIFS(BASE_CONTROL!$E$2:$E$999,$B429,BASE_CONTROL!$B$2:$B$999,"CERRADA"),COUNTIFS(BASE_CONTROL!$E$2:$E$999,$B429,BASE_CONTROL!$B$2:$B$999,"TERMINADA"),COUNTIFS(BASE_CONTROL!$F$2:$F$999,$B429,BASE_CONTROL!$B$2:$B$999,"CERRADA"),COUNTIFS(BASE_CONTROL!$F$2:$F$999,$B429,BASE_CONTROL!$B$2:$B$999,"TERMINADA"),COUNTIFS(BASE_CONTROL!$G$2:$G$999,$B429,BASE_CONTROL!$B$2:$B$999,"CERRADA"),COUNTIFS(BASE_CONTROL!$G$2:$G$999,$B429,BASE_CONTROL!$B$2:$B$999,"TERMINADA"),COUNTIFS(BASE_CONTROL!$H$2:$H$999,$B429,BASE_CONTROL!$B$2:$B$999,"CERRADA"),COUNTIFS(BASE_CONTROL!$H$2:$H$999,$B429,BASE_CONTROL!$B$2:$B$999,"TERMINADA"),COUNTIFS(BASE_CONTROL!$I$2:$I$999,$B429,BASE_CONTROL!$B$2:$B$999,"CERRADA"),COUNTIFS(BASE_CONTROL!$I$2:$I$999,$B429,BASE_CONTROL!$B$2:$B$999,"TERMINADA"),COUNTIFS(BASE_CONTROL!$J$2:$J$999,$B429,BASE_CONTROL!$B$2:$B$999,"CERRADA"),COUNTIFS(BASE_CONTROL!$J$2:$J$999,$B429,BASE_CONTROL!$B$2:$B$999,"TERMINADA"),COUNTIFS(BASE_CONTROL!$K$2:$K$999,$B429,BASE_CONTROL!$B$2:$B$999,"CERRADA"),COUNTIFS(BASE_CONTROL!$K$2:$K$999,$B429,BASE_CONTROL!$B$2:$B$999,"TERMINADA")))</f>
        <v/>
      </c>
      <c r="F429" s="464">
        <f>IF($B429="","",SUM(COUNTIFS(BASE_CONTROL!$D$2:$D$999,$B429,BASE_CONTROL!$B$2:$B$999,"PENDIENTE"),COUNTIFS(BASE_CONTROL!$E$2:$E$999,$B429,BASE_CONTROL!$B$2:$B$999,"PENDIENTE"),COUNTIFS(BASE_CONTROL!$F$2:$F$999,$B429,BASE_CONTROL!$B$2:$B$999,"PENDIENTE"),COUNTIFS(BASE_CONTROL!$G$2:$G$999,$B429,BASE_CONTROL!$B$2:$B$999,"PENDIENTE"),COUNTIFS(BASE_CONTROL!$H$2:$H$999,$B429,BASE_CONTROL!$B$2:$B$999,"PENDIENTE"),COUNTIFS(BASE_CONTROL!$I$2:$I$999,$B429,BASE_CONTROL!$B$2:$B$999,"PENDIENTE"),COUNTIFS(BASE_CONTROL!$J$2:$J$999,$B429,BASE_CONTROL!$B$2:$B$999,"PENDIENTE"),COUNTIFS(BASE_CONTROL!$K$2:$K$999,$B429,BASE_CONTROL!$B$2:$B$999,"PENDIENTE")))</f>
        <v/>
      </c>
      <c r="G429" s="475">
        <f>IF($B429="","",IF($D429=0,"",IFERROR(MAX(MAXIFS(BASE_CONTROL!$C$2:$C$999,BASE_CONTROL!$D$2:$D$999,$B429),MAXIFS(BASE_CONTROL!$C$2:$C$999,BASE_CONTROL!$E$2:$E$999,$B429),MAXIFS(BASE_CONTROL!$C$2:$C$999,BASE_CONTROL!$F$2:$F$999,$B429),MAXIFS(BASE_CONTROL!$C$2:$C$999,BASE_CONTROL!$G$2:$G$999,$B429),MAXIFS(BASE_CONTROL!$C$2:$C$999,BASE_CONTROL!$H$2:$H$999,$B429),MAXIFS(BASE_CONTROL!$C$2:$C$999,BASE_CONTROL!$I$2:$I$999,$B429),MAXIFS(BASE_CONTROL!$C$2:$C$999,BASE_CONTROL!$J$2:$J$999,$B429),MAXIFS(BASE_CONTROL!$C$2:$C$999,BASE_CONTROL!$K$2:$K$999,$B429)),"")))</f>
        <v/>
      </c>
      <c r="H429" s="464" t="n"/>
    </row>
    <row r="430" s="358">
      <c r="A430" s="464">
        <f>IF($B430="","",ROW()-4)</f>
        <v/>
      </c>
      <c r="B430" s="464" t="n"/>
      <c r="C430" s="464" t="n"/>
      <c r="D430" s="464">
        <f>IF($B430="","",SUM(COUNTIF(BASE_CONTROL!$D$2:$K$999,$B430)))</f>
        <v/>
      </c>
      <c r="E430" s="464">
        <f>IF($B430="","",SUM(COUNTIFS(BASE_CONTROL!$D$2:$D$999,$B430,BASE_CONTROL!$B$2:$B$999,"CERRADA"),COUNTIFS(BASE_CONTROL!$D$2:$D$999,$B430,BASE_CONTROL!$B$2:$B$999,"TERMINADA"),COUNTIFS(BASE_CONTROL!$E$2:$E$999,$B430,BASE_CONTROL!$B$2:$B$999,"CERRADA"),COUNTIFS(BASE_CONTROL!$E$2:$E$999,$B430,BASE_CONTROL!$B$2:$B$999,"TERMINADA"),COUNTIFS(BASE_CONTROL!$F$2:$F$999,$B430,BASE_CONTROL!$B$2:$B$999,"CERRADA"),COUNTIFS(BASE_CONTROL!$F$2:$F$999,$B430,BASE_CONTROL!$B$2:$B$999,"TERMINADA"),COUNTIFS(BASE_CONTROL!$G$2:$G$999,$B430,BASE_CONTROL!$B$2:$B$999,"CERRADA"),COUNTIFS(BASE_CONTROL!$G$2:$G$999,$B430,BASE_CONTROL!$B$2:$B$999,"TERMINADA"),COUNTIFS(BASE_CONTROL!$H$2:$H$999,$B430,BASE_CONTROL!$B$2:$B$999,"CERRADA"),COUNTIFS(BASE_CONTROL!$H$2:$H$999,$B430,BASE_CONTROL!$B$2:$B$999,"TERMINADA"),COUNTIFS(BASE_CONTROL!$I$2:$I$999,$B430,BASE_CONTROL!$B$2:$B$999,"CERRADA"),COUNTIFS(BASE_CONTROL!$I$2:$I$999,$B430,BASE_CONTROL!$B$2:$B$999,"TERMINADA"),COUNTIFS(BASE_CONTROL!$J$2:$J$999,$B430,BASE_CONTROL!$B$2:$B$999,"CERRADA"),COUNTIFS(BASE_CONTROL!$J$2:$J$999,$B430,BASE_CONTROL!$B$2:$B$999,"TERMINADA"),COUNTIFS(BASE_CONTROL!$K$2:$K$999,$B430,BASE_CONTROL!$B$2:$B$999,"CERRADA"),COUNTIFS(BASE_CONTROL!$K$2:$K$999,$B430,BASE_CONTROL!$B$2:$B$999,"TERMINADA")))</f>
        <v/>
      </c>
      <c r="F430" s="464">
        <f>IF($B430="","",SUM(COUNTIFS(BASE_CONTROL!$D$2:$D$999,$B430,BASE_CONTROL!$B$2:$B$999,"PENDIENTE"),COUNTIFS(BASE_CONTROL!$E$2:$E$999,$B430,BASE_CONTROL!$B$2:$B$999,"PENDIENTE"),COUNTIFS(BASE_CONTROL!$F$2:$F$999,$B430,BASE_CONTROL!$B$2:$B$999,"PENDIENTE"),COUNTIFS(BASE_CONTROL!$G$2:$G$999,$B430,BASE_CONTROL!$B$2:$B$999,"PENDIENTE"),COUNTIFS(BASE_CONTROL!$H$2:$H$999,$B430,BASE_CONTROL!$B$2:$B$999,"PENDIENTE"),COUNTIFS(BASE_CONTROL!$I$2:$I$999,$B430,BASE_CONTROL!$B$2:$B$999,"PENDIENTE"),COUNTIFS(BASE_CONTROL!$J$2:$J$999,$B430,BASE_CONTROL!$B$2:$B$999,"PENDIENTE"),COUNTIFS(BASE_CONTROL!$K$2:$K$999,$B430,BASE_CONTROL!$B$2:$B$999,"PENDIENTE")))</f>
        <v/>
      </c>
      <c r="G430" s="475">
        <f>IF($B430="","",IF($D430=0,"",IFERROR(MAX(MAXIFS(BASE_CONTROL!$C$2:$C$999,BASE_CONTROL!$D$2:$D$999,$B430),MAXIFS(BASE_CONTROL!$C$2:$C$999,BASE_CONTROL!$E$2:$E$999,$B430),MAXIFS(BASE_CONTROL!$C$2:$C$999,BASE_CONTROL!$F$2:$F$999,$B430),MAXIFS(BASE_CONTROL!$C$2:$C$999,BASE_CONTROL!$G$2:$G$999,$B430),MAXIFS(BASE_CONTROL!$C$2:$C$999,BASE_CONTROL!$H$2:$H$999,$B430),MAXIFS(BASE_CONTROL!$C$2:$C$999,BASE_CONTROL!$I$2:$I$999,$B430),MAXIFS(BASE_CONTROL!$C$2:$C$999,BASE_CONTROL!$J$2:$J$999,$B430),MAXIFS(BASE_CONTROL!$C$2:$C$999,BASE_CONTROL!$K$2:$K$999,$B430)),"")))</f>
        <v/>
      </c>
      <c r="H430" s="464" t="n"/>
    </row>
    <row r="431" s="358">
      <c r="A431" s="464">
        <f>IF($B431="","",ROW()-4)</f>
        <v/>
      </c>
      <c r="B431" s="464" t="n"/>
      <c r="C431" s="464" t="n"/>
      <c r="D431" s="464">
        <f>IF($B431="","",SUM(COUNTIF(BASE_CONTROL!$D$2:$K$999,$B431)))</f>
        <v/>
      </c>
      <c r="E431" s="464">
        <f>IF($B431="","",SUM(COUNTIFS(BASE_CONTROL!$D$2:$D$999,$B431,BASE_CONTROL!$B$2:$B$999,"CERRADA"),COUNTIFS(BASE_CONTROL!$D$2:$D$999,$B431,BASE_CONTROL!$B$2:$B$999,"TERMINADA"),COUNTIFS(BASE_CONTROL!$E$2:$E$999,$B431,BASE_CONTROL!$B$2:$B$999,"CERRADA"),COUNTIFS(BASE_CONTROL!$E$2:$E$999,$B431,BASE_CONTROL!$B$2:$B$999,"TERMINADA"),COUNTIFS(BASE_CONTROL!$F$2:$F$999,$B431,BASE_CONTROL!$B$2:$B$999,"CERRADA"),COUNTIFS(BASE_CONTROL!$F$2:$F$999,$B431,BASE_CONTROL!$B$2:$B$999,"TERMINADA"),COUNTIFS(BASE_CONTROL!$G$2:$G$999,$B431,BASE_CONTROL!$B$2:$B$999,"CERRADA"),COUNTIFS(BASE_CONTROL!$G$2:$G$999,$B431,BASE_CONTROL!$B$2:$B$999,"TERMINADA"),COUNTIFS(BASE_CONTROL!$H$2:$H$999,$B431,BASE_CONTROL!$B$2:$B$999,"CERRADA"),COUNTIFS(BASE_CONTROL!$H$2:$H$999,$B431,BASE_CONTROL!$B$2:$B$999,"TERMINADA"),COUNTIFS(BASE_CONTROL!$I$2:$I$999,$B431,BASE_CONTROL!$B$2:$B$999,"CERRADA"),COUNTIFS(BASE_CONTROL!$I$2:$I$999,$B431,BASE_CONTROL!$B$2:$B$999,"TERMINADA"),COUNTIFS(BASE_CONTROL!$J$2:$J$999,$B431,BASE_CONTROL!$B$2:$B$999,"CERRADA"),COUNTIFS(BASE_CONTROL!$J$2:$J$999,$B431,BASE_CONTROL!$B$2:$B$999,"TERMINADA"),COUNTIFS(BASE_CONTROL!$K$2:$K$999,$B431,BASE_CONTROL!$B$2:$B$999,"CERRADA"),COUNTIFS(BASE_CONTROL!$K$2:$K$999,$B431,BASE_CONTROL!$B$2:$B$999,"TERMINADA")))</f>
        <v/>
      </c>
      <c r="F431" s="464">
        <f>IF($B431="","",SUM(COUNTIFS(BASE_CONTROL!$D$2:$D$999,$B431,BASE_CONTROL!$B$2:$B$999,"PENDIENTE"),COUNTIFS(BASE_CONTROL!$E$2:$E$999,$B431,BASE_CONTROL!$B$2:$B$999,"PENDIENTE"),COUNTIFS(BASE_CONTROL!$F$2:$F$999,$B431,BASE_CONTROL!$B$2:$B$999,"PENDIENTE"),COUNTIFS(BASE_CONTROL!$G$2:$G$999,$B431,BASE_CONTROL!$B$2:$B$999,"PENDIENTE"),COUNTIFS(BASE_CONTROL!$H$2:$H$999,$B431,BASE_CONTROL!$B$2:$B$999,"PENDIENTE"),COUNTIFS(BASE_CONTROL!$I$2:$I$999,$B431,BASE_CONTROL!$B$2:$B$999,"PENDIENTE"),COUNTIFS(BASE_CONTROL!$J$2:$J$999,$B431,BASE_CONTROL!$B$2:$B$999,"PENDIENTE"),COUNTIFS(BASE_CONTROL!$K$2:$K$999,$B431,BASE_CONTROL!$B$2:$B$999,"PENDIENTE")))</f>
        <v/>
      </c>
      <c r="G431" s="475">
        <f>IF($B431="","",IF($D431=0,"",IFERROR(MAX(MAXIFS(BASE_CONTROL!$C$2:$C$999,BASE_CONTROL!$D$2:$D$999,$B431),MAXIFS(BASE_CONTROL!$C$2:$C$999,BASE_CONTROL!$E$2:$E$999,$B431),MAXIFS(BASE_CONTROL!$C$2:$C$999,BASE_CONTROL!$F$2:$F$999,$B431),MAXIFS(BASE_CONTROL!$C$2:$C$999,BASE_CONTROL!$G$2:$G$999,$B431),MAXIFS(BASE_CONTROL!$C$2:$C$999,BASE_CONTROL!$H$2:$H$999,$B431),MAXIFS(BASE_CONTROL!$C$2:$C$999,BASE_CONTROL!$I$2:$I$999,$B431),MAXIFS(BASE_CONTROL!$C$2:$C$999,BASE_CONTROL!$J$2:$J$999,$B431),MAXIFS(BASE_CONTROL!$C$2:$C$999,BASE_CONTROL!$K$2:$K$999,$B431)),"")))</f>
        <v/>
      </c>
      <c r="H431" s="464" t="n"/>
    </row>
    <row r="432" s="358">
      <c r="A432" s="464">
        <f>IF($B432="","",ROW()-4)</f>
        <v/>
      </c>
      <c r="B432" s="464" t="n"/>
      <c r="C432" s="464" t="n"/>
      <c r="D432" s="464">
        <f>IF($B432="","",SUM(COUNTIF(BASE_CONTROL!$D$2:$K$999,$B432)))</f>
        <v/>
      </c>
      <c r="E432" s="464">
        <f>IF($B432="","",SUM(COUNTIFS(BASE_CONTROL!$D$2:$D$999,$B432,BASE_CONTROL!$B$2:$B$999,"CERRADA"),COUNTIFS(BASE_CONTROL!$D$2:$D$999,$B432,BASE_CONTROL!$B$2:$B$999,"TERMINADA"),COUNTIFS(BASE_CONTROL!$E$2:$E$999,$B432,BASE_CONTROL!$B$2:$B$999,"CERRADA"),COUNTIFS(BASE_CONTROL!$E$2:$E$999,$B432,BASE_CONTROL!$B$2:$B$999,"TERMINADA"),COUNTIFS(BASE_CONTROL!$F$2:$F$999,$B432,BASE_CONTROL!$B$2:$B$999,"CERRADA"),COUNTIFS(BASE_CONTROL!$F$2:$F$999,$B432,BASE_CONTROL!$B$2:$B$999,"TERMINADA"),COUNTIFS(BASE_CONTROL!$G$2:$G$999,$B432,BASE_CONTROL!$B$2:$B$999,"CERRADA"),COUNTIFS(BASE_CONTROL!$G$2:$G$999,$B432,BASE_CONTROL!$B$2:$B$999,"TERMINADA"),COUNTIFS(BASE_CONTROL!$H$2:$H$999,$B432,BASE_CONTROL!$B$2:$B$999,"CERRADA"),COUNTIFS(BASE_CONTROL!$H$2:$H$999,$B432,BASE_CONTROL!$B$2:$B$999,"TERMINADA"),COUNTIFS(BASE_CONTROL!$I$2:$I$999,$B432,BASE_CONTROL!$B$2:$B$999,"CERRADA"),COUNTIFS(BASE_CONTROL!$I$2:$I$999,$B432,BASE_CONTROL!$B$2:$B$999,"TERMINADA"),COUNTIFS(BASE_CONTROL!$J$2:$J$999,$B432,BASE_CONTROL!$B$2:$B$999,"CERRADA"),COUNTIFS(BASE_CONTROL!$J$2:$J$999,$B432,BASE_CONTROL!$B$2:$B$999,"TERMINADA"),COUNTIFS(BASE_CONTROL!$K$2:$K$999,$B432,BASE_CONTROL!$B$2:$B$999,"CERRADA"),COUNTIFS(BASE_CONTROL!$K$2:$K$999,$B432,BASE_CONTROL!$B$2:$B$999,"TERMINADA")))</f>
        <v/>
      </c>
      <c r="F432" s="464">
        <f>IF($B432="","",SUM(COUNTIFS(BASE_CONTROL!$D$2:$D$999,$B432,BASE_CONTROL!$B$2:$B$999,"PENDIENTE"),COUNTIFS(BASE_CONTROL!$E$2:$E$999,$B432,BASE_CONTROL!$B$2:$B$999,"PENDIENTE"),COUNTIFS(BASE_CONTROL!$F$2:$F$999,$B432,BASE_CONTROL!$B$2:$B$999,"PENDIENTE"),COUNTIFS(BASE_CONTROL!$G$2:$G$999,$B432,BASE_CONTROL!$B$2:$B$999,"PENDIENTE"),COUNTIFS(BASE_CONTROL!$H$2:$H$999,$B432,BASE_CONTROL!$B$2:$B$999,"PENDIENTE"),COUNTIFS(BASE_CONTROL!$I$2:$I$999,$B432,BASE_CONTROL!$B$2:$B$999,"PENDIENTE"),COUNTIFS(BASE_CONTROL!$J$2:$J$999,$B432,BASE_CONTROL!$B$2:$B$999,"PENDIENTE"),COUNTIFS(BASE_CONTROL!$K$2:$K$999,$B432,BASE_CONTROL!$B$2:$B$999,"PENDIENTE")))</f>
        <v/>
      </c>
      <c r="G432" s="475">
        <f>IF($B432="","",IF($D432=0,"",IFERROR(MAX(MAXIFS(BASE_CONTROL!$C$2:$C$999,BASE_CONTROL!$D$2:$D$999,$B432),MAXIFS(BASE_CONTROL!$C$2:$C$999,BASE_CONTROL!$E$2:$E$999,$B432),MAXIFS(BASE_CONTROL!$C$2:$C$999,BASE_CONTROL!$F$2:$F$999,$B432),MAXIFS(BASE_CONTROL!$C$2:$C$999,BASE_CONTROL!$G$2:$G$999,$B432),MAXIFS(BASE_CONTROL!$C$2:$C$999,BASE_CONTROL!$H$2:$H$999,$B432),MAXIFS(BASE_CONTROL!$C$2:$C$999,BASE_CONTROL!$I$2:$I$999,$B432),MAXIFS(BASE_CONTROL!$C$2:$C$999,BASE_CONTROL!$J$2:$J$999,$B432),MAXIFS(BASE_CONTROL!$C$2:$C$999,BASE_CONTROL!$K$2:$K$999,$B432)),"")))</f>
        <v/>
      </c>
      <c r="H432" s="464" t="n"/>
    </row>
    <row r="433" s="358">
      <c r="A433" s="464">
        <f>IF($B433="","",ROW()-4)</f>
        <v/>
      </c>
      <c r="B433" s="464" t="n"/>
      <c r="C433" s="464" t="n"/>
      <c r="D433" s="464">
        <f>IF($B433="","",SUM(COUNTIF(BASE_CONTROL!$D$2:$K$999,$B433)))</f>
        <v/>
      </c>
      <c r="E433" s="464">
        <f>IF($B433="","",SUM(COUNTIFS(BASE_CONTROL!$D$2:$D$999,$B433,BASE_CONTROL!$B$2:$B$999,"CERRADA"),COUNTIFS(BASE_CONTROL!$D$2:$D$999,$B433,BASE_CONTROL!$B$2:$B$999,"TERMINADA"),COUNTIFS(BASE_CONTROL!$E$2:$E$999,$B433,BASE_CONTROL!$B$2:$B$999,"CERRADA"),COUNTIFS(BASE_CONTROL!$E$2:$E$999,$B433,BASE_CONTROL!$B$2:$B$999,"TERMINADA"),COUNTIFS(BASE_CONTROL!$F$2:$F$999,$B433,BASE_CONTROL!$B$2:$B$999,"CERRADA"),COUNTIFS(BASE_CONTROL!$F$2:$F$999,$B433,BASE_CONTROL!$B$2:$B$999,"TERMINADA"),COUNTIFS(BASE_CONTROL!$G$2:$G$999,$B433,BASE_CONTROL!$B$2:$B$999,"CERRADA"),COUNTIFS(BASE_CONTROL!$G$2:$G$999,$B433,BASE_CONTROL!$B$2:$B$999,"TERMINADA"),COUNTIFS(BASE_CONTROL!$H$2:$H$999,$B433,BASE_CONTROL!$B$2:$B$999,"CERRADA"),COUNTIFS(BASE_CONTROL!$H$2:$H$999,$B433,BASE_CONTROL!$B$2:$B$999,"TERMINADA"),COUNTIFS(BASE_CONTROL!$I$2:$I$999,$B433,BASE_CONTROL!$B$2:$B$999,"CERRADA"),COUNTIFS(BASE_CONTROL!$I$2:$I$999,$B433,BASE_CONTROL!$B$2:$B$999,"TERMINADA"),COUNTIFS(BASE_CONTROL!$J$2:$J$999,$B433,BASE_CONTROL!$B$2:$B$999,"CERRADA"),COUNTIFS(BASE_CONTROL!$J$2:$J$999,$B433,BASE_CONTROL!$B$2:$B$999,"TERMINADA"),COUNTIFS(BASE_CONTROL!$K$2:$K$999,$B433,BASE_CONTROL!$B$2:$B$999,"CERRADA"),COUNTIFS(BASE_CONTROL!$K$2:$K$999,$B433,BASE_CONTROL!$B$2:$B$999,"TERMINADA")))</f>
        <v/>
      </c>
      <c r="F433" s="464">
        <f>IF($B433="","",SUM(COUNTIFS(BASE_CONTROL!$D$2:$D$999,$B433,BASE_CONTROL!$B$2:$B$999,"PENDIENTE"),COUNTIFS(BASE_CONTROL!$E$2:$E$999,$B433,BASE_CONTROL!$B$2:$B$999,"PENDIENTE"),COUNTIFS(BASE_CONTROL!$F$2:$F$999,$B433,BASE_CONTROL!$B$2:$B$999,"PENDIENTE"),COUNTIFS(BASE_CONTROL!$G$2:$G$999,$B433,BASE_CONTROL!$B$2:$B$999,"PENDIENTE"),COUNTIFS(BASE_CONTROL!$H$2:$H$999,$B433,BASE_CONTROL!$B$2:$B$999,"PENDIENTE"),COUNTIFS(BASE_CONTROL!$I$2:$I$999,$B433,BASE_CONTROL!$B$2:$B$999,"PENDIENTE"),COUNTIFS(BASE_CONTROL!$J$2:$J$999,$B433,BASE_CONTROL!$B$2:$B$999,"PENDIENTE"),COUNTIFS(BASE_CONTROL!$K$2:$K$999,$B433,BASE_CONTROL!$B$2:$B$999,"PENDIENTE")))</f>
        <v/>
      </c>
      <c r="G433" s="475">
        <f>IF($B433="","",IF($D433=0,"",IFERROR(MAX(MAXIFS(BASE_CONTROL!$C$2:$C$999,BASE_CONTROL!$D$2:$D$999,$B433),MAXIFS(BASE_CONTROL!$C$2:$C$999,BASE_CONTROL!$E$2:$E$999,$B433),MAXIFS(BASE_CONTROL!$C$2:$C$999,BASE_CONTROL!$F$2:$F$999,$B433),MAXIFS(BASE_CONTROL!$C$2:$C$999,BASE_CONTROL!$G$2:$G$999,$B433),MAXIFS(BASE_CONTROL!$C$2:$C$999,BASE_CONTROL!$H$2:$H$999,$B433),MAXIFS(BASE_CONTROL!$C$2:$C$999,BASE_CONTROL!$I$2:$I$999,$B433),MAXIFS(BASE_CONTROL!$C$2:$C$999,BASE_CONTROL!$J$2:$J$999,$B433),MAXIFS(BASE_CONTROL!$C$2:$C$999,BASE_CONTROL!$K$2:$K$999,$B433)),"")))</f>
        <v/>
      </c>
      <c r="H433" s="464" t="n"/>
    </row>
    <row r="434" s="358">
      <c r="A434" s="464">
        <f>IF($B434="","",ROW()-4)</f>
        <v/>
      </c>
      <c r="B434" s="464" t="n"/>
      <c r="C434" s="464" t="n"/>
      <c r="D434" s="464">
        <f>IF($B434="","",SUM(COUNTIF(BASE_CONTROL!$D$2:$K$999,$B434)))</f>
        <v/>
      </c>
      <c r="E434" s="464">
        <f>IF($B434="","",SUM(COUNTIFS(BASE_CONTROL!$D$2:$D$999,$B434,BASE_CONTROL!$B$2:$B$999,"CERRADA"),COUNTIFS(BASE_CONTROL!$D$2:$D$999,$B434,BASE_CONTROL!$B$2:$B$999,"TERMINADA"),COUNTIFS(BASE_CONTROL!$E$2:$E$999,$B434,BASE_CONTROL!$B$2:$B$999,"CERRADA"),COUNTIFS(BASE_CONTROL!$E$2:$E$999,$B434,BASE_CONTROL!$B$2:$B$999,"TERMINADA"),COUNTIFS(BASE_CONTROL!$F$2:$F$999,$B434,BASE_CONTROL!$B$2:$B$999,"CERRADA"),COUNTIFS(BASE_CONTROL!$F$2:$F$999,$B434,BASE_CONTROL!$B$2:$B$999,"TERMINADA"),COUNTIFS(BASE_CONTROL!$G$2:$G$999,$B434,BASE_CONTROL!$B$2:$B$999,"CERRADA"),COUNTIFS(BASE_CONTROL!$G$2:$G$999,$B434,BASE_CONTROL!$B$2:$B$999,"TERMINADA"),COUNTIFS(BASE_CONTROL!$H$2:$H$999,$B434,BASE_CONTROL!$B$2:$B$999,"CERRADA"),COUNTIFS(BASE_CONTROL!$H$2:$H$999,$B434,BASE_CONTROL!$B$2:$B$999,"TERMINADA"),COUNTIFS(BASE_CONTROL!$I$2:$I$999,$B434,BASE_CONTROL!$B$2:$B$999,"CERRADA"),COUNTIFS(BASE_CONTROL!$I$2:$I$999,$B434,BASE_CONTROL!$B$2:$B$999,"TERMINADA"),COUNTIFS(BASE_CONTROL!$J$2:$J$999,$B434,BASE_CONTROL!$B$2:$B$999,"CERRADA"),COUNTIFS(BASE_CONTROL!$J$2:$J$999,$B434,BASE_CONTROL!$B$2:$B$999,"TERMINADA"),COUNTIFS(BASE_CONTROL!$K$2:$K$999,$B434,BASE_CONTROL!$B$2:$B$999,"CERRADA"),COUNTIFS(BASE_CONTROL!$K$2:$K$999,$B434,BASE_CONTROL!$B$2:$B$999,"TERMINADA")))</f>
        <v/>
      </c>
      <c r="F434" s="464">
        <f>IF($B434="","",SUM(COUNTIFS(BASE_CONTROL!$D$2:$D$999,$B434,BASE_CONTROL!$B$2:$B$999,"PENDIENTE"),COUNTIFS(BASE_CONTROL!$E$2:$E$999,$B434,BASE_CONTROL!$B$2:$B$999,"PENDIENTE"),COUNTIFS(BASE_CONTROL!$F$2:$F$999,$B434,BASE_CONTROL!$B$2:$B$999,"PENDIENTE"),COUNTIFS(BASE_CONTROL!$G$2:$G$999,$B434,BASE_CONTROL!$B$2:$B$999,"PENDIENTE"),COUNTIFS(BASE_CONTROL!$H$2:$H$999,$B434,BASE_CONTROL!$B$2:$B$999,"PENDIENTE"),COUNTIFS(BASE_CONTROL!$I$2:$I$999,$B434,BASE_CONTROL!$B$2:$B$999,"PENDIENTE"),COUNTIFS(BASE_CONTROL!$J$2:$J$999,$B434,BASE_CONTROL!$B$2:$B$999,"PENDIENTE"),COUNTIFS(BASE_CONTROL!$K$2:$K$999,$B434,BASE_CONTROL!$B$2:$B$999,"PENDIENTE")))</f>
        <v/>
      </c>
      <c r="G434" s="475">
        <f>IF($B434="","",IF($D434=0,"",IFERROR(MAX(MAXIFS(BASE_CONTROL!$C$2:$C$999,BASE_CONTROL!$D$2:$D$999,$B434),MAXIFS(BASE_CONTROL!$C$2:$C$999,BASE_CONTROL!$E$2:$E$999,$B434),MAXIFS(BASE_CONTROL!$C$2:$C$999,BASE_CONTROL!$F$2:$F$999,$B434),MAXIFS(BASE_CONTROL!$C$2:$C$999,BASE_CONTROL!$G$2:$G$999,$B434),MAXIFS(BASE_CONTROL!$C$2:$C$999,BASE_CONTROL!$H$2:$H$999,$B434),MAXIFS(BASE_CONTROL!$C$2:$C$999,BASE_CONTROL!$I$2:$I$999,$B434),MAXIFS(BASE_CONTROL!$C$2:$C$999,BASE_CONTROL!$J$2:$J$999,$B434),MAXIFS(BASE_CONTROL!$C$2:$C$999,BASE_CONTROL!$K$2:$K$999,$B434)),"")))</f>
        <v/>
      </c>
      <c r="H434" s="464" t="n"/>
    </row>
    <row r="435" s="358">
      <c r="A435" s="464">
        <f>IF($B435="","",ROW()-4)</f>
        <v/>
      </c>
      <c r="B435" s="464" t="n"/>
      <c r="C435" s="464" t="n"/>
      <c r="D435" s="464">
        <f>IF($B435="","",SUM(COUNTIF(BASE_CONTROL!$D$2:$K$999,$B435)))</f>
        <v/>
      </c>
      <c r="E435" s="464">
        <f>IF($B435="","",SUM(COUNTIFS(BASE_CONTROL!$D$2:$D$999,$B435,BASE_CONTROL!$B$2:$B$999,"CERRADA"),COUNTIFS(BASE_CONTROL!$D$2:$D$999,$B435,BASE_CONTROL!$B$2:$B$999,"TERMINADA"),COUNTIFS(BASE_CONTROL!$E$2:$E$999,$B435,BASE_CONTROL!$B$2:$B$999,"CERRADA"),COUNTIFS(BASE_CONTROL!$E$2:$E$999,$B435,BASE_CONTROL!$B$2:$B$999,"TERMINADA"),COUNTIFS(BASE_CONTROL!$F$2:$F$999,$B435,BASE_CONTROL!$B$2:$B$999,"CERRADA"),COUNTIFS(BASE_CONTROL!$F$2:$F$999,$B435,BASE_CONTROL!$B$2:$B$999,"TERMINADA"),COUNTIFS(BASE_CONTROL!$G$2:$G$999,$B435,BASE_CONTROL!$B$2:$B$999,"CERRADA"),COUNTIFS(BASE_CONTROL!$G$2:$G$999,$B435,BASE_CONTROL!$B$2:$B$999,"TERMINADA"),COUNTIFS(BASE_CONTROL!$H$2:$H$999,$B435,BASE_CONTROL!$B$2:$B$999,"CERRADA"),COUNTIFS(BASE_CONTROL!$H$2:$H$999,$B435,BASE_CONTROL!$B$2:$B$999,"TERMINADA"),COUNTIFS(BASE_CONTROL!$I$2:$I$999,$B435,BASE_CONTROL!$B$2:$B$999,"CERRADA"),COUNTIFS(BASE_CONTROL!$I$2:$I$999,$B435,BASE_CONTROL!$B$2:$B$999,"TERMINADA"),COUNTIFS(BASE_CONTROL!$J$2:$J$999,$B435,BASE_CONTROL!$B$2:$B$999,"CERRADA"),COUNTIFS(BASE_CONTROL!$J$2:$J$999,$B435,BASE_CONTROL!$B$2:$B$999,"TERMINADA"),COUNTIFS(BASE_CONTROL!$K$2:$K$999,$B435,BASE_CONTROL!$B$2:$B$999,"CERRADA"),COUNTIFS(BASE_CONTROL!$K$2:$K$999,$B435,BASE_CONTROL!$B$2:$B$999,"TERMINADA")))</f>
        <v/>
      </c>
      <c r="F435" s="464">
        <f>IF($B435="","",SUM(COUNTIFS(BASE_CONTROL!$D$2:$D$999,$B435,BASE_CONTROL!$B$2:$B$999,"PENDIENTE"),COUNTIFS(BASE_CONTROL!$E$2:$E$999,$B435,BASE_CONTROL!$B$2:$B$999,"PENDIENTE"),COUNTIFS(BASE_CONTROL!$F$2:$F$999,$B435,BASE_CONTROL!$B$2:$B$999,"PENDIENTE"),COUNTIFS(BASE_CONTROL!$G$2:$G$999,$B435,BASE_CONTROL!$B$2:$B$999,"PENDIENTE"),COUNTIFS(BASE_CONTROL!$H$2:$H$999,$B435,BASE_CONTROL!$B$2:$B$999,"PENDIENTE"),COUNTIFS(BASE_CONTROL!$I$2:$I$999,$B435,BASE_CONTROL!$B$2:$B$999,"PENDIENTE"),COUNTIFS(BASE_CONTROL!$J$2:$J$999,$B435,BASE_CONTROL!$B$2:$B$999,"PENDIENTE"),COUNTIFS(BASE_CONTROL!$K$2:$K$999,$B435,BASE_CONTROL!$B$2:$B$999,"PENDIENTE")))</f>
        <v/>
      </c>
      <c r="G435" s="475">
        <f>IF($B435="","",IF($D435=0,"",IFERROR(MAX(MAXIFS(BASE_CONTROL!$C$2:$C$999,BASE_CONTROL!$D$2:$D$999,$B435),MAXIFS(BASE_CONTROL!$C$2:$C$999,BASE_CONTROL!$E$2:$E$999,$B435),MAXIFS(BASE_CONTROL!$C$2:$C$999,BASE_CONTROL!$F$2:$F$999,$B435),MAXIFS(BASE_CONTROL!$C$2:$C$999,BASE_CONTROL!$G$2:$G$999,$B435),MAXIFS(BASE_CONTROL!$C$2:$C$999,BASE_CONTROL!$H$2:$H$999,$B435),MAXIFS(BASE_CONTROL!$C$2:$C$999,BASE_CONTROL!$I$2:$I$999,$B435),MAXIFS(BASE_CONTROL!$C$2:$C$999,BASE_CONTROL!$J$2:$J$999,$B435),MAXIFS(BASE_CONTROL!$C$2:$C$999,BASE_CONTROL!$K$2:$K$999,$B435)),"")))</f>
        <v/>
      </c>
      <c r="H435" s="464" t="n"/>
    </row>
    <row r="436" s="358">
      <c r="A436" s="464">
        <f>IF($B436="","",ROW()-4)</f>
        <v/>
      </c>
      <c r="B436" s="464" t="n"/>
      <c r="C436" s="464" t="n"/>
      <c r="D436" s="464">
        <f>IF($B436="","",SUM(COUNTIF(BASE_CONTROL!$D$2:$K$999,$B436)))</f>
        <v/>
      </c>
      <c r="E436" s="464">
        <f>IF($B436="","",SUM(COUNTIFS(BASE_CONTROL!$D$2:$D$999,$B436,BASE_CONTROL!$B$2:$B$999,"CERRADA"),COUNTIFS(BASE_CONTROL!$D$2:$D$999,$B436,BASE_CONTROL!$B$2:$B$999,"TERMINADA"),COUNTIFS(BASE_CONTROL!$E$2:$E$999,$B436,BASE_CONTROL!$B$2:$B$999,"CERRADA"),COUNTIFS(BASE_CONTROL!$E$2:$E$999,$B436,BASE_CONTROL!$B$2:$B$999,"TERMINADA"),COUNTIFS(BASE_CONTROL!$F$2:$F$999,$B436,BASE_CONTROL!$B$2:$B$999,"CERRADA"),COUNTIFS(BASE_CONTROL!$F$2:$F$999,$B436,BASE_CONTROL!$B$2:$B$999,"TERMINADA"),COUNTIFS(BASE_CONTROL!$G$2:$G$999,$B436,BASE_CONTROL!$B$2:$B$999,"CERRADA"),COUNTIFS(BASE_CONTROL!$G$2:$G$999,$B436,BASE_CONTROL!$B$2:$B$999,"TERMINADA"),COUNTIFS(BASE_CONTROL!$H$2:$H$999,$B436,BASE_CONTROL!$B$2:$B$999,"CERRADA"),COUNTIFS(BASE_CONTROL!$H$2:$H$999,$B436,BASE_CONTROL!$B$2:$B$999,"TERMINADA"),COUNTIFS(BASE_CONTROL!$I$2:$I$999,$B436,BASE_CONTROL!$B$2:$B$999,"CERRADA"),COUNTIFS(BASE_CONTROL!$I$2:$I$999,$B436,BASE_CONTROL!$B$2:$B$999,"TERMINADA"),COUNTIFS(BASE_CONTROL!$J$2:$J$999,$B436,BASE_CONTROL!$B$2:$B$999,"CERRADA"),COUNTIFS(BASE_CONTROL!$J$2:$J$999,$B436,BASE_CONTROL!$B$2:$B$999,"TERMINADA"),COUNTIFS(BASE_CONTROL!$K$2:$K$999,$B436,BASE_CONTROL!$B$2:$B$999,"CERRADA"),COUNTIFS(BASE_CONTROL!$K$2:$K$999,$B436,BASE_CONTROL!$B$2:$B$999,"TERMINADA")))</f>
        <v/>
      </c>
      <c r="F436" s="464">
        <f>IF($B436="","",SUM(COUNTIFS(BASE_CONTROL!$D$2:$D$999,$B436,BASE_CONTROL!$B$2:$B$999,"PENDIENTE"),COUNTIFS(BASE_CONTROL!$E$2:$E$999,$B436,BASE_CONTROL!$B$2:$B$999,"PENDIENTE"),COUNTIFS(BASE_CONTROL!$F$2:$F$999,$B436,BASE_CONTROL!$B$2:$B$999,"PENDIENTE"),COUNTIFS(BASE_CONTROL!$G$2:$G$999,$B436,BASE_CONTROL!$B$2:$B$999,"PENDIENTE"),COUNTIFS(BASE_CONTROL!$H$2:$H$999,$B436,BASE_CONTROL!$B$2:$B$999,"PENDIENTE"),COUNTIFS(BASE_CONTROL!$I$2:$I$999,$B436,BASE_CONTROL!$B$2:$B$999,"PENDIENTE"),COUNTIFS(BASE_CONTROL!$J$2:$J$999,$B436,BASE_CONTROL!$B$2:$B$999,"PENDIENTE"),COUNTIFS(BASE_CONTROL!$K$2:$K$999,$B436,BASE_CONTROL!$B$2:$B$999,"PENDIENTE")))</f>
        <v/>
      </c>
      <c r="G436" s="475">
        <f>IF($B436="","",IF($D436=0,"",IFERROR(MAX(MAXIFS(BASE_CONTROL!$C$2:$C$999,BASE_CONTROL!$D$2:$D$999,$B436),MAXIFS(BASE_CONTROL!$C$2:$C$999,BASE_CONTROL!$E$2:$E$999,$B436),MAXIFS(BASE_CONTROL!$C$2:$C$999,BASE_CONTROL!$F$2:$F$999,$B436),MAXIFS(BASE_CONTROL!$C$2:$C$999,BASE_CONTROL!$G$2:$G$999,$B436),MAXIFS(BASE_CONTROL!$C$2:$C$999,BASE_CONTROL!$H$2:$H$999,$B436),MAXIFS(BASE_CONTROL!$C$2:$C$999,BASE_CONTROL!$I$2:$I$999,$B436),MAXIFS(BASE_CONTROL!$C$2:$C$999,BASE_CONTROL!$J$2:$J$999,$B436),MAXIFS(BASE_CONTROL!$C$2:$C$999,BASE_CONTROL!$K$2:$K$999,$B436)),"")))</f>
        <v/>
      </c>
      <c r="H436" s="464" t="n"/>
    </row>
    <row r="437" s="358">
      <c r="A437" s="464">
        <f>IF($B437="","",ROW()-4)</f>
        <v/>
      </c>
      <c r="B437" s="464" t="n"/>
      <c r="C437" s="464" t="n"/>
      <c r="D437" s="464">
        <f>IF($B437="","",SUM(COUNTIF(BASE_CONTROL!$D$2:$K$999,$B437)))</f>
        <v/>
      </c>
      <c r="E437" s="464">
        <f>IF($B437="","",SUM(COUNTIFS(BASE_CONTROL!$D$2:$D$999,$B437,BASE_CONTROL!$B$2:$B$999,"CERRADA"),COUNTIFS(BASE_CONTROL!$D$2:$D$999,$B437,BASE_CONTROL!$B$2:$B$999,"TERMINADA"),COUNTIFS(BASE_CONTROL!$E$2:$E$999,$B437,BASE_CONTROL!$B$2:$B$999,"CERRADA"),COUNTIFS(BASE_CONTROL!$E$2:$E$999,$B437,BASE_CONTROL!$B$2:$B$999,"TERMINADA"),COUNTIFS(BASE_CONTROL!$F$2:$F$999,$B437,BASE_CONTROL!$B$2:$B$999,"CERRADA"),COUNTIFS(BASE_CONTROL!$F$2:$F$999,$B437,BASE_CONTROL!$B$2:$B$999,"TERMINADA"),COUNTIFS(BASE_CONTROL!$G$2:$G$999,$B437,BASE_CONTROL!$B$2:$B$999,"CERRADA"),COUNTIFS(BASE_CONTROL!$G$2:$G$999,$B437,BASE_CONTROL!$B$2:$B$999,"TERMINADA"),COUNTIFS(BASE_CONTROL!$H$2:$H$999,$B437,BASE_CONTROL!$B$2:$B$999,"CERRADA"),COUNTIFS(BASE_CONTROL!$H$2:$H$999,$B437,BASE_CONTROL!$B$2:$B$999,"TERMINADA"),COUNTIFS(BASE_CONTROL!$I$2:$I$999,$B437,BASE_CONTROL!$B$2:$B$999,"CERRADA"),COUNTIFS(BASE_CONTROL!$I$2:$I$999,$B437,BASE_CONTROL!$B$2:$B$999,"TERMINADA"),COUNTIFS(BASE_CONTROL!$J$2:$J$999,$B437,BASE_CONTROL!$B$2:$B$999,"CERRADA"),COUNTIFS(BASE_CONTROL!$J$2:$J$999,$B437,BASE_CONTROL!$B$2:$B$999,"TERMINADA"),COUNTIFS(BASE_CONTROL!$K$2:$K$999,$B437,BASE_CONTROL!$B$2:$B$999,"CERRADA"),COUNTIFS(BASE_CONTROL!$K$2:$K$999,$B437,BASE_CONTROL!$B$2:$B$999,"TERMINADA")))</f>
        <v/>
      </c>
      <c r="F437" s="464">
        <f>IF($B437="","",SUM(COUNTIFS(BASE_CONTROL!$D$2:$D$999,$B437,BASE_CONTROL!$B$2:$B$999,"PENDIENTE"),COUNTIFS(BASE_CONTROL!$E$2:$E$999,$B437,BASE_CONTROL!$B$2:$B$999,"PENDIENTE"),COUNTIFS(BASE_CONTROL!$F$2:$F$999,$B437,BASE_CONTROL!$B$2:$B$999,"PENDIENTE"),COUNTIFS(BASE_CONTROL!$G$2:$G$999,$B437,BASE_CONTROL!$B$2:$B$999,"PENDIENTE"),COUNTIFS(BASE_CONTROL!$H$2:$H$999,$B437,BASE_CONTROL!$B$2:$B$999,"PENDIENTE"),COUNTIFS(BASE_CONTROL!$I$2:$I$999,$B437,BASE_CONTROL!$B$2:$B$999,"PENDIENTE"),COUNTIFS(BASE_CONTROL!$J$2:$J$999,$B437,BASE_CONTROL!$B$2:$B$999,"PENDIENTE"),COUNTIFS(BASE_CONTROL!$K$2:$K$999,$B437,BASE_CONTROL!$B$2:$B$999,"PENDIENTE")))</f>
        <v/>
      </c>
      <c r="G437" s="475">
        <f>IF($B437="","",IF($D437=0,"",IFERROR(MAX(MAXIFS(BASE_CONTROL!$C$2:$C$999,BASE_CONTROL!$D$2:$D$999,$B437),MAXIFS(BASE_CONTROL!$C$2:$C$999,BASE_CONTROL!$E$2:$E$999,$B437),MAXIFS(BASE_CONTROL!$C$2:$C$999,BASE_CONTROL!$F$2:$F$999,$B437),MAXIFS(BASE_CONTROL!$C$2:$C$999,BASE_CONTROL!$G$2:$G$999,$B437),MAXIFS(BASE_CONTROL!$C$2:$C$999,BASE_CONTROL!$H$2:$H$999,$B437),MAXIFS(BASE_CONTROL!$C$2:$C$999,BASE_CONTROL!$I$2:$I$999,$B437),MAXIFS(BASE_CONTROL!$C$2:$C$999,BASE_CONTROL!$J$2:$J$999,$B437),MAXIFS(BASE_CONTROL!$C$2:$C$999,BASE_CONTROL!$K$2:$K$999,$B437)),"")))</f>
        <v/>
      </c>
      <c r="H437" s="464" t="n"/>
    </row>
    <row r="438" s="358">
      <c r="A438" s="464">
        <f>IF($B438="","",ROW()-4)</f>
        <v/>
      </c>
      <c r="B438" s="464" t="n"/>
      <c r="C438" s="464" t="n"/>
      <c r="D438" s="464">
        <f>IF($B438="","",SUM(COUNTIF(BASE_CONTROL!$D$2:$K$999,$B438)))</f>
        <v/>
      </c>
      <c r="E438" s="464">
        <f>IF($B438="","",SUM(COUNTIFS(BASE_CONTROL!$D$2:$D$999,$B438,BASE_CONTROL!$B$2:$B$999,"CERRADA"),COUNTIFS(BASE_CONTROL!$D$2:$D$999,$B438,BASE_CONTROL!$B$2:$B$999,"TERMINADA"),COUNTIFS(BASE_CONTROL!$E$2:$E$999,$B438,BASE_CONTROL!$B$2:$B$999,"CERRADA"),COUNTIFS(BASE_CONTROL!$E$2:$E$999,$B438,BASE_CONTROL!$B$2:$B$999,"TERMINADA"),COUNTIFS(BASE_CONTROL!$F$2:$F$999,$B438,BASE_CONTROL!$B$2:$B$999,"CERRADA"),COUNTIFS(BASE_CONTROL!$F$2:$F$999,$B438,BASE_CONTROL!$B$2:$B$999,"TERMINADA"),COUNTIFS(BASE_CONTROL!$G$2:$G$999,$B438,BASE_CONTROL!$B$2:$B$999,"CERRADA"),COUNTIFS(BASE_CONTROL!$G$2:$G$999,$B438,BASE_CONTROL!$B$2:$B$999,"TERMINADA"),COUNTIFS(BASE_CONTROL!$H$2:$H$999,$B438,BASE_CONTROL!$B$2:$B$999,"CERRADA"),COUNTIFS(BASE_CONTROL!$H$2:$H$999,$B438,BASE_CONTROL!$B$2:$B$999,"TERMINADA"),COUNTIFS(BASE_CONTROL!$I$2:$I$999,$B438,BASE_CONTROL!$B$2:$B$999,"CERRADA"),COUNTIFS(BASE_CONTROL!$I$2:$I$999,$B438,BASE_CONTROL!$B$2:$B$999,"TERMINADA"),COUNTIFS(BASE_CONTROL!$J$2:$J$999,$B438,BASE_CONTROL!$B$2:$B$999,"CERRADA"),COUNTIFS(BASE_CONTROL!$J$2:$J$999,$B438,BASE_CONTROL!$B$2:$B$999,"TERMINADA"),COUNTIFS(BASE_CONTROL!$K$2:$K$999,$B438,BASE_CONTROL!$B$2:$B$999,"CERRADA"),COUNTIFS(BASE_CONTROL!$K$2:$K$999,$B438,BASE_CONTROL!$B$2:$B$999,"TERMINADA")))</f>
        <v/>
      </c>
      <c r="F438" s="464">
        <f>IF($B438="","",SUM(COUNTIFS(BASE_CONTROL!$D$2:$D$999,$B438,BASE_CONTROL!$B$2:$B$999,"PENDIENTE"),COUNTIFS(BASE_CONTROL!$E$2:$E$999,$B438,BASE_CONTROL!$B$2:$B$999,"PENDIENTE"),COUNTIFS(BASE_CONTROL!$F$2:$F$999,$B438,BASE_CONTROL!$B$2:$B$999,"PENDIENTE"),COUNTIFS(BASE_CONTROL!$G$2:$G$999,$B438,BASE_CONTROL!$B$2:$B$999,"PENDIENTE"),COUNTIFS(BASE_CONTROL!$H$2:$H$999,$B438,BASE_CONTROL!$B$2:$B$999,"PENDIENTE"),COUNTIFS(BASE_CONTROL!$I$2:$I$999,$B438,BASE_CONTROL!$B$2:$B$999,"PENDIENTE"),COUNTIFS(BASE_CONTROL!$J$2:$J$999,$B438,BASE_CONTROL!$B$2:$B$999,"PENDIENTE"),COUNTIFS(BASE_CONTROL!$K$2:$K$999,$B438,BASE_CONTROL!$B$2:$B$999,"PENDIENTE")))</f>
        <v/>
      </c>
      <c r="G438" s="475">
        <f>IF($B438="","",IF($D438=0,"",IFERROR(MAX(MAXIFS(BASE_CONTROL!$C$2:$C$999,BASE_CONTROL!$D$2:$D$999,$B438),MAXIFS(BASE_CONTROL!$C$2:$C$999,BASE_CONTROL!$E$2:$E$999,$B438),MAXIFS(BASE_CONTROL!$C$2:$C$999,BASE_CONTROL!$F$2:$F$999,$B438),MAXIFS(BASE_CONTROL!$C$2:$C$999,BASE_CONTROL!$G$2:$G$999,$B438),MAXIFS(BASE_CONTROL!$C$2:$C$999,BASE_CONTROL!$H$2:$H$999,$B438),MAXIFS(BASE_CONTROL!$C$2:$C$999,BASE_CONTROL!$I$2:$I$999,$B438),MAXIFS(BASE_CONTROL!$C$2:$C$999,BASE_CONTROL!$J$2:$J$999,$B438),MAXIFS(BASE_CONTROL!$C$2:$C$999,BASE_CONTROL!$K$2:$K$999,$B438)),"")))</f>
        <v/>
      </c>
      <c r="H438" s="464" t="n"/>
    </row>
    <row r="439" s="358">
      <c r="A439" s="464">
        <f>IF($B439="","",ROW()-4)</f>
        <v/>
      </c>
      <c r="B439" s="464" t="n"/>
      <c r="C439" s="464" t="n"/>
      <c r="D439" s="464">
        <f>IF($B439="","",SUM(COUNTIF(BASE_CONTROL!$D$2:$K$999,$B439)))</f>
        <v/>
      </c>
      <c r="E439" s="464">
        <f>IF($B439="","",SUM(COUNTIFS(BASE_CONTROL!$D$2:$D$999,$B439,BASE_CONTROL!$B$2:$B$999,"CERRADA"),COUNTIFS(BASE_CONTROL!$D$2:$D$999,$B439,BASE_CONTROL!$B$2:$B$999,"TERMINADA"),COUNTIFS(BASE_CONTROL!$E$2:$E$999,$B439,BASE_CONTROL!$B$2:$B$999,"CERRADA"),COUNTIFS(BASE_CONTROL!$E$2:$E$999,$B439,BASE_CONTROL!$B$2:$B$999,"TERMINADA"),COUNTIFS(BASE_CONTROL!$F$2:$F$999,$B439,BASE_CONTROL!$B$2:$B$999,"CERRADA"),COUNTIFS(BASE_CONTROL!$F$2:$F$999,$B439,BASE_CONTROL!$B$2:$B$999,"TERMINADA"),COUNTIFS(BASE_CONTROL!$G$2:$G$999,$B439,BASE_CONTROL!$B$2:$B$999,"CERRADA"),COUNTIFS(BASE_CONTROL!$G$2:$G$999,$B439,BASE_CONTROL!$B$2:$B$999,"TERMINADA"),COUNTIFS(BASE_CONTROL!$H$2:$H$999,$B439,BASE_CONTROL!$B$2:$B$999,"CERRADA"),COUNTIFS(BASE_CONTROL!$H$2:$H$999,$B439,BASE_CONTROL!$B$2:$B$999,"TERMINADA"),COUNTIFS(BASE_CONTROL!$I$2:$I$999,$B439,BASE_CONTROL!$B$2:$B$999,"CERRADA"),COUNTIFS(BASE_CONTROL!$I$2:$I$999,$B439,BASE_CONTROL!$B$2:$B$999,"TERMINADA"),COUNTIFS(BASE_CONTROL!$J$2:$J$999,$B439,BASE_CONTROL!$B$2:$B$999,"CERRADA"),COUNTIFS(BASE_CONTROL!$J$2:$J$999,$B439,BASE_CONTROL!$B$2:$B$999,"TERMINADA"),COUNTIFS(BASE_CONTROL!$K$2:$K$999,$B439,BASE_CONTROL!$B$2:$B$999,"CERRADA"),COUNTIFS(BASE_CONTROL!$K$2:$K$999,$B439,BASE_CONTROL!$B$2:$B$999,"TERMINADA")))</f>
        <v/>
      </c>
      <c r="F439" s="464">
        <f>IF($B439="","",SUM(COUNTIFS(BASE_CONTROL!$D$2:$D$999,$B439,BASE_CONTROL!$B$2:$B$999,"PENDIENTE"),COUNTIFS(BASE_CONTROL!$E$2:$E$999,$B439,BASE_CONTROL!$B$2:$B$999,"PENDIENTE"),COUNTIFS(BASE_CONTROL!$F$2:$F$999,$B439,BASE_CONTROL!$B$2:$B$999,"PENDIENTE"),COUNTIFS(BASE_CONTROL!$G$2:$G$999,$B439,BASE_CONTROL!$B$2:$B$999,"PENDIENTE"),COUNTIFS(BASE_CONTROL!$H$2:$H$999,$B439,BASE_CONTROL!$B$2:$B$999,"PENDIENTE"),COUNTIFS(BASE_CONTROL!$I$2:$I$999,$B439,BASE_CONTROL!$B$2:$B$999,"PENDIENTE"),COUNTIFS(BASE_CONTROL!$J$2:$J$999,$B439,BASE_CONTROL!$B$2:$B$999,"PENDIENTE"),COUNTIFS(BASE_CONTROL!$K$2:$K$999,$B439,BASE_CONTROL!$B$2:$B$999,"PENDIENTE")))</f>
        <v/>
      </c>
      <c r="G439" s="475">
        <f>IF($B439="","",IF($D439=0,"",IFERROR(MAX(MAXIFS(BASE_CONTROL!$C$2:$C$999,BASE_CONTROL!$D$2:$D$999,$B439),MAXIFS(BASE_CONTROL!$C$2:$C$999,BASE_CONTROL!$E$2:$E$999,$B439),MAXIFS(BASE_CONTROL!$C$2:$C$999,BASE_CONTROL!$F$2:$F$999,$B439),MAXIFS(BASE_CONTROL!$C$2:$C$999,BASE_CONTROL!$G$2:$G$999,$B439),MAXIFS(BASE_CONTROL!$C$2:$C$999,BASE_CONTROL!$H$2:$H$999,$B439),MAXIFS(BASE_CONTROL!$C$2:$C$999,BASE_CONTROL!$I$2:$I$999,$B439),MAXIFS(BASE_CONTROL!$C$2:$C$999,BASE_CONTROL!$J$2:$J$999,$B439),MAXIFS(BASE_CONTROL!$C$2:$C$999,BASE_CONTROL!$K$2:$K$999,$B439)),"")))</f>
        <v/>
      </c>
      <c r="H439" s="464" t="n"/>
    </row>
    <row r="440" s="358">
      <c r="A440" s="464">
        <f>IF($B440="","",ROW()-4)</f>
        <v/>
      </c>
      <c r="B440" s="464" t="n"/>
      <c r="C440" s="464" t="n"/>
      <c r="D440" s="464">
        <f>IF($B440="","",SUM(COUNTIF(BASE_CONTROL!$D$2:$K$999,$B440)))</f>
        <v/>
      </c>
      <c r="E440" s="464">
        <f>IF($B440="","",SUM(COUNTIFS(BASE_CONTROL!$D$2:$D$999,$B440,BASE_CONTROL!$B$2:$B$999,"CERRADA"),COUNTIFS(BASE_CONTROL!$D$2:$D$999,$B440,BASE_CONTROL!$B$2:$B$999,"TERMINADA"),COUNTIFS(BASE_CONTROL!$E$2:$E$999,$B440,BASE_CONTROL!$B$2:$B$999,"CERRADA"),COUNTIFS(BASE_CONTROL!$E$2:$E$999,$B440,BASE_CONTROL!$B$2:$B$999,"TERMINADA"),COUNTIFS(BASE_CONTROL!$F$2:$F$999,$B440,BASE_CONTROL!$B$2:$B$999,"CERRADA"),COUNTIFS(BASE_CONTROL!$F$2:$F$999,$B440,BASE_CONTROL!$B$2:$B$999,"TERMINADA"),COUNTIFS(BASE_CONTROL!$G$2:$G$999,$B440,BASE_CONTROL!$B$2:$B$999,"CERRADA"),COUNTIFS(BASE_CONTROL!$G$2:$G$999,$B440,BASE_CONTROL!$B$2:$B$999,"TERMINADA"),COUNTIFS(BASE_CONTROL!$H$2:$H$999,$B440,BASE_CONTROL!$B$2:$B$999,"CERRADA"),COUNTIFS(BASE_CONTROL!$H$2:$H$999,$B440,BASE_CONTROL!$B$2:$B$999,"TERMINADA"),COUNTIFS(BASE_CONTROL!$I$2:$I$999,$B440,BASE_CONTROL!$B$2:$B$999,"CERRADA"),COUNTIFS(BASE_CONTROL!$I$2:$I$999,$B440,BASE_CONTROL!$B$2:$B$999,"TERMINADA"),COUNTIFS(BASE_CONTROL!$J$2:$J$999,$B440,BASE_CONTROL!$B$2:$B$999,"CERRADA"),COUNTIFS(BASE_CONTROL!$J$2:$J$999,$B440,BASE_CONTROL!$B$2:$B$999,"TERMINADA"),COUNTIFS(BASE_CONTROL!$K$2:$K$999,$B440,BASE_CONTROL!$B$2:$B$999,"CERRADA"),COUNTIFS(BASE_CONTROL!$K$2:$K$999,$B440,BASE_CONTROL!$B$2:$B$999,"TERMINADA")))</f>
        <v/>
      </c>
      <c r="F440" s="464">
        <f>IF($B440="","",SUM(COUNTIFS(BASE_CONTROL!$D$2:$D$999,$B440,BASE_CONTROL!$B$2:$B$999,"PENDIENTE"),COUNTIFS(BASE_CONTROL!$E$2:$E$999,$B440,BASE_CONTROL!$B$2:$B$999,"PENDIENTE"),COUNTIFS(BASE_CONTROL!$F$2:$F$999,$B440,BASE_CONTROL!$B$2:$B$999,"PENDIENTE"),COUNTIFS(BASE_CONTROL!$G$2:$G$999,$B440,BASE_CONTROL!$B$2:$B$999,"PENDIENTE"),COUNTIFS(BASE_CONTROL!$H$2:$H$999,$B440,BASE_CONTROL!$B$2:$B$999,"PENDIENTE"),COUNTIFS(BASE_CONTROL!$I$2:$I$999,$B440,BASE_CONTROL!$B$2:$B$999,"PENDIENTE"),COUNTIFS(BASE_CONTROL!$J$2:$J$999,$B440,BASE_CONTROL!$B$2:$B$999,"PENDIENTE"),COUNTIFS(BASE_CONTROL!$K$2:$K$999,$B440,BASE_CONTROL!$B$2:$B$999,"PENDIENTE")))</f>
        <v/>
      </c>
      <c r="G440" s="475">
        <f>IF($B440="","",IF($D440=0,"",IFERROR(MAX(MAXIFS(BASE_CONTROL!$C$2:$C$999,BASE_CONTROL!$D$2:$D$999,$B440),MAXIFS(BASE_CONTROL!$C$2:$C$999,BASE_CONTROL!$E$2:$E$999,$B440),MAXIFS(BASE_CONTROL!$C$2:$C$999,BASE_CONTROL!$F$2:$F$999,$B440),MAXIFS(BASE_CONTROL!$C$2:$C$999,BASE_CONTROL!$G$2:$G$999,$B440),MAXIFS(BASE_CONTROL!$C$2:$C$999,BASE_CONTROL!$H$2:$H$999,$B440),MAXIFS(BASE_CONTROL!$C$2:$C$999,BASE_CONTROL!$I$2:$I$999,$B440),MAXIFS(BASE_CONTROL!$C$2:$C$999,BASE_CONTROL!$J$2:$J$999,$B440),MAXIFS(BASE_CONTROL!$C$2:$C$999,BASE_CONTROL!$K$2:$K$999,$B440)),"")))</f>
        <v/>
      </c>
      <c r="H440" s="464" t="n"/>
    </row>
    <row r="441" s="358">
      <c r="A441" s="464">
        <f>IF($B441="","",ROW()-4)</f>
        <v/>
      </c>
      <c r="B441" s="464" t="n"/>
      <c r="C441" s="464" t="n"/>
      <c r="D441" s="464">
        <f>IF($B441="","",SUM(COUNTIF(BASE_CONTROL!$D$2:$K$999,$B441)))</f>
        <v/>
      </c>
      <c r="E441" s="464">
        <f>IF($B441="","",SUM(COUNTIFS(BASE_CONTROL!$D$2:$D$999,$B441,BASE_CONTROL!$B$2:$B$999,"CERRADA"),COUNTIFS(BASE_CONTROL!$D$2:$D$999,$B441,BASE_CONTROL!$B$2:$B$999,"TERMINADA"),COUNTIFS(BASE_CONTROL!$E$2:$E$999,$B441,BASE_CONTROL!$B$2:$B$999,"CERRADA"),COUNTIFS(BASE_CONTROL!$E$2:$E$999,$B441,BASE_CONTROL!$B$2:$B$999,"TERMINADA"),COUNTIFS(BASE_CONTROL!$F$2:$F$999,$B441,BASE_CONTROL!$B$2:$B$999,"CERRADA"),COUNTIFS(BASE_CONTROL!$F$2:$F$999,$B441,BASE_CONTROL!$B$2:$B$999,"TERMINADA"),COUNTIFS(BASE_CONTROL!$G$2:$G$999,$B441,BASE_CONTROL!$B$2:$B$999,"CERRADA"),COUNTIFS(BASE_CONTROL!$G$2:$G$999,$B441,BASE_CONTROL!$B$2:$B$999,"TERMINADA"),COUNTIFS(BASE_CONTROL!$H$2:$H$999,$B441,BASE_CONTROL!$B$2:$B$999,"CERRADA"),COUNTIFS(BASE_CONTROL!$H$2:$H$999,$B441,BASE_CONTROL!$B$2:$B$999,"TERMINADA"),COUNTIFS(BASE_CONTROL!$I$2:$I$999,$B441,BASE_CONTROL!$B$2:$B$999,"CERRADA"),COUNTIFS(BASE_CONTROL!$I$2:$I$999,$B441,BASE_CONTROL!$B$2:$B$999,"TERMINADA"),COUNTIFS(BASE_CONTROL!$J$2:$J$999,$B441,BASE_CONTROL!$B$2:$B$999,"CERRADA"),COUNTIFS(BASE_CONTROL!$J$2:$J$999,$B441,BASE_CONTROL!$B$2:$B$999,"TERMINADA"),COUNTIFS(BASE_CONTROL!$K$2:$K$999,$B441,BASE_CONTROL!$B$2:$B$999,"CERRADA"),COUNTIFS(BASE_CONTROL!$K$2:$K$999,$B441,BASE_CONTROL!$B$2:$B$999,"TERMINADA")))</f>
        <v/>
      </c>
      <c r="F441" s="464">
        <f>IF($B441="","",SUM(COUNTIFS(BASE_CONTROL!$D$2:$D$999,$B441,BASE_CONTROL!$B$2:$B$999,"PENDIENTE"),COUNTIFS(BASE_CONTROL!$E$2:$E$999,$B441,BASE_CONTROL!$B$2:$B$999,"PENDIENTE"),COUNTIFS(BASE_CONTROL!$F$2:$F$999,$B441,BASE_CONTROL!$B$2:$B$999,"PENDIENTE"),COUNTIFS(BASE_CONTROL!$G$2:$G$999,$B441,BASE_CONTROL!$B$2:$B$999,"PENDIENTE"),COUNTIFS(BASE_CONTROL!$H$2:$H$999,$B441,BASE_CONTROL!$B$2:$B$999,"PENDIENTE"),COUNTIFS(BASE_CONTROL!$I$2:$I$999,$B441,BASE_CONTROL!$B$2:$B$999,"PENDIENTE"),COUNTIFS(BASE_CONTROL!$J$2:$J$999,$B441,BASE_CONTROL!$B$2:$B$999,"PENDIENTE"),COUNTIFS(BASE_CONTROL!$K$2:$K$999,$B441,BASE_CONTROL!$B$2:$B$999,"PENDIENTE")))</f>
        <v/>
      </c>
      <c r="G441" s="475">
        <f>IF($B441="","",IF($D441=0,"",IFERROR(MAX(MAXIFS(BASE_CONTROL!$C$2:$C$999,BASE_CONTROL!$D$2:$D$999,$B441),MAXIFS(BASE_CONTROL!$C$2:$C$999,BASE_CONTROL!$E$2:$E$999,$B441),MAXIFS(BASE_CONTROL!$C$2:$C$999,BASE_CONTROL!$F$2:$F$999,$B441),MAXIFS(BASE_CONTROL!$C$2:$C$999,BASE_CONTROL!$G$2:$G$999,$B441),MAXIFS(BASE_CONTROL!$C$2:$C$999,BASE_CONTROL!$H$2:$H$999,$B441),MAXIFS(BASE_CONTROL!$C$2:$C$999,BASE_CONTROL!$I$2:$I$999,$B441),MAXIFS(BASE_CONTROL!$C$2:$C$999,BASE_CONTROL!$J$2:$J$999,$B441),MAXIFS(BASE_CONTROL!$C$2:$C$999,BASE_CONTROL!$K$2:$K$999,$B441)),"")))</f>
        <v/>
      </c>
      <c r="H441" s="464" t="n"/>
    </row>
    <row r="442" s="358">
      <c r="A442" s="464">
        <f>IF($B442="","",ROW()-4)</f>
        <v/>
      </c>
      <c r="B442" s="464" t="n"/>
      <c r="C442" s="464" t="n"/>
      <c r="D442" s="464">
        <f>IF($B442="","",SUM(COUNTIF(BASE_CONTROL!$D$2:$K$999,$B442)))</f>
        <v/>
      </c>
      <c r="E442" s="464">
        <f>IF($B442="","",SUM(COUNTIFS(BASE_CONTROL!$D$2:$D$999,$B442,BASE_CONTROL!$B$2:$B$999,"CERRADA"),COUNTIFS(BASE_CONTROL!$D$2:$D$999,$B442,BASE_CONTROL!$B$2:$B$999,"TERMINADA"),COUNTIFS(BASE_CONTROL!$E$2:$E$999,$B442,BASE_CONTROL!$B$2:$B$999,"CERRADA"),COUNTIFS(BASE_CONTROL!$E$2:$E$999,$B442,BASE_CONTROL!$B$2:$B$999,"TERMINADA"),COUNTIFS(BASE_CONTROL!$F$2:$F$999,$B442,BASE_CONTROL!$B$2:$B$999,"CERRADA"),COUNTIFS(BASE_CONTROL!$F$2:$F$999,$B442,BASE_CONTROL!$B$2:$B$999,"TERMINADA"),COUNTIFS(BASE_CONTROL!$G$2:$G$999,$B442,BASE_CONTROL!$B$2:$B$999,"CERRADA"),COUNTIFS(BASE_CONTROL!$G$2:$G$999,$B442,BASE_CONTROL!$B$2:$B$999,"TERMINADA"),COUNTIFS(BASE_CONTROL!$H$2:$H$999,$B442,BASE_CONTROL!$B$2:$B$999,"CERRADA"),COUNTIFS(BASE_CONTROL!$H$2:$H$999,$B442,BASE_CONTROL!$B$2:$B$999,"TERMINADA"),COUNTIFS(BASE_CONTROL!$I$2:$I$999,$B442,BASE_CONTROL!$B$2:$B$999,"CERRADA"),COUNTIFS(BASE_CONTROL!$I$2:$I$999,$B442,BASE_CONTROL!$B$2:$B$999,"TERMINADA"),COUNTIFS(BASE_CONTROL!$J$2:$J$999,$B442,BASE_CONTROL!$B$2:$B$999,"CERRADA"),COUNTIFS(BASE_CONTROL!$J$2:$J$999,$B442,BASE_CONTROL!$B$2:$B$999,"TERMINADA"),COUNTIFS(BASE_CONTROL!$K$2:$K$999,$B442,BASE_CONTROL!$B$2:$B$999,"CERRADA"),COUNTIFS(BASE_CONTROL!$K$2:$K$999,$B442,BASE_CONTROL!$B$2:$B$999,"TERMINADA")))</f>
        <v/>
      </c>
      <c r="F442" s="464">
        <f>IF($B442="","",SUM(COUNTIFS(BASE_CONTROL!$D$2:$D$999,$B442,BASE_CONTROL!$B$2:$B$999,"PENDIENTE"),COUNTIFS(BASE_CONTROL!$E$2:$E$999,$B442,BASE_CONTROL!$B$2:$B$999,"PENDIENTE"),COUNTIFS(BASE_CONTROL!$F$2:$F$999,$B442,BASE_CONTROL!$B$2:$B$999,"PENDIENTE"),COUNTIFS(BASE_CONTROL!$G$2:$G$999,$B442,BASE_CONTROL!$B$2:$B$999,"PENDIENTE"),COUNTIFS(BASE_CONTROL!$H$2:$H$999,$B442,BASE_CONTROL!$B$2:$B$999,"PENDIENTE"),COUNTIFS(BASE_CONTROL!$I$2:$I$999,$B442,BASE_CONTROL!$B$2:$B$999,"PENDIENTE"),COUNTIFS(BASE_CONTROL!$J$2:$J$999,$B442,BASE_CONTROL!$B$2:$B$999,"PENDIENTE"),COUNTIFS(BASE_CONTROL!$K$2:$K$999,$B442,BASE_CONTROL!$B$2:$B$999,"PENDIENTE")))</f>
        <v/>
      </c>
      <c r="G442" s="475">
        <f>IF($B442="","",IF($D442=0,"",IFERROR(MAX(MAXIFS(BASE_CONTROL!$C$2:$C$999,BASE_CONTROL!$D$2:$D$999,$B442),MAXIFS(BASE_CONTROL!$C$2:$C$999,BASE_CONTROL!$E$2:$E$999,$B442),MAXIFS(BASE_CONTROL!$C$2:$C$999,BASE_CONTROL!$F$2:$F$999,$B442),MAXIFS(BASE_CONTROL!$C$2:$C$999,BASE_CONTROL!$G$2:$G$999,$B442),MAXIFS(BASE_CONTROL!$C$2:$C$999,BASE_CONTROL!$H$2:$H$999,$B442),MAXIFS(BASE_CONTROL!$C$2:$C$999,BASE_CONTROL!$I$2:$I$999,$B442),MAXIFS(BASE_CONTROL!$C$2:$C$999,BASE_CONTROL!$J$2:$J$999,$B442),MAXIFS(BASE_CONTROL!$C$2:$C$999,BASE_CONTROL!$K$2:$K$999,$B442)),"")))</f>
        <v/>
      </c>
      <c r="H442" s="464" t="n"/>
    </row>
    <row r="443" s="358">
      <c r="A443" s="464">
        <f>IF($B443="","",ROW()-4)</f>
        <v/>
      </c>
      <c r="B443" s="464" t="n"/>
      <c r="C443" s="464" t="n"/>
      <c r="D443" s="464">
        <f>IF($B443="","",SUM(COUNTIF(BASE_CONTROL!$D$2:$K$999,$B443)))</f>
        <v/>
      </c>
      <c r="E443" s="464">
        <f>IF($B443="","",SUM(COUNTIFS(BASE_CONTROL!$D$2:$D$999,$B443,BASE_CONTROL!$B$2:$B$999,"CERRADA"),COUNTIFS(BASE_CONTROL!$D$2:$D$999,$B443,BASE_CONTROL!$B$2:$B$999,"TERMINADA"),COUNTIFS(BASE_CONTROL!$E$2:$E$999,$B443,BASE_CONTROL!$B$2:$B$999,"CERRADA"),COUNTIFS(BASE_CONTROL!$E$2:$E$999,$B443,BASE_CONTROL!$B$2:$B$999,"TERMINADA"),COUNTIFS(BASE_CONTROL!$F$2:$F$999,$B443,BASE_CONTROL!$B$2:$B$999,"CERRADA"),COUNTIFS(BASE_CONTROL!$F$2:$F$999,$B443,BASE_CONTROL!$B$2:$B$999,"TERMINADA"),COUNTIFS(BASE_CONTROL!$G$2:$G$999,$B443,BASE_CONTROL!$B$2:$B$999,"CERRADA"),COUNTIFS(BASE_CONTROL!$G$2:$G$999,$B443,BASE_CONTROL!$B$2:$B$999,"TERMINADA"),COUNTIFS(BASE_CONTROL!$H$2:$H$999,$B443,BASE_CONTROL!$B$2:$B$999,"CERRADA"),COUNTIFS(BASE_CONTROL!$H$2:$H$999,$B443,BASE_CONTROL!$B$2:$B$999,"TERMINADA"),COUNTIFS(BASE_CONTROL!$I$2:$I$999,$B443,BASE_CONTROL!$B$2:$B$999,"CERRADA"),COUNTIFS(BASE_CONTROL!$I$2:$I$999,$B443,BASE_CONTROL!$B$2:$B$999,"TERMINADA"),COUNTIFS(BASE_CONTROL!$J$2:$J$999,$B443,BASE_CONTROL!$B$2:$B$999,"CERRADA"),COUNTIFS(BASE_CONTROL!$J$2:$J$999,$B443,BASE_CONTROL!$B$2:$B$999,"TERMINADA"),COUNTIFS(BASE_CONTROL!$K$2:$K$999,$B443,BASE_CONTROL!$B$2:$B$999,"CERRADA"),COUNTIFS(BASE_CONTROL!$K$2:$K$999,$B443,BASE_CONTROL!$B$2:$B$999,"TERMINADA")))</f>
        <v/>
      </c>
      <c r="F443" s="464">
        <f>IF($B443="","",SUM(COUNTIFS(BASE_CONTROL!$D$2:$D$999,$B443,BASE_CONTROL!$B$2:$B$999,"PENDIENTE"),COUNTIFS(BASE_CONTROL!$E$2:$E$999,$B443,BASE_CONTROL!$B$2:$B$999,"PENDIENTE"),COUNTIFS(BASE_CONTROL!$F$2:$F$999,$B443,BASE_CONTROL!$B$2:$B$999,"PENDIENTE"),COUNTIFS(BASE_CONTROL!$G$2:$G$999,$B443,BASE_CONTROL!$B$2:$B$999,"PENDIENTE"),COUNTIFS(BASE_CONTROL!$H$2:$H$999,$B443,BASE_CONTROL!$B$2:$B$999,"PENDIENTE"),COUNTIFS(BASE_CONTROL!$I$2:$I$999,$B443,BASE_CONTROL!$B$2:$B$999,"PENDIENTE"),COUNTIFS(BASE_CONTROL!$J$2:$J$999,$B443,BASE_CONTROL!$B$2:$B$999,"PENDIENTE"),COUNTIFS(BASE_CONTROL!$K$2:$K$999,$B443,BASE_CONTROL!$B$2:$B$999,"PENDIENTE")))</f>
        <v/>
      </c>
      <c r="G443" s="475">
        <f>IF($B443="","",IF($D443=0,"",IFERROR(MAX(MAXIFS(BASE_CONTROL!$C$2:$C$999,BASE_CONTROL!$D$2:$D$999,$B443),MAXIFS(BASE_CONTROL!$C$2:$C$999,BASE_CONTROL!$E$2:$E$999,$B443),MAXIFS(BASE_CONTROL!$C$2:$C$999,BASE_CONTROL!$F$2:$F$999,$B443),MAXIFS(BASE_CONTROL!$C$2:$C$999,BASE_CONTROL!$G$2:$G$999,$B443),MAXIFS(BASE_CONTROL!$C$2:$C$999,BASE_CONTROL!$H$2:$H$999,$B443),MAXIFS(BASE_CONTROL!$C$2:$C$999,BASE_CONTROL!$I$2:$I$999,$B443),MAXIFS(BASE_CONTROL!$C$2:$C$999,BASE_CONTROL!$J$2:$J$999,$B443),MAXIFS(BASE_CONTROL!$C$2:$C$999,BASE_CONTROL!$K$2:$K$999,$B443)),"")))</f>
        <v/>
      </c>
      <c r="H443" s="464" t="n"/>
    </row>
    <row r="444" s="358">
      <c r="A444" s="464">
        <f>IF($B444="","",ROW()-4)</f>
        <v/>
      </c>
      <c r="B444" s="464" t="n"/>
      <c r="C444" s="464" t="n"/>
      <c r="D444" s="464">
        <f>IF($B444="","",SUM(COUNTIF(BASE_CONTROL!$D$2:$K$999,$B444)))</f>
        <v/>
      </c>
      <c r="E444" s="464">
        <f>IF($B444="","",SUM(COUNTIFS(BASE_CONTROL!$D$2:$D$999,$B444,BASE_CONTROL!$B$2:$B$999,"CERRADA"),COUNTIFS(BASE_CONTROL!$D$2:$D$999,$B444,BASE_CONTROL!$B$2:$B$999,"TERMINADA"),COUNTIFS(BASE_CONTROL!$E$2:$E$999,$B444,BASE_CONTROL!$B$2:$B$999,"CERRADA"),COUNTIFS(BASE_CONTROL!$E$2:$E$999,$B444,BASE_CONTROL!$B$2:$B$999,"TERMINADA"),COUNTIFS(BASE_CONTROL!$F$2:$F$999,$B444,BASE_CONTROL!$B$2:$B$999,"CERRADA"),COUNTIFS(BASE_CONTROL!$F$2:$F$999,$B444,BASE_CONTROL!$B$2:$B$999,"TERMINADA"),COUNTIFS(BASE_CONTROL!$G$2:$G$999,$B444,BASE_CONTROL!$B$2:$B$999,"CERRADA"),COUNTIFS(BASE_CONTROL!$G$2:$G$999,$B444,BASE_CONTROL!$B$2:$B$999,"TERMINADA"),COUNTIFS(BASE_CONTROL!$H$2:$H$999,$B444,BASE_CONTROL!$B$2:$B$999,"CERRADA"),COUNTIFS(BASE_CONTROL!$H$2:$H$999,$B444,BASE_CONTROL!$B$2:$B$999,"TERMINADA"),COUNTIFS(BASE_CONTROL!$I$2:$I$999,$B444,BASE_CONTROL!$B$2:$B$999,"CERRADA"),COUNTIFS(BASE_CONTROL!$I$2:$I$999,$B444,BASE_CONTROL!$B$2:$B$999,"TERMINADA"),COUNTIFS(BASE_CONTROL!$J$2:$J$999,$B444,BASE_CONTROL!$B$2:$B$999,"CERRADA"),COUNTIFS(BASE_CONTROL!$J$2:$J$999,$B444,BASE_CONTROL!$B$2:$B$999,"TERMINADA"),COUNTIFS(BASE_CONTROL!$K$2:$K$999,$B444,BASE_CONTROL!$B$2:$B$999,"CERRADA"),COUNTIFS(BASE_CONTROL!$K$2:$K$999,$B444,BASE_CONTROL!$B$2:$B$999,"TERMINADA")))</f>
        <v/>
      </c>
      <c r="F444" s="464">
        <f>IF($B444="","",SUM(COUNTIFS(BASE_CONTROL!$D$2:$D$999,$B444,BASE_CONTROL!$B$2:$B$999,"PENDIENTE"),COUNTIFS(BASE_CONTROL!$E$2:$E$999,$B444,BASE_CONTROL!$B$2:$B$999,"PENDIENTE"),COUNTIFS(BASE_CONTROL!$F$2:$F$999,$B444,BASE_CONTROL!$B$2:$B$999,"PENDIENTE"),COUNTIFS(BASE_CONTROL!$G$2:$G$999,$B444,BASE_CONTROL!$B$2:$B$999,"PENDIENTE"),COUNTIFS(BASE_CONTROL!$H$2:$H$999,$B444,BASE_CONTROL!$B$2:$B$999,"PENDIENTE"),COUNTIFS(BASE_CONTROL!$I$2:$I$999,$B444,BASE_CONTROL!$B$2:$B$999,"PENDIENTE"),COUNTIFS(BASE_CONTROL!$J$2:$J$999,$B444,BASE_CONTROL!$B$2:$B$999,"PENDIENTE"),COUNTIFS(BASE_CONTROL!$K$2:$K$999,$B444,BASE_CONTROL!$B$2:$B$999,"PENDIENTE")))</f>
        <v/>
      </c>
      <c r="G444" s="475">
        <f>IF($B444="","",IF($D444=0,"",IFERROR(MAX(MAXIFS(BASE_CONTROL!$C$2:$C$999,BASE_CONTROL!$D$2:$D$999,$B444),MAXIFS(BASE_CONTROL!$C$2:$C$999,BASE_CONTROL!$E$2:$E$999,$B444),MAXIFS(BASE_CONTROL!$C$2:$C$999,BASE_CONTROL!$F$2:$F$999,$B444),MAXIFS(BASE_CONTROL!$C$2:$C$999,BASE_CONTROL!$G$2:$G$999,$B444),MAXIFS(BASE_CONTROL!$C$2:$C$999,BASE_CONTROL!$H$2:$H$999,$B444),MAXIFS(BASE_CONTROL!$C$2:$C$999,BASE_CONTROL!$I$2:$I$999,$B444),MAXIFS(BASE_CONTROL!$C$2:$C$999,BASE_CONTROL!$J$2:$J$999,$B444),MAXIFS(BASE_CONTROL!$C$2:$C$999,BASE_CONTROL!$K$2:$K$999,$B444)),"")))</f>
        <v/>
      </c>
      <c r="H444" s="464" t="n"/>
    </row>
    <row r="445" s="358">
      <c r="A445" s="464">
        <f>IF($B445="","",ROW()-4)</f>
        <v/>
      </c>
      <c r="B445" s="464" t="n"/>
      <c r="C445" s="464" t="n"/>
      <c r="D445" s="464">
        <f>IF($B445="","",SUM(COUNTIF(BASE_CONTROL!$D$2:$K$999,$B445)))</f>
        <v/>
      </c>
      <c r="E445" s="464">
        <f>IF($B445="","",SUM(COUNTIFS(BASE_CONTROL!$D$2:$D$999,$B445,BASE_CONTROL!$B$2:$B$999,"CERRADA"),COUNTIFS(BASE_CONTROL!$D$2:$D$999,$B445,BASE_CONTROL!$B$2:$B$999,"TERMINADA"),COUNTIFS(BASE_CONTROL!$E$2:$E$999,$B445,BASE_CONTROL!$B$2:$B$999,"CERRADA"),COUNTIFS(BASE_CONTROL!$E$2:$E$999,$B445,BASE_CONTROL!$B$2:$B$999,"TERMINADA"),COUNTIFS(BASE_CONTROL!$F$2:$F$999,$B445,BASE_CONTROL!$B$2:$B$999,"CERRADA"),COUNTIFS(BASE_CONTROL!$F$2:$F$999,$B445,BASE_CONTROL!$B$2:$B$999,"TERMINADA"),COUNTIFS(BASE_CONTROL!$G$2:$G$999,$B445,BASE_CONTROL!$B$2:$B$999,"CERRADA"),COUNTIFS(BASE_CONTROL!$G$2:$G$999,$B445,BASE_CONTROL!$B$2:$B$999,"TERMINADA"),COUNTIFS(BASE_CONTROL!$H$2:$H$999,$B445,BASE_CONTROL!$B$2:$B$999,"CERRADA"),COUNTIFS(BASE_CONTROL!$H$2:$H$999,$B445,BASE_CONTROL!$B$2:$B$999,"TERMINADA"),COUNTIFS(BASE_CONTROL!$I$2:$I$999,$B445,BASE_CONTROL!$B$2:$B$999,"CERRADA"),COUNTIFS(BASE_CONTROL!$I$2:$I$999,$B445,BASE_CONTROL!$B$2:$B$999,"TERMINADA"),COUNTIFS(BASE_CONTROL!$J$2:$J$999,$B445,BASE_CONTROL!$B$2:$B$999,"CERRADA"),COUNTIFS(BASE_CONTROL!$J$2:$J$999,$B445,BASE_CONTROL!$B$2:$B$999,"TERMINADA"),COUNTIFS(BASE_CONTROL!$K$2:$K$999,$B445,BASE_CONTROL!$B$2:$B$999,"CERRADA"),COUNTIFS(BASE_CONTROL!$K$2:$K$999,$B445,BASE_CONTROL!$B$2:$B$999,"TERMINADA")))</f>
        <v/>
      </c>
      <c r="F445" s="464">
        <f>IF($B445="","",SUM(COUNTIFS(BASE_CONTROL!$D$2:$D$999,$B445,BASE_CONTROL!$B$2:$B$999,"PENDIENTE"),COUNTIFS(BASE_CONTROL!$E$2:$E$999,$B445,BASE_CONTROL!$B$2:$B$999,"PENDIENTE"),COUNTIFS(BASE_CONTROL!$F$2:$F$999,$B445,BASE_CONTROL!$B$2:$B$999,"PENDIENTE"),COUNTIFS(BASE_CONTROL!$G$2:$G$999,$B445,BASE_CONTROL!$B$2:$B$999,"PENDIENTE"),COUNTIFS(BASE_CONTROL!$H$2:$H$999,$B445,BASE_CONTROL!$B$2:$B$999,"PENDIENTE"),COUNTIFS(BASE_CONTROL!$I$2:$I$999,$B445,BASE_CONTROL!$B$2:$B$999,"PENDIENTE"),COUNTIFS(BASE_CONTROL!$J$2:$J$999,$B445,BASE_CONTROL!$B$2:$B$999,"PENDIENTE"),COUNTIFS(BASE_CONTROL!$K$2:$K$999,$B445,BASE_CONTROL!$B$2:$B$999,"PENDIENTE")))</f>
        <v/>
      </c>
      <c r="G445" s="475">
        <f>IF($B445="","",IF($D445=0,"",IFERROR(MAX(MAXIFS(BASE_CONTROL!$C$2:$C$999,BASE_CONTROL!$D$2:$D$999,$B445),MAXIFS(BASE_CONTROL!$C$2:$C$999,BASE_CONTROL!$E$2:$E$999,$B445),MAXIFS(BASE_CONTROL!$C$2:$C$999,BASE_CONTROL!$F$2:$F$999,$B445),MAXIFS(BASE_CONTROL!$C$2:$C$999,BASE_CONTROL!$G$2:$G$999,$B445),MAXIFS(BASE_CONTROL!$C$2:$C$999,BASE_CONTROL!$H$2:$H$999,$B445),MAXIFS(BASE_CONTROL!$C$2:$C$999,BASE_CONTROL!$I$2:$I$999,$B445),MAXIFS(BASE_CONTROL!$C$2:$C$999,BASE_CONTROL!$J$2:$J$999,$B445),MAXIFS(BASE_CONTROL!$C$2:$C$999,BASE_CONTROL!$K$2:$K$999,$B445)),"")))</f>
        <v/>
      </c>
      <c r="H445" s="464" t="n"/>
    </row>
    <row r="446" s="358">
      <c r="A446" s="464">
        <f>IF($B446="","",ROW()-4)</f>
        <v/>
      </c>
      <c r="B446" s="464" t="n"/>
      <c r="C446" s="464" t="n"/>
      <c r="D446" s="464">
        <f>IF($B446="","",SUM(COUNTIF(BASE_CONTROL!$D$2:$K$999,$B446)))</f>
        <v/>
      </c>
      <c r="E446" s="464">
        <f>IF($B446="","",SUM(COUNTIFS(BASE_CONTROL!$D$2:$D$999,$B446,BASE_CONTROL!$B$2:$B$999,"CERRADA"),COUNTIFS(BASE_CONTROL!$D$2:$D$999,$B446,BASE_CONTROL!$B$2:$B$999,"TERMINADA"),COUNTIFS(BASE_CONTROL!$E$2:$E$999,$B446,BASE_CONTROL!$B$2:$B$999,"CERRADA"),COUNTIFS(BASE_CONTROL!$E$2:$E$999,$B446,BASE_CONTROL!$B$2:$B$999,"TERMINADA"),COUNTIFS(BASE_CONTROL!$F$2:$F$999,$B446,BASE_CONTROL!$B$2:$B$999,"CERRADA"),COUNTIFS(BASE_CONTROL!$F$2:$F$999,$B446,BASE_CONTROL!$B$2:$B$999,"TERMINADA"),COUNTIFS(BASE_CONTROL!$G$2:$G$999,$B446,BASE_CONTROL!$B$2:$B$999,"CERRADA"),COUNTIFS(BASE_CONTROL!$G$2:$G$999,$B446,BASE_CONTROL!$B$2:$B$999,"TERMINADA"),COUNTIFS(BASE_CONTROL!$H$2:$H$999,$B446,BASE_CONTROL!$B$2:$B$999,"CERRADA"),COUNTIFS(BASE_CONTROL!$H$2:$H$999,$B446,BASE_CONTROL!$B$2:$B$999,"TERMINADA"),COUNTIFS(BASE_CONTROL!$I$2:$I$999,$B446,BASE_CONTROL!$B$2:$B$999,"CERRADA"),COUNTIFS(BASE_CONTROL!$I$2:$I$999,$B446,BASE_CONTROL!$B$2:$B$999,"TERMINADA"),COUNTIFS(BASE_CONTROL!$J$2:$J$999,$B446,BASE_CONTROL!$B$2:$B$999,"CERRADA"),COUNTIFS(BASE_CONTROL!$J$2:$J$999,$B446,BASE_CONTROL!$B$2:$B$999,"TERMINADA"),COUNTIFS(BASE_CONTROL!$K$2:$K$999,$B446,BASE_CONTROL!$B$2:$B$999,"CERRADA"),COUNTIFS(BASE_CONTROL!$K$2:$K$999,$B446,BASE_CONTROL!$B$2:$B$999,"TERMINADA")))</f>
        <v/>
      </c>
      <c r="F446" s="464">
        <f>IF($B446="","",SUM(COUNTIFS(BASE_CONTROL!$D$2:$D$999,$B446,BASE_CONTROL!$B$2:$B$999,"PENDIENTE"),COUNTIFS(BASE_CONTROL!$E$2:$E$999,$B446,BASE_CONTROL!$B$2:$B$999,"PENDIENTE"),COUNTIFS(BASE_CONTROL!$F$2:$F$999,$B446,BASE_CONTROL!$B$2:$B$999,"PENDIENTE"),COUNTIFS(BASE_CONTROL!$G$2:$G$999,$B446,BASE_CONTROL!$B$2:$B$999,"PENDIENTE"),COUNTIFS(BASE_CONTROL!$H$2:$H$999,$B446,BASE_CONTROL!$B$2:$B$999,"PENDIENTE"),COUNTIFS(BASE_CONTROL!$I$2:$I$999,$B446,BASE_CONTROL!$B$2:$B$999,"PENDIENTE"),COUNTIFS(BASE_CONTROL!$J$2:$J$999,$B446,BASE_CONTROL!$B$2:$B$999,"PENDIENTE"),COUNTIFS(BASE_CONTROL!$K$2:$K$999,$B446,BASE_CONTROL!$B$2:$B$999,"PENDIENTE")))</f>
        <v/>
      </c>
      <c r="G446" s="475">
        <f>IF($B446="","",IF($D446=0,"",IFERROR(MAX(MAXIFS(BASE_CONTROL!$C$2:$C$999,BASE_CONTROL!$D$2:$D$999,$B446),MAXIFS(BASE_CONTROL!$C$2:$C$999,BASE_CONTROL!$E$2:$E$999,$B446),MAXIFS(BASE_CONTROL!$C$2:$C$999,BASE_CONTROL!$F$2:$F$999,$B446),MAXIFS(BASE_CONTROL!$C$2:$C$999,BASE_CONTROL!$G$2:$G$999,$B446),MAXIFS(BASE_CONTROL!$C$2:$C$999,BASE_CONTROL!$H$2:$H$999,$B446),MAXIFS(BASE_CONTROL!$C$2:$C$999,BASE_CONTROL!$I$2:$I$999,$B446),MAXIFS(BASE_CONTROL!$C$2:$C$999,BASE_CONTROL!$J$2:$J$999,$B446),MAXIFS(BASE_CONTROL!$C$2:$C$999,BASE_CONTROL!$K$2:$K$999,$B446)),"")))</f>
        <v/>
      </c>
      <c r="H446" s="464" t="n"/>
    </row>
    <row r="447" s="358">
      <c r="A447" s="464">
        <f>IF($B447="","",ROW()-4)</f>
        <v/>
      </c>
      <c r="B447" s="464" t="n"/>
      <c r="C447" s="464" t="n"/>
      <c r="D447" s="464">
        <f>IF($B447="","",SUM(COUNTIF(BASE_CONTROL!$D$2:$K$999,$B447)))</f>
        <v/>
      </c>
      <c r="E447" s="464">
        <f>IF($B447="","",SUM(COUNTIFS(BASE_CONTROL!$D$2:$D$999,$B447,BASE_CONTROL!$B$2:$B$999,"CERRADA"),COUNTIFS(BASE_CONTROL!$D$2:$D$999,$B447,BASE_CONTROL!$B$2:$B$999,"TERMINADA"),COUNTIFS(BASE_CONTROL!$E$2:$E$999,$B447,BASE_CONTROL!$B$2:$B$999,"CERRADA"),COUNTIFS(BASE_CONTROL!$E$2:$E$999,$B447,BASE_CONTROL!$B$2:$B$999,"TERMINADA"),COUNTIFS(BASE_CONTROL!$F$2:$F$999,$B447,BASE_CONTROL!$B$2:$B$999,"CERRADA"),COUNTIFS(BASE_CONTROL!$F$2:$F$999,$B447,BASE_CONTROL!$B$2:$B$999,"TERMINADA"),COUNTIFS(BASE_CONTROL!$G$2:$G$999,$B447,BASE_CONTROL!$B$2:$B$999,"CERRADA"),COUNTIFS(BASE_CONTROL!$G$2:$G$999,$B447,BASE_CONTROL!$B$2:$B$999,"TERMINADA"),COUNTIFS(BASE_CONTROL!$H$2:$H$999,$B447,BASE_CONTROL!$B$2:$B$999,"CERRADA"),COUNTIFS(BASE_CONTROL!$H$2:$H$999,$B447,BASE_CONTROL!$B$2:$B$999,"TERMINADA"),COUNTIFS(BASE_CONTROL!$I$2:$I$999,$B447,BASE_CONTROL!$B$2:$B$999,"CERRADA"),COUNTIFS(BASE_CONTROL!$I$2:$I$999,$B447,BASE_CONTROL!$B$2:$B$999,"TERMINADA"),COUNTIFS(BASE_CONTROL!$J$2:$J$999,$B447,BASE_CONTROL!$B$2:$B$999,"CERRADA"),COUNTIFS(BASE_CONTROL!$J$2:$J$999,$B447,BASE_CONTROL!$B$2:$B$999,"TERMINADA"),COUNTIFS(BASE_CONTROL!$K$2:$K$999,$B447,BASE_CONTROL!$B$2:$B$999,"CERRADA"),COUNTIFS(BASE_CONTROL!$K$2:$K$999,$B447,BASE_CONTROL!$B$2:$B$999,"TERMINADA")))</f>
        <v/>
      </c>
      <c r="F447" s="464">
        <f>IF($B447="","",SUM(COUNTIFS(BASE_CONTROL!$D$2:$D$999,$B447,BASE_CONTROL!$B$2:$B$999,"PENDIENTE"),COUNTIFS(BASE_CONTROL!$E$2:$E$999,$B447,BASE_CONTROL!$B$2:$B$999,"PENDIENTE"),COUNTIFS(BASE_CONTROL!$F$2:$F$999,$B447,BASE_CONTROL!$B$2:$B$999,"PENDIENTE"),COUNTIFS(BASE_CONTROL!$G$2:$G$999,$B447,BASE_CONTROL!$B$2:$B$999,"PENDIENTE"),COUNTIFS(BASE_CONTROL!$H$2:$H$999,$B447,BASE_CONTROL!$B$2:$B$999,"PENDIENTE"),COUNTIFS(BASE_CONTROL!$I$2:$I$999,$B447,BASE_CONTROL!$B$2:$B$999,"PENDIENTE"),COUNTIFS(BASE_CONTROL!$J$2:$J$999,$B447,BASE_CONTROL!$B$2:$B$999,"PENDIENTE"),COUNTIFS(BASE_CONTROL!$K$2:$K$999,$B447,BASE_CONTROL!$B$2:$B$999,"PENDIENTE")))</f>
        <v/>
      </c>
      <c r="G447" s="475">
        <f>IF($B447="","",IF($D447=0,"",IFERROR(MAX(MAXIFS(BASE_CONTROL!$C$2:$C$999,BASE_CONTROL!$D$2:$D$999,$B447),MAXIFS(BASE_CONTROL!$C$2:$C$999,BASE_CONTROL!$E$2:$E$999,$B447),MAXIFS(BASE_CONTROL!$C$2:$C$999,BASE_CONTROL!$F$2:$F$999,$B447),MAXIFS(BASE_CONTROL!$C$2:$C$999,BASE_CONTROL!$G$2:$G$999,$B447),MAXIFS(BASE_CONTROL!$C$2:$C$999,BASE_CONTROL!$H$2:$H$999,$B447),MAXIFS(BASE_CONTROL!$C$2:$C$999,BASE_CONTROL!$I$2:$I$999,$B447),MAXIFS(BASE_CONTROL!$C$2:$C$999,BASE_CONTROL!$J$2:$J$999,$B447),MAXIFS(BASE_CONTROL!$C$2:$C$999,BASE_CONTROL!$K$2:$K$999,$B447)),"")))</f>
        <v/>
      </c>
      <c r="H447" s="464" t="n"/>
    </row>
    <row r="448" s="358">
      <c r="A448" s="464">
        <f>IF($B448="","",ROW()-4)</f>
        <v/>
      </c>
      <c r="B448" s="464" t="n"/>
      <c r="C448" s="464" t="n"/>
      <c r="D448" s="464">
        <f>IF($B448="","",SUM(COUNTIF(BASE_CONTROL!$D$2:$K$999,$B448)))</f>
        <v/>
      </c>
      <c r="E448" s="464">
        <f>IF($B448="","",SUM(COUNTIFS(BASE_CONTROL!$D$2:$D$999,$B448,BASE_CONTROL!$B$2:$B$999,"CERRADA"),COUNTIFS(BASE_CONTROL!$D$2:$D$999,$B448,BASE_CONTROL!$B$2:$B$999,"TERMINADA"),COUNTIFS(BASE_CONTROL!$E$2:$E$999,$B448,BASE_CONTROL!$B$2:$B$999,"CERRADA"),COUNTIFS(BASE_CONTROL!$E$2:$E$999,$B448,BASE_CONTROL!$B$2:$B$999,"TERMINADA"),COUNTIFS(BASE_CONTROL!$F$2:$F$999,$B448,BASE_CONTROL!$B$2:$B$999,"CERRADA"),COUNTIFS(BASE_CONTROL!$F$2:$F$999,$B448,BASE_CONTROL!$B$2:$B$999,"TERMINADA"),COUNTIFS(BASE_CONTROL!$G$2:$G$999,$B448,BASE_CONTROL!$B$2:$B$999,"CERRADA"),COUNTIFS(BASE_CONTROL!$G$2:$G$999,$B448,BASE_CONTROL!$B$2:$B$999,"TERMINADA"),COUNTIFS(BASE_CONTROL!$H$2:$H$999,$B448,BASE_CONTROL!$B$2:$B$999,"CERRADA"),COUNTIFS(BASE_CONTROL!$H$2:$H$999,$B448,BASE_CONTROL!$B$2:$B$999,"TERMINADA"),COUNTIFS(BASE_CONTROL!$I$2:$I$999,$B448,BASE_CONTROL!$B$2:$B$999,"CERRADA"),COUNTIFS(BASE_CONTROL!$I$2:$I$999,$B448,BASE_CONTROL!$B$2:$B$999,"TERMINADA"),COUNTIFS(BASE_CONTROL!$J$2:$J$999,$B448,BASE_CONTROL!$B$2:$B$999,"CERRADA"),COUNTIFS(BASE_CONTROL!$J$2:$J$999,$B448,BASE_CONTROL!$B$2:$B$999,"TERMINADA"),COUNTIFS(BASE_CONTROL!$K$2:$K$999,$B448,BASE_CONTROL!$B$2:$B$999,"CERRADA"),COUNTIFS(BASE_CONTROL!$K$2:$K$999,$B448,BASE_CONTROL!$B$2:$B$999,"TERMINADA")))</f>
        <v/>
      </c>
      <c r="F448" s="464">
        <f>IF($B448="","",SUM(COUNTIFS(BASE_CONTROL!$D$2:$D$999,$B448,BASE_CONTROL!$B$2:$B$999,"PENDIENTE"),COUNTIFS(BASE_CONTROL!$E$2:$E$999,$B448,BASE_CONTROL!$B$2:$B$999,"PENDIENTE"),COUNTIFS(BASE_CONTROL!$F$2:$F$999,$B448,BASE_CONTROL!$B$2:$B$999,"PENDIENTE"),COUNTIFS(BASE_CONTROL!$G$2:$G$999,$B448,BASE_CONTROL!$B$2:$B$999,"PENDIENTE"),COUNTIFS(BASE_CONTROL!$H$2:$H$999,$B448,BASE_CONTROL!$B$2:$B$999,"PENDIENTE"),COUNTIFS(BASE_CONTROL!$I$2:$I$999,$B448,BASE_CONTROL!$B$2:$B$999,"PENDIENTE"),COUNTIFS(BASE_CONTROL!$J$2:$J$999,$B448,BASE_CONTROL!$B$2:$B$999,"PENDIENTE"),COUNTIFS(BASE_CONTROL!$K$2:$K$999,$B448,BASE_CONTROL!$B$2:$B$999,"PENDIENTE")))</f>
        <v/>
      </c>
      <c r="G448" s="475">
        <f>IF($B448="","",IF($D448=0,"",IFERROR(MAX(MAXIFS(BASE_CONTROL!$C$2:$C$999,BASE_CONTROL!$D$2:$D$999,$B448),MAXIFS(BASE_CONTROL!$C$2:$C$999,BASE_CONTROL!$E$2:$E$999,$B448),MAXIFS(BASE_CONTROL!$C$2:$C$999,BASE_CONTROL!$F$2:$F$999,$B448),MAXIFS(BASE_CONTROL!$C$2:$C$999,BASE_CONTROL!$G$2:$G$999,$B448),MAXIFS(BASE_CONTROL!$C$2:$C$999,BASE_CONTROL!$H$2:$H$999,$B448),MAXIFS(BASE_CONTROL!$C$2:$C$999,BASE_CONTROL!$I$2:$I$999,$B448),MAXIFS(BASE_CONTROL!$C$2:$C$999,BASE_CONTROL!$J$2:$J$999,$B448),MAXIFS(BASE_CONTROL!$C$2:$C$999,BASE_CONTROL!$K$2:$K$999,$B448)),"")))</f>
        <v/>
      </c>
      <c r="H448" s="464" t="n"/>
    </row>
    <row r="449" s="358">
      <c r="A449" s="464">
        <f>IF($B449="","",ROW()-4)</f>
        <v/>
      </c>
      <c r="B449" s="464" t="n"/>
      <c r="C449" s="464" t="n"/>
      <c r="D449" s="464">
        <f>IF($B449="","",SUM(COUNTIF(BASE_CONTROL!$D$2:$K$999,$B449)))</f>
        <v/>
      </c>
      <c r="E449" s="464">
        <f>IF($B449="","",SUM(COUNTIFS(BASE_CONTROL!$D$2:$D$999,$B449,BASE_CONTROL!$B$2:$B$999,"CERRADA"),COUNTIFS(BASE_CONTROL!$D$2:$D$999,$B449,BASE_CONTROL!$B$2:$B$999,"TERMINADA"),COUNTIFS(BASE_CONTROL!$E$2:$E$999,$B449,BASE_CONTROL!$B$2:$B$999,"CERRADA"),COUNTIFS(BASE_CONTROL!$E$2:$E$999,$B449,BASE_CONTROL!$B$2:$B$999,"TERMINADA"),COUNTIFS(BASE_CONTROL!$F$2:$F$999,$B449,BASE_CONTROL!$B$2:$B$999,"CERRADA"),COUNTIFS(BASE_CONTROL!$F$2:$F$999,$B449,BASE_CONTROL!$B$2:$B$999,"TERMINADA"),COUNTIFS(BASE_CONTROL!$G$2:$G$999,$B449,BASE_CONTROL!$B$2:$B$999,"CERRADA"),COUNTIFS(BASE_CONTROL!$G$2:$G$999,$B449,BASE_CONTROL!$B$2:$B$999,"TERMINADA"),COUNTIFS(BASE_CONTROL!$H$2:$H$999,$B449,BASE_CONTROL!$B$2:$B$999,"CERRADA"),COUNTIFS(BASE_CONTROL!$H$2:$H$999,$B449,BASE_CONTROL!$B$2:$B$999,"TERMINADA"),COUNTIFS(BASE_CONTROL!$I$2:$I$999,$B449,BASE_CONTROL!$B$2:$B$999,"CERRADA"),COUNTIFS(BASE_CONTROL!$I$2:$I$999,$B449,BASE_CONTROL!$B$2:$B$999,"TERMINADA"),COUNTIFS(BASE_CONTROL!$J$2:$J$999,$B449,BASE_CONTROL!$B$2:$B$999,"CERRADA"),COUNTIFS(BASE_CONTROL!$J$2:$J$999,$B449,BASE_CONTROL!$B$2:$B$999,"TERMINADA"),COUNTIFS(BASE_CONTROL!$K$2:$K$999,$B449,BASE_CONTROL!$B$2:$B$999,"CERRADA"),COUNTIFS(BASE_CONTROL!$K$2:$K$999,$B449,BASE_CONTROL!$B$2:$B$999,"TERMINADA")))</f>
        <v/>
      </c>
      <c r="F449" s="464">
        <f>IF($B449="","",SUM(COUNTIFS(BASE_CONTROL!$D$2:$D$999,$B449,BASE_CONTROL!$B$2:$B$999,"PENDIENTE"),COUNTIFS(BASE_CONTROL!$E$2:$E$999,$B449,BASE_CONTROL!$B$2:$B$999,"PENDIENTE"),COUNTIFS(BASE_CONTROL!$F$2:$F$999,$B449,BASE_CONTROL!$B$2:$B$999,"PENDIENTE"),COUNTIFS(BASE_CONTROL!$G$2:$G$999,$B449,BASE_CONTROL!$B$2:$B$999,"PENDIENTE"),COUNTIFS(BASE_CONTROL!$H$2:$H$999,$B449,BASE_CONTROL!$B$2:$B$999,"PENDIENTE"),COUNTIFS(BASE_CONTROL!$I$2:$I$999,$B449,BASE_CONTROL!$B$2:$B$999,"PENDIENTE"),COUNTIFS(BASE_CONTROL!$J$2:$J$999,$B449,BASE_CONTROL!$B$2:$B$999,"PENDIENTE"),COUNTIFS(BASE_CONTROL!$K$2:$K$999,$B449,BASE_CONTROL!$B$2:$B$999,"PENDIENTE")))</f>
        <v/>
      </c>
      <c r="G449" s="475">
        <f>IF($B449="","",IF($D449=0,"",IFERROR(MAX(MAXIFS(BASE_CONTROL!$C$2:$C$999,BASE_CONTROL!$D$2:$D$999,$B449),MAXIFS(BASE_CONTROL!$C$2:$C$999,BASE_CONTROL!$E$2:$E$999,$B449),MAXIFS(BASE_CONTROL!$C$2:$C$999,BASE_CONTROL!$F$2:$F$999,$B449),MAXIFS(BASE_CONTROL!$C$2:$C$999,BASE_CONTROL!$G$2:$G$999,$B449),MAXIFS(BASE_CONTROL!$C$2:$C$999,BASE_CONTROL!$H$2:$H$999,$B449),MAXIFS(BASE_CONTROL!$C$2:$C$999,BASE_CONTROL!$I$2:$I$999,$B449),MAXIFS(BASE_CONTROL!$C$2:$C$999,BASE_CONTROL!$J$2:$J$999,$B449),MAXIFS(BASE_CONTROL!$C$2:$C$999,BASE_CONTROL!$K$2:$K$999,$B449)),"")))</f>
        <v/>
      </c>
      <c r="H449" s="464" t="n"/>
    </row>
    <row r="450" s="358">
      <c r="A450" s="464">
        <f>IF($B450="","",ROW()-4)</f>
        <v/>
      </c>
      <c r="B450" s="464" t="n"/>
      <c r="C450" s="464" t="n"/>
      <c r="D450" s="464">
        <f>IF($B450="","",SUM(COUNTIF(BASE_CONTROL!$D$2:$K$999,$B450)))</f>
        <v/>
      </c>
      <c r="E450" s="464">
        <f>IF($B450="","",SUM(COUNTIFS(BASE_CONTROL!$D$2:$D$999,$B450,BASE_CONTROL!$B$2:$B$999,"CERRADA"),COUNTIFS(BASE_CONTROL!$D$2:$D$999,$B450,BASE_CONTROL!$B$2:$B$999,"TERMINADA"),COUNTIFS(BASE_CONTROL!$E$2:$E$999,$B450,BASE_CONTROL!$B$2:$B$999,"CERRADA"),COUNTIFS(BASE_CONTROL!$E$2:$E$999,$B450,BASE_CONTROL!$B$2:$B$999,"TERMINADA"),COUNTIFS(BASE_CONTROL!$F$2:$F$999,$B450,BASE_CONTROL!$B$2:$B$999,"CERRADA"),COUNTIFS(BASE_CONTROL!$F$2:$F$999,$B450,BASE_CONTROL!$B$2:$B$999,"TERMINADA"),COUNTIFS(BASE_CONTROL!$G$2:$G$999,$B450,BASE_CONTROL!$B$2:$B$999,"CERRADA"),COUNTIFS(BASE_CONTROL!$G$2:$G$999,$B450,BASE_CONTROL!$B$2:$B$999,"TERMINADA"),COUNTIFS(BASE_CONTROL!$H$2:$H$999,$B450,BASE_CONTROL!$B$2:$B$999,"CERRADA"),COUNTIFS(BASE_CONTROL!$H$2:$H$999,$B450,BASE_CONTROL!$B$2:$B$999,"TERMINADA"),COUNTIFS(BASE_CONTROL!$I$2:$I$999,$B450,BASE_CONTROL!$B$2:$B$999,"CERRADA"),COUNTIFS(BASE_CONTROL!$I$2:$I$999,$B450,BASE_CONTROL!$B$2:$B$999,"TERMINADA"),COUNTIFS(BASE_CONTROL!$J$2:$J$999,$B450,BASE_CONTROL!$B$2:$B$999,"CERRADA"),COUNTIFS(BASE_CONTROL!$J$2:$J$999,$B450,BASE_CONTROL!$B$2:$B$999,"TERMINADA"),COUNTIFS(BASE_CONTROL!$K$2:$K$999,$B450,BASE_CONTROL!$B$2:$B$999,"CERRADA"),COUNTIFS(BASE_CONTROL!$K$2:$K$999,$B450,BASE_CONTROL!$B$2:$B$999,"TERMINADA")))</f>
        <v/>
      </c>
      <c r="F450" s="464">
        <f>IF($B450="","",SUM(COUNTIFS(BASE_CONTROL!$D$2:$D$999,$B450,BASE_CONTROL!$B$2:$B$999,"PENDIENTE"),COUNTIFS(BASE_CONTROL!$E$2:$E$999,$B450,BASE_CONTROL!$B$2:$B$999,"PENDIENTE"),COUNTIFS(BASE_CONTROL!$F$2:$F$999,$B450,BASE_CONTROL!$B$2:$B$999,"PENDIENTE"),COUNTIFS(BASE_CONTROL!$G$2:$G$999,$B450,BASE_CONTROL!$B$2:$B$999,"PENDIENTE"),COUNTIFS(BASE_CONTROL!$H$2:$H$999,$B450,BASE_CONTROL!$B$2:$B$999,"PENDIENTE"),COUNTIFS(BASE_CONTROL!$I$2:$I$999,$B450,BASE_CONTROL!$B$2:$B$999,"PENDIENTE"),COUNTIFS(BASE_CONTROL!$J$2:$J$999,$B450,BASE_CONTROL!$B$2:$B$999,"PENDIENTE"),COUNTIFS(BASE_CONTROL!$K$2:$K$999,$B450,BASE_CONTROL!$B$2:$B$999,"PENDIENTE")))</f>
        <v/>
      </c>
      <c r="G450" s="475">
        <f>IF($B450="","",IF($D450=0,"",IFERROR(MAX(MAXIFS(BASE_CONTROL!$C$2:$C$999,BASE_CONTROL!$D$2:$D$999,$B450),MAXIFS(BASE_CONTROL!$C$2:$C$999,BASE_CONTROL!$E$2:$E$999,$B450),MAXIFS(BASE_CONTROL!$C$2:$C$999,BASE_CONTROL!$F$2:$F$999,$B450),MAXIFS(BASE_CONTROL!$C$2:$C$999,BASE_CONTROL!$G$2:$G$999,$B450),MAXIFS(BASE_CONTROL!$C$2:$C$999,BASE_CONTROL!$H$2:$H$999,$B450),MAXIFS(BASE_CONTROL!$C$2:$C$999,BASE_CONTROL!$I$2:$I$999,$B450),MAXIFS(BASE_CONTROL!$C$2:$C$999,BASE_CONTROL!$J$2:$J$999,$B450),MAXIFS(BASE_CONTROL!$C$2:$C$999,BASE_CONTROL!$K$2:$K$999,$B450)),"")))</f>
        <v/>
      </c>
      <c r="H450" s="464" t="n"/>
    </row>
    <row r="451" s="358">
      <c r="A451" s="464">
        <f>IF($B451="","",ROW()-4)</f>
        <v/>
      </c>
      <c r="B451" s="464" t="n"/>
      <c r="C451" s="464" t="n"/>
      <c r="D451" s="464">
        <f>IF($B451="","",SUM(COUNTIF(BASE_CONTROL!$D$2:$K$999,$B451)))</f>
        <v/>
      </c>
      <c r="E451" s="464">
        <f>IF($B451="","",SUM(COUNTIFS(BASE_CONTROL!$D$2:$D$999,$B451,BASE_CONTROL!$B$2:$B$999,"CERRADA"),COUNTIFS(BASE_CONTROL!$D$2:$D$999,$B451,BASE_CONTROL!$B$2:$B$999,"TERMINADA"),COUNTIFS(BASE_CONTROL!$E$2:$E$999,$B451,BASE_CONTROL!$B$2:$B$999,"CERRADA"),COUNTIFS(BASE_CONTROL!$E$2:$E$999,$B451,BASE_CONTROL!$B$2:$B$999,"TERMINADA"),COUNTIFS(BASE_CONTROL!$F$2:$F$999,$B451,BASE_CONTROL!$B$2:$B$999,"CERRADA"),COUNTIFS(BASE_CONTROL!$F$2:$F$999,$B451,BASE_CONTROL!$B$2:$B$999,"TERMINADA"),COUNTIFS(BASE_CONTROL!$G$2:$G$999,$B451,BASE_CONTROL!$B$2:$B$999,"CERRADA"),COUNTIFS(BASE_CONTROL!$G$2:$G$999,$B451,BASE_CONTROL!$B$2:$B$999,"TERMINADA"),COUNTIFS(BASE_CONTROL!$H$2:$H$999,$B451,BASE_CONTROL!$B$2:$B$999,"CERRADA"),COUNTIFS(BASE_CONTROL!$H$2:$H$999,$B451,BASE_CONTROL!$B$2:$B$999,"TERMINADA"),COUNTIFS(BASE_CONTROL!$I$2:$I$999,$B451,BASE_CONTROL!$B$2:$B$999,"CERRADA"),COUNTIFS(BASE_CONTROL!$I$2:$I$999,$B451,BASE_CONTROL!$B$2:$B$999,"TERMINADA"),COUNTIFS(BASE_CONTROL!$J$2:$J$999,$B451,BASE_CONTROL!$B$2:$B$999,"CERRADA"),COUNTIFS(BASE_CONTROL!$J$2:$J$999,$B451,BASE_CONTROL!$B$2:$B$999,"TERMINADA"),COUNTIFS(BASE_CONTROL!$K$2:$K$999,$B451,BASE_CONTROL!$B$2:$B$999,"CERRADA"),COUNTIFS(BASE_CONTROL!$K$2:$K$999,$B451,BASE_CONTROL!$B$2:$B$999,"TERMINADA")))</f>
        <v/>
      </c>
      <c r="F451" s="464">
        <f>IF($B451="","",SUM(COUNTIFS(BASE_CONTROL!$D$2:$D$999,$B451,BASE_CONTROL!$B$2:$B$999,"PENDIENTE"),COUNTIFS(BASE_CONTROL!$E$2:$E$999,$B451,BASE_CONTROL!$B$2:$B$999,"PENDIENTE"),COUNTIFS(BASE_CONTROL!$F$2:$F$999,$B451,BASE_CONTROL!$B$2:$B$999,"PENDIENTE"),COUNTIFS(BASE_CONTROL!$G$2:$G$999,$B451,BASE_CONTROL!$B$2:$B$999,"PENDIENTE"),COUNTIFS(BASE_CONTROL!$H$2:$H$999,$B451,BASE_CONTROL!$B$2:$B$999,"PENDIENTE"),COUNTIFS(BASE_CONTROL!$I$2:$I$999,$B451,BASE_CONTROL!$B$2:$B$999,"PENDIENTE"),COUNTIFS(BASE_CONTROL!$J$2:$J$999,$B451,BASE_CONTROL!$B$2:$B$999,"PENDIENTE"),COUNTIFS(BASE_CONTROL!$K$2:$K$999,$B451,BASE_CONTROL!$B$2:$B$999,"PENDIENTE")))</f>
        <v/>
      </c>
      <c r="G451" s="475">
        <f>IF($B451="","",IF($D451=0,"",IFERROR(MAX(MAXIFS(BASE_CONTROL!$C$2:$C$999,BASE_CONTROL!$D$2:$D$999,$B451),MAXIFS(BASE_CONTROL!$C$2:$C$999,BASE_CONTROL!$E$2:$E$999,$B451),MAXIFS(BASE_CONTROL!$C$2:$C$999,BASE_CONTROL!$F$2:$F$999,$B451),MAXIFS(BASE_CONTROL!$C$2:$C$999,BASE_CONTROL!$G$2:$G$999,$B451),MAXIFS(BASE_CONTROL!$C$2:$C$999,BASE_CONTROL!$H$2:$H$999,$B451),MAXIFS(BASE_CONTROL!$C$2:$C$999,BASE_CONTROL!$I$2:$I$999,$B451),MAXIFS(BASE_CONTROL!$C$2:$C$999,BASE_CONTROL!$J$2:$J$999,$B451),MAXIFS(BASE_CONTROL!$C$2:$C$999,BASE_CONTROL!$K$2:$K$999,$B451)),"")))</f>
        <v/>
      </c>
      <c r="H451" s="464" t="n"/>
    </row>
    <row r="452" s="358">
      <c r="A452" s="464">
        <f>IF($B452="","",ROW()-4)</f>
        <v/>
      </c>
      <c r="B452" s="464" t="n"/>
      <c r="C452" s="464" t="n"/>
      <c r="D452" s="464">
        <f>IF($B452="","",SUM(COUNTIF(BASE_CONTROL!$D$2:$K$999,$B452)))</f>
        <v/>
      </c>
      <c r="E452" s="464">
        <f>IF($B452="","",SUM(COUNTIFS(BASE_CONTROL!$D$2:$D$999,$B452,BASE_CONTROL!$B$2:$B$999,"CERRADA"),COUNTIFS(BASE_CONTROL!$D$2:$D$999,$B452,BASE_CONTROL!$B$2:$B$999,"TERMINADA"),COUNTIFS(BASE_CONTROL!$E$2:$E$999,$B452,BASE_CONTROL!$B$2:$B$999,"CERRADA"),COUNTIFS(BASE_CONTROL!$E$2:$E$999,$B452,BASE_CONTROL!$B$2:$B$999,"TERMINADA"),COUNTIFS(BASE_CONTROL!$F$2:$F$999,$B452,BASE_CONTROL!$B$2:$B$999,"CERRADA"),COUNTIFS(BASE_CONTROL!$F$2:$F$999,$B452,BASE_CONTROL!$B$2:$B$999,"TERMINADA"),COUNTIFS(BASE_CONTROL!$G$2:$G$999,$B452,BASE_CONTROL!$B$2:$B$999,"CERRADA"),COUNTIFS(BASE_CONTROL!$G$2:$G$999,$B452,BASE_CONTROL!$B$2:$B$999,"TERMINADA"),COUNTIFS(BASE_CONTROL!$H$2:$H$999,$B452,BASE_CONTROL!$B$2:$B$999,"CERRADA"),COUNTIFS(BASE_CONTROL!$H$2:$H$999,$B452,BASE_CONTROL!$B$2:$B$999,"TERMINADA"),COUNTIFS(BASE_CONTROL!$I$2:$I$999,$B452,BASE_CONTROL!$B$2:$B$999,"CERRADA"),COUNTIFS(BASE_CONTROL!$I$2:$I$999,$B452,BASE_CONTROL!$B$2:$B$999,"TERMINADA"),COUNTIFS(BASE_CONTROL!$J$2:$J$999,$B452,BASE_CONTROL!$B$2:$B$999,"CERRADA"),COUNTIFS(BASE_CONTROL!$J$2:$J$999,$B452,BASE_CONTROL!$B$2:$B$999,"TERMINADA"),COUNTIFS(BASE_CONTROL!$K$2:$K$999,$B452,BASE_CONTROL!$B$2:$B$999,"CERRADA"),COUNTIFS(BASE_CONTROL!$K$2:$K$999,$B452,BASE_CONTROL!$B$2:$B$999,"TERMINADA")))</f>
        <v/>
      </c>
      <c r="F452" s="464">
        <f>IF($B452="","",SUM(COUNTIFS(BASE_CONTROL!$D$2:$D$999,$B452,BASE_CONTROL!$B$2:$B$999,"PENDIENTE"),COUNTIFS(BASE_CONTROL!$E$2:$E$999,$B452,BASE_CONTROL!$B$2:$B$999,"PENDIENTE"),COUNTIFS(BASE_CONTROL!$F$2:$F$999,$B452,BASE_CONTROL!$B$2:$B$999,"PENDIENTE"),COUNTIFS(BASE_CONTROL!$G$2:$G$999,$B452,BASE_CONTROL!$B$2:$B$999,"PENDIENTE"),COUNTIFS(BASE_CONTROL!$H$2:$H$999,$B452,BASE_CONTROL!$B$2:$B$999,"PENDIENTE"),COUNTIFS(BASE_CONTROL!$I$2:$I$999,$B452,BASE_CONTROL!$B$2:$B$999,"PENDIENTE"),COUNTIFS(BASE_CONTROL!$J$2:$J$999,$B452,BASE_CONTROL!$B$2:$B$999,"PENDIENTE"),COUNTIFS(BASE_CONTROL!$K$2:$K$999,$B452,BASE_CONTROL!$B$2:$B$999,"PENDIENTE")))</f>
        <v/>
      </c>
      <c r="G452" s="475">
        <f>IF($B452="","",IF($D452=0,"",IFERROR(MAX(MAXIFS(BASE_CONTROL!$C$2:$C$999,BASE_CONTROL!$D$2:$D$999,$B452),MAXIFS(BASE_CONTROL!$C$2:$C$999,BASE_CONTROL!$E$2:$E$999,$B452),MAXIFS(BASE_CONTROL!$C$2:$C$999,BASE_CONTROL!$F$2:$F$999,$B452),MAXIFS(BASE_CONTROL!$C$2:$C$999,BASE_CONTROL!$G$2:$G$999,$B452),MAXIFS(BASE_CONTROL!$C$2:$C$999,BASE_CONTROL!$H$2:$H$999,$B452),MAXIFS(BASE_CONTROL!$C$2:$C$999,BASE_CONTROL!$I$2:$I$999,$B452),MAXIFS(BASE_CONTROL!$C$2:$C$999,BASE_CONTROL!$J$2:$J$999,$B452),MAXIFS(BASE_CONTROL!$C$2:$C$999,BASE_CONTROL!$K$2:$K$999,$B452)),"")))</f>
        <v/>
      </c>
      <c r="H452" s="464" t="n"/>
    </row>
    <row r="453" s="358">
      <c r="A453" s="464">
        <f>IF($B453="","",ROW()-4)</f>
        <v/>
      </c>
      <c r="B453" s="464" t="n"/>
      <c r="C453" s="464" t="n"/>
      <c r="D453" s="464">
        <f>IF($B453="","",SUM(COUNTIF(BASE_CONTROL!$D$2:$K$999,$B453)))</f>
        <v/>
      </c>
      <c r="E453" s="464">
        <f>IF($B453="","",SUM(COUNTIFS(BASE_CONTROL!$D$2:$D$999,$B453,BASE_CONTROL!$B$2:$B$999,"CERRADA"),COUNTIFS(BASE_CONTROL!$D$2:$D$999,$B453,BASE_CONTROL!$B$2:$B$999,"TERMINADA"),COUNTIFS(BASE_CONTROL!$E$2:$E$999,$B453,BASE_CONTROL!$B$2:$B$999,"CERRADA"),COUNTIFS(BASE_CONTROL!$E$2:$E$999,$B453,BASE_CONTROL!$B$2:$B$999,"TERMINADA"),COUNTIFS(BASE_CONTROL!$F$2:$F$999,$B453,BASE_CONTROL!$B$2:$B$999,"CERRADA"),COUNTIFS(BASE_CONTROL!$F$2:$F$999,$B453,BASE_CONTROL!$B$2:$B$999,"TERMINADA"),COUNTIFS(BASE_CONTROL!$G$2:$G$999,$B453,BASE_CONTROL!$B$2:$B$999,"CERRADA"),COUNTIFS(BASE_CONTROL!$G$2:$G$999,$B453,BASE_CONTROL!$B$2:$B$999,"TERMINADA"),COUNTIFS(BASE_CONTROL!$H$2:$H$999,$B453,BASE_CONTROL!$B$2:$B$999,"CERRADA"),COUNTIFS(BASE_CONTROL!$H$2:$H$999,$B453,BASE_CONTROL!$B$2:$B$999,"TERMINADA"),COUNTIFS(BASE_CONTROL!$I$2:$I$999,$B453,BASE_CONTROL!$B$2:$B$999,"CERRADA"),COUNTIFS(BASE_CONTROL!$I$2:$I$999,$B453,BASE_CONTROL!$B$2:$B$999,"TERMINADA"),COUNTIFS(BASE_CONTROL!$J$2:$J$999,$B453,BASE_CONTROL!$B$2:$B$999,"CERRADA"),COUNTIFS(BASE_CONTROL!$J$2:$J$999,$B453,BASE_CONTROL!$B$2:$B$999,"TERMINADA"),COUNTIFS(BASE_CONTROL!$K$2:$K$999,$B453,BASE_CONTROL!$B$2:$B$999,"CERRADA"),COUNTIFS(BASE_CONTROL!$K$2:$K$999,$B453,BASE_CONTROL!$B$2:$B$999,"TERMINADA")))</f>
        <v/>
      </c>
      <c r="F453" s="464">
        <f>IF($B453="","",SUM(COUNTIFS(BASE_CONTROL!$D$2:$D$999,$B453,BASE_CONTROL!$B$2:$B$999,"PENDIENTE"),COUNTIFS(BASE_CONTROL!$E$2:$E$999,$B453,BASE_CONTROL!$B$2:$B$999,"PENDIENTE"),COUNTIFS(BASE_CONTROL!$F$2:$F$999,$B453,BASE_CONTROL!$B$2:$B$999,"PENDIENTE"),COUNTIFS(BASE_CONTROL!$G$2:$G$999,$B453,BASE_CONTROL!$B$2:$B$999,"PENDIENTE"),COUNTIFS(BASE_CONTROL!$H$2:$H$999,$B453,BASE_CONTROL!$B$2:$B$999,"PENDIENTE"),COUNTIFS(BASE_CONTROL!$I$2:$I$999,$B453,BASE_CONTROL!$B$2:$B$999,"PENDIENTE"),COUNTIFS(BASE_CONTROL!$J$2:$J$999,$B453,BASE_CONTROL!$B$2:$B$999,"PENDIENTE"),COUNTIFS(BASE_CONTROL!$K$2:$K$999,$B453,BASE_CONTROL!$B$2:$B$999,"PENDIENTE")))</f>
        <v/>
      </c>
      <c r="G453" s="475">
        <f>IF($B453="","",IF($D453=0,"",IFERROR(MAX(MAXIFS(BASE_CONTROL!$C$2:$C$999,BASE_CONTROL!$D$2:$D$999,$B453),MAXIFS(BASE_CONTROL!$C$2:$C$999,BASE_CONTROL!$E$2:$E$999,$B453),MAXIFS(BASE_CONTROL!$C$2:$C$999,BASE_CONTROL!$F$2:$F$999,$B453),MAXIFS(BASE_CONTROL!$C$2:$C$999,BASE_CONTROL!$G$2:$G$999,$B453),MAXIFS(BASE_CONTROL!$C$2:$C$999,BASE_CONTROL!$H$2:$H$999,$B453),MAXIFS(BASE_CONTROL!$C$2:$C$999,BASE_CONTROL!$I$2:$I$999,$B453),MAXIFS(BASE_CONTROL!$C$2:$C$999,BASE_CONTROL!$J$2:$J$999,$B453),MAXIFS(BASE_CONTROL!$C$2:$C$999,BASE_CONTROL!$K$2:$K$999,$B453)),"")))</f>
        <v/>
      </c>
      <c r="H453" s="464" t="n"/>
    </row>
    <row r="454" s="358">
      <c r="A454" s="464">
        <f>IF($B454="","",ROW()-4)</f>
        <v/>
      </c>
      <c r="B454" s="464" t="n"/>
      <c r="C454" s="464" t="n"/>
      <c r="D454" s="464">
        <f>IF($B454="","",SUM(COUNTIF(BASE_CONTROL!$D$2:$K$999,$B454)))</f>
        <v/>
      </c>
      <c r="E454" s="464">
        <f>IF($B454="","",SUM(COUNTIFS(BASE_CONTROL!$D$2:$D$999,$B454,BASE_CONTROL!$B$2:$B$999,"CERRADA"),COUNTIFS(BASE_CONTROL!$D$2:$D$999,$B454,BASE_CONTROL!$B$2:$B$999,"TERMINADA"),COUNTIFS(BASE_CONTROL!$E$2:$E$999,$B454,BASE_CONTROL!$B$2:$B$999,"CERRADA"),COUNTIFS(BASE_CONTROL!$E$2:$E$999,$B454,BASE_CONTROL!$B$2:$B$999,"TERMINADA"),COUNTIFS(BASE_CONTROL!$F$2:$F$999,$B454,BASE_CONTROL!$B$2:$B$999,"CERRADA"),COUNTIFS(BASE_CONTROL!$F$2:$F$999,$B454,BASE_CONTROL!$B$2:$B$999,"TERMINADA"),COUNTIFS(BASE_CONTROL!$G$2:$G$999,$B454,BASE_CONTROL!$B$2:$B$999,"CERRADA"),COUNTIFS(BASE_CONTROL!$G$2:$G$999,$B454,BASE_CONTROL!$B$2:$B$999,"TERMINADA"),COUNTIFS(BASE_CONTROL!$H$2:$H$999,$B454,BASE_CONTROL!$B$2:$B$999,"CERRADA"),COUNTIFS(BASE_CONTROL!$H$2:$H$999,$B454,BASE_CONTROL!$B$2:$B$999,"TERMINADA"),COUNTIFS(BASE_CONTROL!$I$2:$I$999,$B454,BASE_CONTROL!$B$2:$B$999,"CERRADA"),COUNTIFS(BASE_CONTROL!$I$2:$I$999,$B454,BASE_CONTROL!$B$2:$B$999,"TERMINADA"),COUNTIFS(BASE_CONTROL!$J$2:$J$999,$B454,BASE_CONTROL!$B$2:$B$999,"CERRADA"),COUNTIFS(BASE_CONTROL!$J$2:$J$999,$B454,BASE_CONTROL!$B$2:$B$999,"TERMINADA"),COUNTIFS(BASE_CONTROL!$K$2:$K$999,$B454,BASE_CONTROL!$B$2:$B$999,"CERRADA"),COUNTIFS(BASE_CONTROL!$K$2:$K$999,$B454,BASE_CONTROL!$B$2:$B$999,"TERMINADA")))</f>
        <v/>
      </c>
      <c r="F454" s="464">
        <f>IF($B454="","",SUM(COUNTIFS(BASE_CONTROL!$D$2:$D$999,$B454,BASE_CONTROL!$B$2:$B$999,"PENDIENTE"),COUNTIFS(BASE_CONTROL!$E$2:$E$999,$B454,BASE_CONTROL!$B$2:$B$999,"PENDIENTE"),COUNTIFS(BASE_CONTROL!$F$2:$F$999,$B454,BASE_CONTROL!$B$2:$B$999,"PENDIENTE"),COUNTIFS(BASE_CONTROL!$G$2:$G$999,$B454,BASE_CONTROL!$B$2:$B$999,"PENDIENTE"),COUNTIFS(BASE_CONTROL!$H$2:$H$999,$B454,BASE_CONTROL!$B$2:$B$999,"PENDIENTE"),COUNTIFS(BASE_CONTROL!$I$2:$I$999,$B454,BASE_CONTROL!$B$2:$B$999,"PENDIENTE"),COUNTIFS(BASE_CONTROL!$J$2:$J$999,$B454,BASE_CONTROL!$B$2:$B$999,"PENDIENTE"),COUNTIFS(BASE_CONTROL!$K$2:$K$999,$B454,BASE_CONTROL!$B$2:$B$999,"PENDIENTE")))</f>
        <v/>
      </c>
      <c r="G454" s="475">
        <f>IF($B454="","",IF($D454=0,"",IFERROR(MAX(MAXIFS(BASE_CONTROL!$C$2:$C$999,BASE_CONTROL!$D$2:$D$999,$B454),MAXIFS(BASE_CONTROL!$C$2:$C$999,BASE_CONTROL!$E$2:$E$999,$B454),MAXIFS(BASE_CONTROL!$C$2:$C$999,BASE_CONTROL!$F$2:$F$999,$B454),MAXIFS(BASE_CONTROL!$C$2:$C$999,BASE_CONTROL!$G$2:$G$999,$B454),MAXIFS(BASE_CONTROL!$C$2:$C$999,BASE_CONTROL!$H$2:$H$999,$B454),MAXIFS(BASE_CONTROL!$C$2:$C$999,BASE_CONTROL!$I$2:$I$999,$B454),MAXIFS(BASE_CONTROL!$C$2:$C$999,BASE_CONTROL!$J$2:$J$999,$B454),MAXIFS(BASE_CONTROL!$C$2:$C$999,BASE_CONTROL!$K$2:$K$999,$B454)),"")))</f>
        <v/>
      </c>
      <c r="H454" s="464" t="n"/>
    </row>
    <row r="455" s="358">
      <c r="A455" s="464">
        <f>IF($B455="","",ROW()-4)</f>
        <v/>
      </c>
      <c r="B455" s="464" t="n"/>
      <c r="C455" s="464" t="n"/>
      <c r="D455" s="464">
        <f>IF($B455="","",SUM(COUNTIF(BASE_CONTROL!$D$2:$K$999,$B455)))</f>
        <v/>
      </c>
      <c r="E455" s="464">
        <f>IF($B455="","",SUM(COUNTIFS(BASE_CONTROL!$D$2:$D$999,$B455,BASE_CONTROL!$B$2:$B$999,"CERRADA"),COUNTIFS(BASE_CONTROL!$D$2:$D$999,$B455,BASE_CONTROL!$B$2:$B$999,"TERMINADA"),COUNTIFS(BASE_CONTROL!$E$2:$E$999,$B455,BASE_CONTROL!$B$2:$B$999,"CERRADA"),COUNTIFS(BASE_CONTROL!$E$2:$E$999,$B455,BASE_CONTROL!$B$2:$B$999,"TERMINADA"),COUNTIFS(BASE_CONTROL!$F$2:$F$999,$B455,BASE_CONTROL!$B$2:$B$999,"CERRADA"),COUNTIFS(BASE_CONTROL!$F$2:$F$999,$B455,BASE_CONTROL!$B$2:$B$999,"TERMINADA"),COUNTIFS(BASE_CONTROL!$G$2:$G$999,$B455,BASE_CONTROL!$B$2:$B$999,"CERRADA"),COUNTIFS(BASE_CONTROL!$G$2:$G$999,$B455,BASE_CONTROL!$B$2:$B$999,"TERMINADA"),COUNTIFS(BASE_CONTROL!$H$2:$H$999,$B455,BASE_CONTROL!$B$2:$B$999,"CERRADA"),COUNTIFS(BASE_CONTROL!$H$2:$H$999,$B455,BASE_CONTROL!$B$2:$B$999,"TERMINADA"),COUNTIFS(BASE_CONTROL!$I$2:$I$999,$B455,BASE_CONTROL!$B$2:$B$999,"CERRADA"),COUNTIFS(BASE_CONTROL!$I$2:$I$999,$B455,BASE_CONTROL!$B$2:$B$999,"TERMINADA"),COUNTIFS(BASE_CONTROL!$J$2:$J$999,$B455,BASE_CONTROL!$B$2:$B$999,"CERRADA"),COUNTIFS(BASE_CONTROL!$J$2:$J$999,$B455,BASE_CONTROL!$B$2:$B$999,"TERMINADA"),COUNTIFS(BASE_CONTROL!$K$2:$K$999,$B455,BASE_CONTROL!$B$2:$B$999,"CERRADA"),COUNTIFS(BASE_CONTROL!$K$2:$K$999,$B455,BASE_CONTROL!$B$2:$B$999,"TERMINADA")))</f>
        <v/>
      </c>
      <c r="F455" s="464">
        <f>IF($B455="","",SUM(COUNTIFS(BASE_CONTROL!$D$2:$D$999,$B455,BASE_CONTROL!$B$2:$B$999,"PENDIENTE"),COUNTIFS(BASE_CONTROL!$E$2:$E$999,$B455,BASE_CONTROL!$B$2:$B$999,"PENDIENTE"),COUNTIFS(BASE_CONTROL!$F$2:$F$999,$B455,BASE_CONTROL!$B$2:$B$999,"PENDIENTE"),COUNTIFS(BASE_CONTROL!$G$2:$G$999,$B455,BASE_CONTROL!$B$2:$B$999,"PENDIENTE"),COUNTIFS(BASE_CONTROL!$H$2:$H$999,$B455,BASE_CONTROL!$B$2:$B$999,"PENDIENTE"),COUNTIFS(BASE_CONTROL!$I$2:$I$999,$B455,BASE_CONTROL!$B$2:$B$999,"PENDIENTE"),COUNTIFS(BASE_CONTROL!$J$2:$J$999,$B455,BASE_CONTROL!$B$2:$B$999,"PENDIENTE"),COUNTIFS(BASE_CONTROL!$K$2:$K$999,$B455,BASE_CONTROL!$B$2:$B$999,"PENDIENTE")))</f>
        <v/>
      </c>
      <c r="G455" s="475">
        <f>IF($B455="","",IF($D455=0,"",IFERROR(MAX(MAXIFS(BASE_CONTROL!$C$2:$C$999,BASE_CONTROL!$D$2:$D$999,$B455),MAXIFS(BASE_CONTROL!$C$2:$C$999,BASE_CONTROL!$E$2:$E$999,$B455),MAXIFS(BASE_CONTROL!$C$2:$C$999,BASE_CONTROL!$F$2:$F$999,$B455),MAXIFS(BASE_CONTROL!$C$2:$C$999,BASE_CONTROL!$G$2:$G$999,$B455),MAXIFS(BASE_CONTROL!$C$2:$C$999,BASE_CONTROL!$H$2:$H$999,$B455),MAXIFS(BASE_CONTROL!$C$2:$C$999,BASE_CONTROL!$I$2:$I$999,$B455),MAXIFS(BASE_CONTROL!$C$2:$C$999,BASE_CONTROL!$J$2:$J$999,$B455),MAXIFS(BASE_CONTROL!$C$2:$C$999,BASE_CONTROL!$K$2:$K$999,$B455)),"")))</f>
        <v/>
      </c>
      <c r="H455" s="464" t="n"/>
    </row>
    <row r="456" s="358">
      <c r="A456" s="464">
        <f>IF($B456="","",ROW()-4)</f>
        <v/>
      </c>
      <c r="B456" s="464" t="n"/>
      <c r="C456" s="464" t="n"/>
      <c r="D456" s="464">
        <f>IF($B456="","",SUM(COUNTIF(BASE_CONTROL!$D$2:$K$999,$B456)))</f>
        <v/>
      </c>
      <c r="E456" s="464">
        <f>IF($B456="","",SUM(COUNTIFS(BASE_CONTROL!$D$2:$D$999,$B456,BASE_CONTROL!$B$2:$B$999,"CERRADA"),COUNTIFS(BASE_CONTROL!$D$2:$D$999,$B456,BASE_CONTROL!$B$2:$B$999,"TERMINADA"),COUNTIFS(BASE_CONTROL!$E$2:$E$999,$B456,BASE_CONTROL!$B$2:$B$999,"CERRADA"),COUNTIFS(BASE_CONTROL!$E$2:$E$999,$B456,BASE_CONTROL!$B$2:$B$999,"TERMINADA"),COUNTIFS(BASE_CONTROL!$F$2:$F$999,$B456,BASE_CONTROL!$B$2:$B$999,"CERRADA"),COUNTIFS(BASE_CONTROL!$F$2:$F$999,$B456,BASE_CONTROL!$B$2:$B$999,"TERMINADA"),COUNTIFS(BASE_CONTROL!$G$2:$G$999,$B456,BASE_CONTROL!$B$2:$B$999,"CERRADA"),COUNTIFS(BASE_CONTROL!$G$2:$G$999,$B456,BASE_CONTROL!$B$2:$B$999,"TERMINADA"),COUNTIFS(BASE_CONTROL!$H$2:$H$999,$B456,BASE_CONTROL!$B$2:$B$999,"CERRADA"),COUNTIFS(BASE_CONTROL!$H$2:$H$999,$B456,BASE_CONTROL!$B$2:$B$999,"TERMINADA"),COUNTIFS(BASE_CONTROL!$I$2:$I$999,$B456,BASE_CONTROL!$B$2:$B$999,"CERRADA"),COUNTIFS(BASE_CONTROL!$I$2:$I$999,$B456,BASE_CONTROL!$B$2:$B$999,"TERMINADA"),COUNTIFS(BASE_CONTROL!$J$2:$J$999,$B456,BASE_CONTROL!$B$2:$B$999,"CERRADA"),COUNTIFS(BASE_CONTROL!$J$2:$J$999,$B456,BASE_CONTROL!$B$2:$B$999,"TERMINADA"),COUNTIFS(BASE_CONTROL!$K$2:$K$999,$B456,BASE_CONTROL!$B$2:$B$999,"CERRADA"),COUNTIFS(BASE_CONTROL!$K$2:$K$999,$B456,BASE_CONTROL!$B$2:$B$999,"TERMINADA")))</f>
        <v/>
      </c>
      <c r="F456" s="464">
        <f>IF($B456="","",SUM(COUNTIFS(BASE_CONTROL!$D$2:$D$999,$B456,BASE_CONTROL!$B$2:$B$999,"PENDIENTE"),COUNTIFS(BASE_CONTROL!$E$2:$E$999,$B456,BASE_CONTROL!$B$2:$B$999,"PENDIENTE"),COUNTIFS(BASE_CONTROL!$F$2:$F$999,$B456,BASE_CONTROL!$B$2:$B$999,"PENDIENTE"),COUNTIFS(BASE_CONTROL!$G$2:$G$999,$B456,BASE_CONTROL!$B$2:$B$999,"PENDIENTE"),COUNTIFS(BASE_CONTROL!$H$2:$H$999,$B456,BASE_CONTROL!$B$2:$B$999,"PENDIENTE"),COUNTIFS(BASE_CONTROL!$I$2:$I$999,$B456,BASE_CONTROL!$B$2:$B$999,"PENDIENTE"),COUNTIFS(BASE_CONTROL!$J$2:$J$999,$B456,BASE_CONTROL!$B$2:$B$999,"PENDIENTE"),COUNTIFS(BASE_CONTROL!$K$2:$K$999,$B456,BASE_CONTROL!$B$2:$B$999,"PENDIENTE")))</f>
        <v/>
      </c>
      <c r="G456" s="475">
        <f>IF($B456="","",IF($D456=0,"",IFERROR(MAX(MAXIFS(BASE_CONTROL!$C$2:$C$999,BASE_CONTROL!$D$2:$D$999,$B456),MAXIFS(BASE_CONTROL!$C$2:$C$999,BASE_CONTROL!$E$2:$E$999,$B456),MAXIFS(BASE_CONTROL!$C$2:$C$999,BASE_CONTROL!$F$2:$F$999,$B456),MAXIFS(BASE_CONTROL!$C$2:$C$999,BASE_CONTROL!$G$2:$G$999,$B456),MAXIFS(BASE_CONTROL!$C$2:$C$999,BASE_CONTROL!$H$2:$H$999,$B456),MAXIFS(BASE_CONTROL!$C$2:$C$999,BASE_CONTROL!$I$2:$I$999,$B456),MAXIFS(BASE_CONTROL!$C$2:$C$999,BASE_CONTROL!$J$2:$J$999,$B456),MAXIFS(BASE_CONTROL!$C$2:$C$999,BASE_CONTROL!$K$2:$K$999,$B456)),"")))</f>
        <v/>
      </c>
      <c r="H456" s="464" t="n"/>
    </row>
    <row r="457" s="358">
      <c r="A457" s="464">
        <f>IF($B457="","",ROW()-4)</f>
        <v/>
      </c>
      <c r="B457" s="464" t="n"/>
      <c r="C457" s="464" t="n"/>
      <c r="D457" s="464">
        <f>IF($B457="","",SUM(COUNTIF(BASE_CONTROL!$D$2:$K$999,$B457)))</f>
        <v/>
      </c>
      <c r="E457" s="464">
        <f>IF($B457="","",SUM(COUNTIFS(BASE_CONTROL!$D$2:$D$999,$B457,BASE_CONTROL!$B$2:$B$999,"CERRADA"),COUNTIFS(BASE_CONTROL!$D$2:$D$999,$B457,BASE_CONTROL!$B$2:$B$999,"TERMINADA"),COUNTIFS(BASE_CONTROL!$E$2:$E$999,$B457,BASE_CONTROL!$B$2:$B$999,"CERRADA"),COUNTIFS(BASE_CONTROL!$E$2:$E$999,$B457,BASE_CONTROL!$B$2:$B$999,"TERMINADA"),COUNTIFS(BASE_CONTROL!$F$2:$F$999,$B457,BASE_CONTROL!$B$2:$B$999,"CERRADA"),COUNTIFS(BASE_CONTROL!$F$2:$F$999,$B457,BASE_CONTROL!$B$2:$B$999,"TERMINADA"),COUNTIFS(BASE_CONTROL!$G$2:$G$999,$B457,BASE_CONTROL!$B$2:$B$999,"CERRADA"),COUNTIFS(BASE_CONTROL!$G$2:$G$999,$B457,BASE_CONTROL!$B$2:$B$999,"TERMINADA"),COUNTIFS(BASE_CONTROL!$H$2:$H$999,$B457,BASE_CONTROL!$B$2:$B$999,"CERRADA"),COUNTIFS(BASE_CONTROL!$H$2:$H$999,$B457,BASE_CONTROL!$B$2:$B$999,"TERMINADA"),COUNTIFS(BASE_CONTROL!$I$2:$I$999,$B457,BASE_CONTROL!$B$2:$B$999,"CERRADA"),COUNTIFS(BASE_CONTROL!$I$2:$I$999,$B457,BASE_CONTROL!$B$2:$B$999,"TERMINADA"),COUNTIFS(BASE_CONTROL!$J$2:$J$999,$B457,BASE_CONTROL!$B$2:$B$999,"CERRADA"),COUNTIFS(BASE_CONTROL!$J$2:$J$999,$B457,BASE_CONTROL!$B$2:$B$999,"TERMINADA"),COUNTIFS(BASE_CONTROL!$K$2:$K$999,$B457,BASE_CONTROL!$B$2:$B$999,"CERRADA"),COUNTIFS(BASE_CONTROL!$K$2:$K$999,$B457,BASE_CONTROL!$B$2:$B$999,"TERMINADA")))</f>
        <v/>
      </c>
      <c r="F457" s="464">
        <f>IF($B457="","",SUM(COUNTIFS(BASE_CONTROL!$D$2:$D$999,$B457,BASE_CONTROL!$B$2:$B$999,"PENDIENTE"),COUNTIFS(BASE_CONTROL!$E$2:$E$999,$B457,BASE_CONTROL!$B$2:$B$999,"PENDIENTE"),COUNTIFS(BASE_CONTROL!$F$2:$F$999,$B457,BASE_CONTROL!$B$2:$B$999,"PENDIENTE"),COUNTIFS(BASE_CONTROL!$G$2:$G$999,$B457,BASE_CONTROL!$B$2:$B$999,"PENDIENTE"),COUNTIFS(BASE_CONTROL!$H$2:$H$999,$B457,BASE_CONTROL!$B$2:$B$999,"PENDIENTE"),COUNTIFS(BASE_CONTROL!$I$2:$I$999,$B457,BASE_CONTROL!$B$2:$B$999,"PENDIENTE"),COUNTIFS(BASE_CONTROL!$J$2:$J$999,$B457,BASE_CONTROL!$B$2:$B$999,"PENDIENTE"),COUNTIFS(BASE_CONTROL!$K$2:$K$999,$B457,BASE_CONTROL!$B$2:$B$999,"PENDIENTE")))</f>
        <v/>
      </c>
      <c r="G457" s="475">
        <f>IF($B457="","",IF($D457=0,"",IFERROR(MAX(MAXIFS(BASE_CONTROL!$C$2:$C$999,BASE_CONTROL!$D$2:$D$999,$B457),MAXIFS(BASE_CONTROL!$C$2:$C$999,BASE_CONTROL!$E$2:$E$999,$B457),MAXIFS(BASE_CONTROL!$C$2:$C$999,BASE_CONTROL!$F$2:$F$999,$B457),MAXIFS(BASE_CONTROL!$C$2:$C$999,BASE_CONTROL!$G$2:$G$999,$B457),MAXIFS(BASE_CONTROL!$C$2:$C$999,BASE_CONTROL!$H$2:$H$999,$B457),MAXIFS(BASE_CONTROL!$C$2:$C$999,BASE_CONTROL!$I$2:$I$999,$B457),MAXIFS(BASE_CONTROL!$C$2:$C$999,BASE_CONTROL!$J$2:$J$999,$B457),MAXIFS(BASE_CONTROL!$C$2:$C$999,BASE_CONTROL!$K$2:$K$999,$B457)),"")))</f>
        <v/>
      </c>
      <c r="H457" s="464" t="n"/>
    </row>
    <row r="458" s="358">
      <c r="A458" s="464">
        <f>IF($B458="","",ROW()-4)</f>
        <v/>
      </c>
      <c r="B458" s="464" t="n"/>
      <c r="C458" s="464" t="n"/>
      <c r="D458" s="464">
        <f>IF($B458="","",SUM(COUNTIF(BASE_CONTROL!$D$2:$K$999,$B458)))</f>
        <v/>
      </c>
      <c r="E458" s="464">
        <f>IF($B458="","",SUM(COUNTIFS(BASE_CONTROL!$D$2:$D$999,$B458,BASE_CONTROL!$B$2:$B$999,"CERRADA"),COUNTIFS(BASE_CONTROL!$D$2:$D$999,$B458,BASE_CONTROL!$B$2:$B$999,"TERMINADA"),COUNTIFS(BASE_CONTROL!$E$2:$E$999,$B458,BASE_CONTROL!$B$2:$B$999,"CERRADA"),COUNTIFS(BASE_CONTROL!$E$2:$E$999,$B458,BASE_CONTROL!$B$2:$B$999,"TERMINADA"),COUNTIFS(BASE_CONTROL!$F$2:$F$999,$B458,BASE_CONTROL!$B$2:$B$999,"CERRADA"),COUNTIFS(BASE_CONTROL!$F$2:$F$999,$B458,BASE_CONTROL!$B$2:$B$999,"TERMINADA"),COUNTIFS(BASE_CONTROL!$G$2:$G$999,$B458,BASE_CONTROL!$B$2:$B$999,"CERRADA"),COUNTIFS(BASE_CONTROL!$G$2:$G$999,$B458,BASE_CONTROL!$B$2:$B$999,"TERMINADA"),COUNTIFS(BASE_CONTROL!$H$2:$H$999,$B458,BASE_CONTROL!$B$2:$B$999,"CERRADA"),COUNTIFS(BASE_CONTROL!$H$2:$H$999,$B458,BASE_CONTROL!$B$2:$B$999,"TERMINADA"),COUNTIFS(BASE_CONTROL!$I$2:$I$999,$B458,BASE_CONTROL!$B$2:$B$999,"CERRADA"),COUNTIFS(BASE_CONTROL!$I$2:$I$999,$B458,BASE_CONTROL!$B$2:$B$999,"TERMINADA"),COUNTIFS(BASE_CONTROL!$J$2:$J$999,$B458,BASE_CONTROL!$B$2:$B$999,"CERRADA"),COUNTIFS(BASE_CONTROL!$J$2:$J$999,$B458,BASE_CONTROL!$B$2:$B$999,"TERMINADA"),COUNTIFS(BASE_CONTROL!$K$2:$K$999,$B458,BASE_CONTROL!$B$2:$B$999,"CERRADA"),COUNTIFS(BASE_CONTROL!$K$2:$K$999,$B458,BASE_CONTROL!$B$2:$B$999,"TERMINADA")))</f>
        <v/>
      </c>
      <c r="F458" s="464">
        <f>IF($B458="","",SUM(COUNTIFS(BASE_CONTROL!$D$2:$D$999,$B458,BASE_CONTROL!$B$2:$B$999,"PENDIENTE"),COUNTIFS(BASE_CONTROL!$E$2:$E$999,$B458,BASE_CONTROL!$B$2:$B$999,"PENDIENTE"),COUNTIFS(BASE_CONTROL!$F$2:$F$999,$B458,BASE_CONTROL!$B$2:$B$999,"PENDIENTE"),COUNTIFS(BASE_CONTROL!$G$2:$G$999,$B458,BASE_CONTROL!$B$2:$B$999,"PENDIENTE"),COUNTIFS(BASE_CONTROL!$H$2:$H$999,$B458,BASE_CONTROL!$B$2:$B$999,"PENDIENTE"),COUNTIFS(BASE_CONTROL!$I$2:$I$999,$B458,BASE_CONTROL!$B$2:$B$999,"PENDIENTE"),COUNTIFS(BASE_CONTROL!$J$2:$J$999,$B458,BASE_CONTROL!$B$2:$B$999,"PENDIENTE"),COUNTIFS(BASE_CONTROL!$K$2:$K$999,$B458,BASE_CONTROL!$B$2:$B$999,"PENDIENTE")))</f>
        <v/>
      </c>
      <c r="G458" s="475">
        <f>IF($B458="","",IF($D458=0,"",IFERROR(MAX(MAXIFS(BASE_CONTROL!$C$2:$C$999,BASE_CONTROL!$D$2:$D$999,$B458),MAXIFS(BASE_CONTROL!$C$2:$C$999,BASE_CONTROL!$E$2:$E$999,$B458),MAXIFS(BASE_CONTROL!$C$2:$C$999,BASE_CONTROL!$F$2:$F$999,$B458),MAXIFS(BASE_CONTROL!$C$2:$C$999,BASE_CONTROL!$G$2:$G$999,$B458),MAXIFS(BASE_CONTROL!$C$2:$C$999,BASE_CONTROL!$H$2:$H$999,$B458),MAXIFS(BASE_CONTROL!$C$2:$C$999,BASE_CONTROL!$I$2:$I$999,$B458),MAXIFS(BASE_CONTROL!$C$2:$C$999,BASE_CONTROL!$J$2:$J$999,$B458),MAXIFS(BASE_CONTROL!$C$2:$C$999,BASE_CONTROL!$K$2:$K$999,$B458)),"")))</f>
        <v/>
      </c>
      <c r="H458" s="464" t="n"/>
    </row>
    <row r="459" s="358">
      <c r="A459" s="464">
        <f>IF($B459="","",ROW()-4)</f>
        <v/>
      </c>
      <c r="B459" s="464" t="n"/>
      <c r="C459" s="464" t="n"/>
      <c r="D459" s="464">
        <f>IF($B459="","",SUM(COUNTIF(BASE_CONTROL!$D$2:$K$999,$B459)))</f>
        <v/>
      </c>
      <c r="E459" s="464">
        <f>IF($B459="","",SUM(COUNTIFS(BASE_CONTROL!$D$2:$D$999,$B459,BASE_CONTROL!$B$2:$B$999,"CERRADA"),COUNTIFS(BASE_CONTROL!$D$2:$D$999,$B459,BASE_CONTROL!$B$2:$B$999,"TERMINADA"),COUNTIFS(BASE_CONTROL!$E$2:$E$999,$B459,BASE_CONTROL!$B$2:$B$999,"CERRADA"),COUNTIFS(BASE_CONTROL!$E$2:$E$999,$B459,BASE_CONTROL!$B$2:$B$999,"TERMINADA"),COUNTIFS(BASE_CONTROL!$F$2:$F$999,$B459,BASE_CONTROL!$B$2:$B$999,"CERRADA"),COUNTIFS(BASE_CONTROL!$F$2:$F$999,$B459,BASE_CONTROL!$B$2:$B$999,"TERMINADA"),COUNTIFS(BASE_CONTROL!$G$2:$G$999,$B459,BASE_CONTROL!$B$2:$B$999,"CERRADA"),COUNTIFS(BASE_CONTROL!$G$2:$G$999,$B459,BASE_CONTROL!$B$2:$B$999,"TERMINADA"),COUNTIFS(BASE_CONTROL!$H$2:$H$999,$B459,BASE_CONTROL!$B$2:$B$999,"CERRADA"),COUNTIFS(BASE_CONTROL!$H$2:$H$999,$B459,BASE_CONTROL!$B$2:$B$999,"TERMINADA"),COUNTIFS(BASE_CONTROL!$I$2:$I$999,$B459,BASE_CONTROL!$B$2:$B$999,"CERRADA"),COUNTIFS(BASE_CONTROL!$I$2:$I$999,$B459,BASE_CONTROL!$B$2:$B$999,"TERMINADA"),COUNTIFS(BASE_CONTROL!$J$2:$J$999,$B459,BASE_CONTROL!$B$2:$B$999,"CERRADA"),COUNTIFS(BASE_CONTROL!$J$2:$J$999,$B459,BASE_CONTROL!$B$2:$B$999,"TERMINADA"),COUNTIFS(BASE_CONTROL!$K$2:$K$999,$B459,BASE_CONTROL!$B$2:$B$999,"CERRADA"),COUNTIFS(BASE_CONTROL!$K$2:$K$999,$B459,BASE_CONTROL!$B$2:$B$999,"TERMINADA")))</f>
        <v/>
      </c>
      <c r="F459" s="464">
        <f>IF($B459="","",SUM(COUNTIFS(BASE_CONTROL!$D$2:$D$999,$B459,BASE_CONTROL!$B$2:$B$999,"PENDIENTE"),COUNTIFS(BASE_CONTROL!$E$2:$E$999,$B459,BASE_CONTROL!$B$2:$B$999,"PENDIENTE"),COUNTIFS(BASE_CONTROL!$F$2:$F$999,$B459,BASE_CONTROL!$B$2:$B$999,"PENDIENTE"),COUNTIFS(BASE_CONTROL!$G$2:$G$999,$B459,BASE_CONTROL!$B$2:$B$999,"PENDIENTE"),COUNTIFS(BASE_CONTROL!$H$2:$H$999,$B459,BASE_CONTROL!$B$2:$B$999,"PENDIENTE"),COUNTIFS(BASE_CONTROL!$I$2:$I$999,$B459,BASE_CONTROL!$B$2:$B$999,"PENDIENTE"),COUNTIFS(BASE_CONTROL!$J$2:$J$999,$B459,BASE_CONTROL!$B$2:$B$999,"PENDIENTE"),COUNTIFS(BASE_CONTROL!$K$2:$K$999,$B459,BASE_CONTROL!$B$2:$B$999,"PENDIENTE")))</f>
        <v/>
      </c>
      <c r="G459" s="475">
        <f>IF($B459="","",IF($D459=0,"",IFERROR(MAX(MAXIFS(BASE_CONTROL!$C$2:$C$999,BASE_CONTROL!$D$2:$D$999,$B459),MAXIFS(BASE_CONTROL!$C$2:$C$999,BASE_CONTROL!$E$2:$E$999,$B459),MAXIFS(BASE_CONTROL!$C$2:$C$999,BASE_CONTROL!$F$2:$F$999,$B459),MAXIFS(BASE_CONTROL!$C$2:$C$999,BASE_CONTROL!$G$2:$G$999,$B459),MAXIFS(BASE_CONTROL!$C$2:$C$999,BASE_CONTROL!$H$2:$H$999,$B459),MAXIFS(BASE_CONTROL!$C$2:$C$999,BASE_CONTROL!$I$2:$I$999,$B459),MAXIFS(BASE_CONTROL!$C$2:$C$999,BASE_CONTROL!$J$2:$J$999,$B459),MAXIFS(BASE_CONTROL!$C$2:$C$999,BASE_CONTROL!$K$2:$K$999,$B459)),"")))</f>
        <v/>
      </c>
      <c r="H459" s="464" t="n"/>
    </row>
    <row r="460" s="358">
      <c r="A460" s="464">
        <f>IF($B460="","",ROW()-4)</f>
        <v/>
      </c>
      <c r="B460" s="464" t="n"/>
      <c r="C460" s="464" t="n"/>
      <c r="D460" s="464">
        <f>IF($B460="","",SUM(COUNTIF(BASE_CONTROL!$D$2:$K$999,$B460)))</f>
        <v/>
      </c>
      <c r="E460" s="464">
        <f>IF($B460="","",SUM(COUNTIFS(BASE_CONTROL!$D$2:$D$999,$B460,BASE_CONTROL!$B$2:$B$999,"CERRADA"),COUNTIFS(BASE_CONTROL!$D$2:$D$999,$B460,BASE_CONTROL!$B$2:$B$999,"TERMINADA"),COUNTIFS(BASE_CONTROL!$E$2:$E$999,$B460,BASE_CONTROL!$B$2:$B$999,"CERRADA"),COUNTIFS(BASE_CONTROL!$E$2:$E$999,$B460,BASE_CONTROL!$B$2:$B$999,"TERMINADA"),COUNTIFS(BASE_CONTROL!$F$2:$F$999,$B460,BASE_CONTROL!$B$2:$B$999,"CERRADA"),COUNTIFS(BASE_CONTROL!$F$2:$F$999,$B460,BASE_CONTROL!$B$2:$B$999,"TERMINADA"),COUNTIFS(BASE_CONTROL!$G$2:$G$999,$B460,BASE_CONTROL!$B$2:$B$999,"CERRADA"),COUNTIFS(BASE_CONTROL!$G$2:$G$999,$B460,BASE_CONTROL!$B$2:$B$999,"TERMINADA"),COUNTIFS(BASE_CONTROL!$H$2:$H$999,$B460,BASE_CONTROL!$B$2:$B$999,"CERRADA"),COUNTIFS(BASE_CONTROL!$H$2:$H$999,$B460,BASE_CONTROL!$B$2:$B$999,"TERMINADA"),COUNTIFS(BASE_CONTROL!$I$2:$I$999,$B460,BASE_CONTROL!$B$2:$B$999,"CERRADA"),COUNTIFS(BASE_CONTROL!$I$2:$I$999,$B460,BASE_CONTROL!$B$2:$B$999,"TERMINADA"),COUNTIFS(BASE_CONTROL!$J$2:$J$999,$B460,BASE_CONTROL!$B$2:$B$999,"CERRADA"),COUNTIFS(BASE_CONTROL!$J$2:$J$999,$B460,BASE_CONTROL!$B$2:$B$999,"TERMINADA"),COUNTIFS(BASE_CONTROL!$K$2:$K$999,$B460,BASE_CONTROL!$B$2:$B$999,"CERRADA"),COUNTIFS(BASE_CONTROL!$K$2:$K$999,$B460,BASE_CONTROL!$B$2:$B$999,"TERMINADA")))</f>
        <v/>
      </c>
      <c r="F460" s="464">
        <f>IF($B460="","",SUM(COUNTIFS(BASE_CONTROL!$D$2:$D$999,$B460,BASE_CONTROL!$B$2:$B$999,"PENDIENTE"),COUNTIFS(BASE_CONTROL!$E$2:$E$999,$B460,BASE_CONTROL!$B$2:$B$999,"PENDIENTE"),COUNTIFS(BASE_CONTROL!$F$2:$F$999,$B460,BASE_CONTROL!$B$2:$B$999,"PENDIENTE"),COUNTIFS(BASE_CONTROL!$G$2:$G$999,$B460,BASE_CONTROL!$B$2:$B$999,"PENDIENTE"),COUNTIFS(BASE_CONTROL!$H$2:$H$999,$B460,BASE_CONTROL!$B$2:$B$999,"PENDIENTE"),COUNTIFS(BASE_CONTROL!$I$2:$I$999,$B460,BASE_CONTROL!$B$2:$B$999,"PENDIENTE"),COUNTIFS(BASE_CONTROL!$J$2:$J$999,$B460,BASE_CONTROL!$B$2:$B$999,"PENDIENTE"),COUNTIFS(BASE_CONTROL!$K$2:$K$999,$B460,BASE_CONTROL!$B$2:$B$999,"PENDIENTE")))</f>
        <v/>
      </c>
      <c r="G460" s="475">
        <f>IF($B460="","",IF($D460=0,"",IFERROR(MAX(MAXIFS(BASE_CONTROL!$C$2:$C$999,BASE_CONTROL!$D$2:$D$999,$B460),MAXIFS(BASE_CONTROL!$C$2:$C$999,BASE_CONTROL!$E$2:$E$999,$B460),MAXIFS(BASE_CONTROL!$C$2:$C$999,BASE_CONTROL!$F$2:$F$999,$B460),MAXIFS(BASE_CONTROL!$C$2:$C$999,BASE_CONTROL!$G$2:$G$999,$B460),MAXIFS(BASE_CONTROL!$C$2:$C$999,BASE_CONTROL!$H$2:$H$999,$B460),MAXIFS(BASE_CONTROL!$C$2:$C$999,BASE_CONTROL!$I$2:$I$999,$B460),MAXIFS(BASE_CONTROL!$C$2:$C$999,BASE_CONTROL!$J$2:$J$999,$B460),MAXIFS(BASE_CONTROL!$C$2:$C$999,BASE_CONTROL!$K$2:$K$999,$B460)),"")))</f>
        <v/>
      </c>
      <c r="H460" s="464" t="n"/>
    </row>
    <row r="461" s="358">
      <c r="A461" s="464">
        <f>IF($B461="","",ROW()-4)</f>
        <v/>
      </c>
      <c r="B461" s="464" t="n"/>
      <c r="C461" s="464" t="n"/>
      <c r="D461" s="464">
        <f>IF($B461="","",SUM(COUNTIF(BASE_CONTROL!$D$2:$K$999,$B461)))</f>
        <v/>
      </c>
      <c r="E461" s="464">
        <f>IF($B461="","",SUM(COUNTIFS(BASE_CONTROL!$D$2:$D$999,$B461,BASE_CONTROL!$B$2:$B$999,"CERRADA"),COUNTIFS(BASE_CONTROL!$D$2:$D$999,$B461,BASE_CONTROL!$B$2:$B$999,"TERMINADA"),COUNTIFS(BASE_CONTROL!$E$2:$E$999,$B461,BASE_CONTROL!$B$2:$B$999,"CERRADA"),COUNTIFS(BASE_CONTROL!$E$2:$E$999,$B461,BASE_CONTROL!$B$2:$B$999,"TERMINADA"),COUNTIFS(BASE_CONTROL!$F$2:$F$999,$B461,BASE_CONTROL!$B$2:$B$999,"CERRADA"),COUNTIFS(BASE_CONTROL!$F$2:$F$999,$B461,BASE_CONTROL!$B$2:$B$999,"TERMINADA"),COUNTIFS(BASE_CONTROL!$G$2:$G$999,$B461,BASE_CONTROL!$B$2:$B$999,"CERRADA"),COUNTIFS(BASE_CONTROL!$G$2:$G$999,$B461,BASE_CONTROL!$B$2:$B$999,"TERMINADA"),COUNTIFS(BASE_CONTROL!$H$2:$H$999,$B461,BASE_CONTROL!$B$2:$B$999,"CERRADA"),COUNTIFS(BASE_CONTROL!$H$2:$H$999,$B461,BASE_CONTROL!$B$2:$B$999,"TERMINADA"),COUNTIFS(BASE_CONTROL!$I$2:$I$999,$B461,BASE_CONTROL!$B$2:$B$999,"CERRADA"),COUNTIFS(BASE_CONTROL!$I$2:$I$999,$B461,BASE_CONTROL!$B$2:$B$999,"TERMINADA"),COUNTIFS(BASE_CONTROL!$J$2:$J$999,$B461,BASE_CONTROL!$B$2:$B$999,"CERRADA"),COUNTIFS(BASE_CONTROL!$J$2:$J$999,$B461,BASE_CONTROL!$B$2:$B$999,"TERMINADA"),COUNTIFS(BASE_CONTROL!$K$2:$K$999,$B461,BASE_CONTROL!$B$2:$B$999,"CERRADA"),COUNTIFS(BASE_CONTROL!$K$2:$K$999,$B461,BASE_CONTROL!$B$2:$B$999,"TERMINADA")))</f>
        <v/>
      </c>
      <c r="F461" s="464">
        <f>IF($B461="","",SUM(COUNTIFS(BASE_CONTROL!$D$2:$D$999,$B461,BASE_CONTROL!$B$2:$B$999,"PENDIENTE"),COUNTIFS(BASE_CONTROL!$E$2:$E$999,$B461,BASE_CONTROL!$B$2:$B$999,"PENDIENTE"),COUNTIFS(BASE_CONTROL!$F$2:$F$999,$B461,BASE_CONTROL!$B$2:$B$999,"PENDIENTE"),COUNTIFS(BASE_CONTROL!$G$2:$G$999,$B461,BASE_CONTROL!$B$2:$B$999,"PENDIENTE"),COUNTIFS(BASE_CONTROL!$H$2:$H$999,$B461,BASE_CONTROL!$B$2:$B$999,"PENDIENTE"),COUNTIFS(BASE_CONTROL!$I$2:$I$999,$B461,BASE_CONTROL!$B$2:$B$999,"PENDIENTE"),COUNTIFS(BASE_CONTROL!$J$2:$J$999,$B461,BASE_CONTROL!$B$2:$B$999,"PENDIENTE"),COUNTIFS(BASE_CONTROL!$K$2:$K$999,$B461,BASE_CONTROL!$B$2:$B$999,"PENDIENTE")))</f>
        <v/>
      </c>
      <c r="G461" s="475">
        <f>IF($B461="","",IF($D461=0,"",IFERROR(MAX(MAXIFS(BASE_CONTROL!$C$2:$C$999,BASE_CONTROL!$D$2:$D$999,$B461),MAXIFS(BASE_CONTROL!$C$2:$C$999,BASE_CONTROL!$E$2:$E$999,$B461),MAXIFS(BASE_CONTROL!$C$2:$C$999,BASE_CONTROL!$F$2:$F$999,$B461),MAXIFS(BASE_CONTROL!$C$2:$C$999,BASE_CONTROL!$G$2:$G$999,$B461),MAXIFS(BASE_CONTROL!$C$2:$C$999,BASE_CONTROL!$H$2:$H$999,$B461),MAXIFS(BASE_CONTROL!$C$2:$C$999,BASE_CONTROL!$I$2:$I$999,$B461),MAXIFS(BASE_CONTROL!$C$2:$C$999,BASE_CONTROL!$J$2:$J$999,$B461),MAXIFS(BASE_CONTROL!$C$2:$C$999,BASE_CONTROL!$K$2:$K$999,$B461)),"")))</f>
        <v/>
      </c>
      <c r="H461" s="464" t="n"/>
    </row>
    <row r="462" s="358">
      <c r="A462" s="464">
        <f>IF($B462="","",ROW()-4)</f>
        <v/>
      </c>
      <c r="B462" s="464" t="n"/>
      <c r="C462" s="464" t="n"/>
      <c r="D462" s="464">
        <f>IF($B462="","",SUM(COUNTIF(BASE_CONTROL!$D$2:$K$999,$B462)))</f>
        <v/>
      </c>
      <c r="E462" s="464">
        <f>IF($B462="","",SUM(COUNTIFS(BASE_CONTROL!$D$2:$D$999,$B462,BASE_CONTROL!$B$2:$B$999,"CERRADA"),COUNTIFS(BASE_CONTROL!$D$2:$D$999,$B462,BASE_CONTROL!$B$2:$B$999,"TERMINADA"),COUNTIFS(BASE_CONTROL!$E$2:$E$999,$B462,BASE_CONTROL!$B$2:$B$999,"CERRADA"),COUNTIFS(BASE_CONTROL!$E$2:$E$999,$B462,BASE_CONTROL!$B$2:$B$999,"TERMINADA"),COUNTIFS(BASE_CONTROL!$F$2:$F$999,$B462,BASE_CONTROL!$B$2:$B$999,"CERRADA"),COUNTIFS(BASE_CONTROL!$F$2:$F$999,$B462,BASE_CONTROL!$B$2:$B$999,"TERMINADA"),COUNTIFS(BASE_CONTROL!$G$2:$G$999,$B462,BASE_CONTROL!$B$2:$B$999,"CERRADA"),COUNTIFS(BASE_CONTROL!$G$2:$G$999,$B462,BASE_CONTROL!$B$2:$B$999,"TERMINADA"),COUNTIFS(BASE_CONTROL!$H$2:$H$999,$B462,BASE_CONTROL!$B$2:$B$999,"CERRADA"),COUNTIFS(BASE_CONTROL!$H$2:$H$999,$B462,BASE_CONTROL!$B$2:$B$999,"TERMINADA"),COUNTIFS(BASE_CONTROL!$I$2:$I$999,$B462,BASE_CONTROL!$B$2:$B$999,"CERRADA"),COUNTIFS(BASE_CONTROL!$I$2:$I$999,$B462,BASE_CONTROL!$B$2:$B$999,"TERMINADA"),COUNTIFS(BASE_CONTROL!$J$2:$J$999,$B462,BASE_CONTROL!$B$2:$B$999,"CERRADA"),COUNTIFS(BASE_CONTROL!$J$2:$J$999,$B462,BASE_CONTROL!$B$2:$B$999,"TERMINADA"),COUNTIFS(BASE_CONTROL!$K$2:$K$999,$B462,BASE_CONTROL!$B$2:$B$999,"CERRADA"),COUNTIFS(BASE_CONTROL!$K$2:$K$999,$B462,BASE_CONTROL!$B$2:$B$999,"TERMINADA")))</f>
        <v/>
      </c>
      <c r="F462" s="464">
        <f>IF($B462="","",SUM(COUNTIFS(BASE_CONTROL!$D$2:$D$999,$B462,BASE_CONTROL!$B$2:$B$999,"PENDIENTE"),COUNTIFS(BASE_CONTROL!$E$2:$E$999,$B462,BASE_CONTROL!$B$2:$B$999,"PENDIENTE"),COUNTIFS(BASE_CONTROL!$F$2:$F$999,$B462,BASE_CONTROL!$B$2:$B$999,"PENDIENTE"),COUNTIFS(BASE_CONTROL!$G$2:$G$999,$B462,BASE_CONTROL!$B$2:$B$999,"PENDIENTE"),COUNTIFS(BASE_CONTROL!$H$2:$H$999,$B462,BASE_CONTROL!$B$2:$B$999,"PENDIENTE"),COUNTIFS(BASE_CONTROL!$I$2:$I$999,$B462,BASE_CONTROL!$B$2:$B$999,"PENDIENTE"),COUNTIFS(BASE_CONTROL!$J$2:$J$999,$B462,BASE_CONTROL!$B$2:$B$999,"PENDIENTE"),COUNTIFS(BASE_CONTROL!$K$2:$K$999,$B462,BASE_CONTROL!$B$2:$B$999,"PENDIENTE")))</f>
        <v/>
      </c>
      <c r="G462" s="475">
        <f>IF($B462="","",IF($D462=0,"",IFERROR(MAX(MAXIFS(BASE_CONTROL!$C$2:$C$999,BASE_CONTROL!$D$2:$D$999,$B462),MAXIFS(BASE_CONTROL!$C$2:$C$999,BASE_CONTROL!$E$2:$E$999,$B462),MAXIFS(BASE_CONTROL!$C$2:$C$999,BASE_CONTROL!$F$2:$F$999,$B462),MAXIFS(BASE_CONTROL!$C$2:$C$999,BASE_CONTROL!$G$2:$G$999,$B462),MAXIFS(BASE_CONTROL!$C$2:$C$999,BASE_CONTROL!$H$2:$H$999,$B462),MAXIFS(BASE_CONTROL!$C$2:$C$999,BASE_CONTROL!$I$2:$I$999,$B462),MAXIFS(BASE_CONTROL!$C$2:$C$999,BASE_CONTROL!$J$2:$J$999,$B462),MAXIFS(BASE_CONTROL!$C$2:$C$999,BASE_CONTROL!$K$2:$K$999,$B462)),"")))</f>
        <v/>
      </c>
      <c r="H462" s="464" t="n"/>
    </row>
    <row r="463" s="358">
      <c r="A463" s="464">
        <f>IF($B463="","",ROW()-4)</f>
        <v/>
      </c>
      <c r="B463" s="464" t="n"/>
      <c r="C463" s="464" t="n"/>
      <c r="D463" s="464">
        <f>IF($B463="","",SUM(COUNTIF(BASE_CONTROL!$D$2:$K$999,$B463)))</f>
        <v/>
      </c>
      <c r="E463" s="464">
        <f>IF($B463="","",SUM(COUNTIFS(BASE_CONTROL!$D$2:$D$999,$B463,BASE_CONTROL!$B$2:$B$999,"CERRADA"),COUNTIFS(BASE_CONTROL!$D$2:$D$999,$B463,BASE_CONTROL!$B$2:$B$999,"TERMINADA"),COUNTIFS(BASE_CONTROL!$E$2:$E$999,$B463,BASE_CONTROL!$B$2:$B$999,"CERRADA"),COUNTIFS(BASE_CONTROL!$E$2:$E$999,$B463,BASE_CONTROL!$B$2:$B$999,"TERMINADA"),COUNTIFS(BASE_CONTROL!$F$2:$F$999,$B463,BASE_CONTROL!$B$2:$B$999,"CERRADA"),COUNTIFS(BASE_CONTROL!$F$2:$F$999,$B463,BASE_CONTROL!$B$2:$B$999,"TERMINADA"),COUNTIFS(BASE_CONTROL!$G$2:$G$999,$B463,BASE_CONTROL!$B$2:$B$999,"CERRADA"),COUNTIFS(BASE_CONTROL!$G$2:$G$999,$B463,BASE_CONTROL!$B$2:$B$999,"TERMINADA"),COUNTIFS(BASE_CONTROL!$H$2:$H$999,$B463,BASE_CONTROL!$B$2:$B$999,"CERRADA"),COUNTIFS(BASE_CONTROL!$H$2:$H$999,$B463,BASE_CONTROL!$B$2:$B$999,"TERMINADA"),COUNTIFS(BASE_CONTROL!$I$2:$I$999,$B463,BASE_CONTROL!$B$2:$B$999,"CERRADA"),COUNTIFS(BASE_CONTROL!$I$2:$I$999,$B463,BASE_CONTROL!$B$2:$B$999,"TERMINADA"),COUNTIFS(BASE_CONTROL!$J$2:$J$999,$B463,BASE_CONTROL!$B$2:$B$999,"CERRADA"),COUNTIFS(BASE_CONTROL!$J$2:$J$999,$B463,BASE_CONTROL!$B$2:$B$999,"TERMINADA"),COUNTIFS(BASE_CONTROL!$K$2:$K$999,$B463,BASE_CONTROL!$B$2:$B$999,"CERRADA"),COUNTIFS(BASE_CONTROL!$K$2:$K$999,$B463,BASE_CONTROL!$B$2:$B$999,"TERMINADA")))</f>
        <v/>
      </c>
      <c r="F463" s="464">
        <f>IF($B463="","",SUM(COUNTIFS(BASE_CONTROL!$D$2:$D$999,$B463,BASE_CONTROL!$B$2:$B$999,"PENDIENTE"),COUNTIFS(BASE_CONTROL!$E$2:$E$999,$B463,BASE_CONTROL!$B$2:$B$999,"PENDIENTE"),COUNTIFS(BASE_CONTROL!$F$2:$F$999,$B463,BASE_CONTROL!$B$2:$B$999,"PENDIENTE"),COUNTIFS(BASE_CONTROL!$G$2:$G$999,$B463,BASE_CONTROL!$B$2:$B$999,"PENDIENTE"),COUNTIFS(BASE_CONTROL!$H$2:$H$999,$B463,BASE_CONTROL!$B$2:$B$999,"PENDIENTE"),COUNTIFS(BASE_CONTROL!$I$2:$I$999,$B463,BASE_CONTROL!$B$2:$B$999,"PENDIENTE"),COUNTIFS(BASE_CONTROL!$J$2:$J$999,$B463,BASE_CONTROL!$B$2:$B$999,"PENDIENTE"),COUNTIFS(BASE_CONTROL!$K$2:$K$999,$B463,BASE_CONTROL!$B$2:$B$999,"PENDIENTE")))</f>
        <v/>
      </c>
      <c r="G463" s="475">
        <f>IF($B463="","",IF($D463=0,"",IFERROR(MAX(MAXIFS(BASE_CONTROL!$C$2:$C$999,BASE_CONTROL!$D$2:$D$999,$B463),MAXIFS(BASE_CONTROL!$C$2:$C$999,BASE_CONTROL!$E$2:$E$999,$B463),MAXIFS(BASE_CONTROL!$C$2:$C$999,BASE_CONTROL!$F$2:$F$999,$B463),MAXIFS(BASE_CONTROL!$C$2:$C$999,BASE_CONTROL!$G$2:$G$999,$B463),MAXIFS(BASE_CONTROL!$C$2:$C$999,BASE_CONTROL!$H$2:$H$999,$B463),MAXIFS(BASE_CONTROL!$C$2:$C$999,BASE_CONTROL!$I$2:$I$999,$B463),MAXIFS(BASE_CONTROL!$C$2:$C$999,BASE_CONTROL!$J$2:$J$999,$B463),MAXIFS(BASE_CONTROL!$C$2:$C$999,BASE_CONTROL!$K$2:$K$999,$B463)),"")))</f>
        <v/>
      </c>
      <c r="H463" s="464" t="n"/>
    </row>
    <row r="464" s="358">
      <c r="A464" s="464">
        <f>IF($B464="","",ROW()-4)</f>
        <v/>
      </c>
      <c r="B464" s="464" t="n"/>
      <c r="C464" s="464" t="n"/>
      <c r="D464" s="464">
        <f>IF($B464="","",SUM(COUNTIF(BASE_CONTROL!$D$2:$K$999,$B464)))</f>
        <v/>
      </c>
      <c r="E464" s="464">
        <f>IF($B464="","",SUM(COUNTIFS(BASE_CONTROL!$D$2:$D$999,$B464,BASE_CONTROL!$B$2:$B$999,"CERRADA"),COUNTIFS(BASE_CONTROL!$D$2:$D$999,$B464,BASE_CONTROL!$B$2:$B$999,"TERMINADA"),COUNTIFS(BASE_CONTROL!$E$2:$E$999,$B464,BASE_CONTROL!$B$2:$B$999,"CERRADA"),COUNTIFS(BASE_CONTROL!$E$2:$E$999,$B464,BASE_CONTROL!$B$2:$B$999,"TERMINADA"),COUNTIFS(BASE_CONTROL!$F$2:$F$999,$B464,BASE_CONTROL!$B$2:$B$999,"CERRADA"),COUNTIFS(BASE_CONTROL!$F$2:$F$999,$B464,BASE_CONTROL!$B$2:$B$999,"TERMINADA"),COUNTIFS(BASE_CONTROL!$G$2:$G$999,$B464,BASE_CONTROL!$B$2:$B$999,"CERRADA"),COUNTIFS(BASE_CONTROL!$G$2:$G$999,$B464,BASE_CONTROL!$B$2:$B$999,"TERMINADA"),COUNTIFS(BASE_CONTROL!$H$2:$H$999,$B464,BASE_CONTROL!$B$2:$B$999,"CERRADA"),COUNTIFS(BASE_CONTROL!$H$2:$H$999,$B464,BASE_CONTROL!$B$2:$B$999,"TERMINADA"),COUNTIFS(BASE_CONTROL!$I$2:$I$999,$B464,BASE_CONTROL!$B$2:$B$999,"CERRADA"),COUNTIFS(BASE_CONTROL!$I$2:$I$999,$B464,BASE_CONTROL!$B$2:$B$999,"TERMINADA"),COUNTIFS(BASE_CONTROL!$J$2:$J$999,$B464,BASE_CONTROL!$B$2:$B$999,"CERRADA"),COUNTIFS(BASE_CONTROL!$J$2:$J$999,$B464,BASE_CONTROL!$B$2:$B$999,"TERMINADA"),COUNTIFS(BASE_CONTROL!$K$2:$K$999,$B464,BASE_CONTROL!$B$2:$B$999,"CERRADA"),COUNTIFS(BASE_CONTROL!$K$2:$K$999,$B464,BASE_CONTROL!$B$2:$B$999,"TERMINADA")))</f>
        <v/>
      </c>
      <c r="F464" s="464">
        <f>IF($B464="","",SUM(COUNTIFS(BASE_CONTROL!$D$2:$D$999,$B464,BASE_CONTROL!$B$2:$B$999,"PENDIENTE"),COUNTIFS(BASE_CONTROL!$E$2:$E$999,$B464,BASE_CONTROL!$B$2:$B$999,"PENDIENTE"),COUNTIFS(BASE_CONTROL!$F$2:$F$999,$B464,BASE_CONTROL!$B$2:$B$999,"PENDIENTE"),COUNTIFS(BASE_CONTROL!$G$2:$G$999,$B464,BASE_CONTROL!$B$2:$B$999,"PENDIENTE"),COUNTIFS(BASE_CONTROL!$H$2:$H$999,$B464,BASE_CONTROL!$B$2:$B$999,"PENDIENTE"),COUNTIFS(BASE_CONTROL!$I$2:$I$999,$B464,BASE_CONTROL!$B$2:$B$999,"PENDIENTE"),COUNTIFS(BASE_CONTROL!$J$2:$J$999,$B464,BASE_CONTROL!$B$2:$B$999,"PENDIENTE"),COUNTIFS(BASE_CONTROL!$K$2:$K$999,$B464,BASE_CONTROL!$B$2:$B$999,"PENDIENTE")))</f>
        <v/>
      </c>
      <c r="G464" s="475">
        <f>IF($B464="","",IF($D464=0,"",IFERROR(MAX(MAXIFS(BASE_CONTROL!$C$2:$C$999,BASE_CONTROL!$D$2:$D$999,$B464),MAXIFS(BASE_CONTROL!$C$2:$C$999,BASE_CONTROL!$E$2:$E$999,$B464),MAXIFS(BASE_CONTROL!$C$2:$C$999,BASE_CONTROL!$F$2:$F$999,$B464),MAXIFS(BASE_CONTROL!$C$2:$C$999,BASE_CONTROL!$G$2:$G$999,$B464),MAXIFS(BASE_CONTROL!$C$2:$C$999,BASE_CONTROL!$H$2:$H$999,$B464),MAXIFS(BASE_CONTROL!$C$2:$C$999,BASE_CONTROL!$I$2:$I$999,$B464),MAXIFS(BASE_CONTROL!$C$2:$C$999,BASE_CONTROL!$J$2:$J$999,$B464),MAXIFS(BASE_CONTROL!$C$2:$C$999,BASE_CONTROL!$K$2:$K$999,$B464)),"")))</f>
        <v/>
      </c>
      <c r="H464" s="464" t="n"/>
    </row>
    <row r="465" s="358">
      <c r="A465" s="464">
        <f>IF($B465="","",ROW()-4)</f>
        <v/>
      </c>
      <c r="B465" s="464" t="n"/>
      <c r="C465" s="464" t="n"/>
      <c r="D465" s="464">
        <f>IF($B465="","",SUM(COUNTIF(BASE_CONTROL!$D$2:$K$999,$B465)))</f>
        <v/>
      </c>
      <c r="E465" s="464">
        <f>IF($B465="","",SUM(COUNTIFS(BASE_CONTROL!$D$2:$D$999,$B465,BASE_CONTROL!$B$2:$B$999,"CERRADA"),COUNTIFS(BASE_CONTROL!$D$2:$D$999,$B465,BASE_CONTROL!$B$2:$B$999,"TERMINADA"),COUNTIFS(BASE_CONTROL!$E$2:$E$999,$B465,BASE_CONTROL!$B$2:$B$999,"CERRADA"),COUNTIFS(BASE_CONTROL!$E$2:$E$999,$B465,BASE_CONTROL!$B$2:$B$999,"TERMINADA"),COUNTIFS(BASE_CONTROL!$F$2:$F$999,$B465,BASE_CONTROL!$B$2:$B$999,"CERRADA"),COUNTIFS(BASE_CONTROL!$F$2:$F$999,$B465,BASE_CONTROL!$B$2:$B$999,"TERMINADA"),COUNTIFS(BASE_CONTROL!$G$2:$G$999,$B465,BASE_CONTROL!$B$2:$B$999,"CERRADA"),COUNTIFS(BASE_CONTROL!$G$2:$G$999,$B465,BASE_CONTROL!$B$2:$B$999,"TERMINADA"),COUNTIFS(BASE_CONTROL!$H$2:$H$999,$B465,BASE_CONTROL!$B$2:$B$999,"CERRADA"),COUNTIFS(BASE_CONTROL!$H$2:$H$999,$B465,BASE_CONTROL!$B$2:$B$999,"TERMINADA"),COUNTIFS(BASE_CONTROL!$I$2:$I$999,$B465,BASE_CONTROL!$B$2:$B$999,"CERRADA"),COUNTIFS(BASE_CONTROL!$I$2:$I$999,$B465,BASE_CONTROL!$B$2:$B$999,"TERMINADA"),COUNTIFS(BASE_CONTROL!$J$2:$J$999,$B465,BASE_CONTROL!$B$2:$B$999,"CERRADA"),COUNTIFS(BASE_CONTROL!$J$2:$J$999,$B465,BASE_CONTROL!$B$2:$B$999,"TERMINADA"),COUNTIFS(BASE_CONTROL!$K$2:$K$999,$B465,BASE_CONTROL!$B$2:$B$999,"CERRADA"),COUNTIFS(BASE_CONTROL!$K$2:$K$999,$B465,BASE_CONTROL!$B$2:$B$999,"TERMINADA")))</f>
        <v/>
      </c>
      <c r="F465" s="464">
        <f>IF($B465="","",SUM(COUNTIFS(BASE_CONTROL!$D$2:$D$999,$B465,BASE_CONTROL!$B$2:$B$999,"PENDIENTE"),COUNTIFS(BASE_CONTROL!$E$2:$E$999,$B465,BASE_CONTROL!$B$2:$B$999,"PENDIENTE"),COUNTIFS(BASE_CONTROL!$F$2:$F$999,$B465,BASE_CONTROL!$B$2:$B$999,"PENDIENTE"),COUNTIFS(BASE_CONTROL!$G$2:$G$999,$B465,BASE_CONTROL!$B$2:$B$999,"PENDIENTE"),COUNTIFS(BASE_CONTROL!$H$2:$H$999,$B465,BASE_CONTROL!$B$2:$B$999,"PENDIENTE"),COUNTIFS(BASE_CONTROL!$I$2:$I$999,$B465,BASE_CONTROL!$B$2:$B$999,"PENDIENTE"),COUNTIFS(BASE_CONTROL!$J$2:$J$999,$B465,BASE_CONTROL!$B$2:$B$999,"PENDIENTE"),COUNTIFS(BASE_CONTROL!$K$2:$K$999,$B465,BASE_CONTROL!$B$2:$B$999,"PENDIENTE")))</f>
        <v/>
      </c>
      <c r="G465" s="475">
        <f>IF($B465="","",IF($D465=0,"",IFERROR(MAX(MAXIFS(BASE_CONTROL!$C$2:$C$999,BASE_CONTROL!$D$2:$D$999,$B465),MAXIFS(BASE_CONTROL!$C$2:$C$999,BASE_CONTROL!$E$2:$E$999,$B465),MAXIFS(BASE_CONTROL!$C$2:$C$999,BASE_CONTROL!$F$2:$F$999,$B465),MAXIFS(BASE_CONTROL!$C$2:$C$999,BASE_CONTROL!$G$2:$G$999,$B465),MAXIFS(BASE_CONTROL!$C$2:$C$999,BASE_CONTROL!$H$2:$H$999,$B465),MAXIFS(BASE_CONTROL!$C$2:$C$999,BASE_CONTROL!$I$2:$I$999,$B465),MAXIFS(BASE_CONTROL!$C$2:$C$999,BASE_CONTROL!$J$2:$J$999,$B465),MAXIFS(BASE_CONTROL!$C$2:$C$999,BASE_CONTROL!$K$2:$K$999,$B465)),"")))</f>
        <v/>
      </c>
      <c r="H465" s="464" t="n"/>
    </row>
    <row r="466" s="358">
      <c r="A466" s="464">
        <f>IF($B466="","",ROW()-4)</f>
        <v/>
      </c>
      <c r="B466" s="464" t="n"/>
      <c r="C466" s="464" t="n"/>
      <c r="D466" s="464">
        <f>IF($B466="","",SUM(COUNTIF(BASE_CONTROL!$D$2:$K$999,$B466)))</f>
        <v/>
      </c>
      <c r="E466" s="464">
        <f>IF($B466="","",SUM(COUNTIFS(BASE_CONTROL!$D$2:$D$999,$B466,BASE_CONTROL!$B$2:$B$999,"CERRADA"),COUNTIFS(BASE_CONTROL!$D$2:$D$999,$B466,BASE_CONTROL!$B$2:$B$999,"TERMINADA"),COUNTIFS(BASE_CONTROL!$E$2:$E$999,$B466,BASE_CONTROL!$B$2:$B$999,"CERRADA"),COUNTIFS(BASE_CONTROL!$E$2:$E$999,$B466,BASE_CONTROL!$B$2:$B$999,"TERMINADA"),COUNTIFS(BASE_CONTROL!$F$2:$F$999,$B466,BASE_CONTROL!$B$2:$B$999,"CERRADA"),COUNTIFS(BASE_CONTROL!$F$2:$F$999,$B466,BASE_CONTROL!$B$2:$B$999,"TERMINADA"),COUNTIFS(BASE_CONTROL!$G$2:$G$999,$B466,BASE_CONTROL!$B$2:$B$999,"CERRADA"),COUNTIFS(BASE_CONTROL!$G$2:$G$999,$B466,BASE_CONTROL!$B$2:$B$999,"TERMINADA"),COUNTIFS(BASE_CONTROL!$H$2:$H$999,$B466,BASE_CONTROL!$B$2:$B$999,"CERRADA"),COUNTIFS(BASE_CONTROL!$H$2:$H$999,$B466,BASE_CONTROL!$B$2:$B$999,"TERMINADA"),COUNTIFS(BASE_CONTROL!$I$2:$I$999,$B466,BASE_CONTROL!$B$2:$B$999,"CERRADA"),COUNTIFS(BASE_CONTROL!$I$2:$I$999,$B466,BASE_CONTROL!$B$2:$B$999,"TERMINADA"),COUNTIFS(BASE_CONTROL!$J$2:$J$999,$B466,BASE_CONTROL!$B$2:$B$999,"CERRADA"),COUNTIFS(BASE_CONTROL!$J$2:$J$999,$B466,BASE_CONTROL!$B$2:$B$999,"TERMINADA"),COUNTIFS(BASE_CONTROL!$K$2:$K$999,$B466,BASE_CONTROL!$B$2:$B$999,"CERRADA"),COUNTIFS(BASE_CONTROL!$K$2:$K$999,$B466,BASE_CONTROL!$B$2:$B$999,"TERMINADA")))</f>
        <v/>
      </c>
      <c r="F466" s="464">
        <f>IF($B466="","",SUM(COUNTIFS(BASE_CONTROL!$D$2:$D$999,$B466,BASE_CONTROL!$B$2:$B$999,"PENDIENTE"),COUNTIFS(BASE_CONTROL!$E$2:$E$999,$B466,BASE_CONTROL!$B$2:$B$999,"PENDIENTE"),COUNTIFS(BASE_CONTROL!$F$2:$F$999,$B466,BASE_CONTROL!$B$2:$B$999,"PENDIENTE"),COUNTIFS(BASE_CONTROL!$G$2:$G$999,$B466,BASE_CONTROL!$B$2:$B$999,"PENDIENTE"),COUNTIFS(BASE_CONTROL!$H$2:$H$999,$B466,BASE_CONTROL!$B$2:$B$999,"PENDIENTE"),COUNTIFS(BASE_CONTROL!$I$2:$I$999,$B466,BASE_CONTROL!$B$2:$B$999,"PENDIENTE"),COUNTIFS(BASE_CONTROL!$J$2:$J$999,$B466,BASE_CONTROL!$B$2:$B$999,"PENDIENTE"),COUNTIFS(BASE_CONTROL!$K$2:$K$999,$B466,BASE_CONTROL!$B$2:$B$999,"PENDIENTE")))</f>
        <v/>
      </c>
      <c r="G466" s="475">
        <f>IF($B466="","",IF($D466=0,"",IFERROR(MAX(MAXIFS(BASE_CONTROL!$C$2:$C$999,BASE_CONTROL!$D$2:$D$999,$B466),MAXIFS(BASE_CONTROL!$C$2:$C$999,BASE_CONTROL!$E$2:$E$999,$B466),MAXIFS(BASE_CONTROL!$C$2:$C$999,BASE_CONTROL!$F$2:$F$999,$B466),MAXIFS(BASE_CONTROL!$C$2:$C$999,BASE_CONTROL!$G$2:$G$999,$B466),MAXIFS(BASE_CONTROL!$C$2:$C$999,BASE_CONTROL!$H$2:$H$999,$B466),MAXIFS(BASE_CONTROL!$C$2:$C$999,BASE_CONTROL!$I$2:$I$999,$B466),MAXIFS(BASE_CONTROL!$C$2:$C$999,BASE_CONTROL!$J$2:$J$999,$B466),MAXIFS(BASE_CONTROL!$C$2:$C$999,BASE_CONTROL!$K$2:$K$999,$B466)),"")))</f>
        <v/>
      </c>
      <c r="H466" s="464" t="n"/>
    </row>
    <row r="467" s="358">
      <c r="A467" s="464">
        <f>IF($B467="","",ROW()-4)</f>
        <v/>
      </c>
      <c r="B467" s="464" t="n"/>
      <c r="C467" s="464" t="n"/>
      <c r="D467" s="464">
        <f>IF($B467="","",SUM(COUNTIF(BASE_CONTROL!$D$2:$K$999,$B467)))</f>
        <v/>
      </c>
      <c r="E467" s="464">
        <f>IF($B467="","",SUM(COUNTIFS(BASE_CONTROL!$D$2:$D$999,$B467,BASE_CONTROL!$B$2:$B$999,"CERRADA"),COUNTIFS(BASE_CONTROL!$D$2:$D$999,$B467,BASE_CONTROL!$B$2:$B$999,"TERMINADA"),COUNTIFS(BASE_CONTROL!$E$2:$E$999,$B467,BASE_CONTROL!$B$2:$B$999,"CERRADA"),COUNTIFS(BASE_CONTROL!$E$2:$E$999,$B467,BASE_CONTROL!$B$2:$B$999,"TERMINADA"),COUNTIFS(BASE_CONTROL!$F$2:$F$999,$B467,BASE_CONTROL!$B$2:$B$999,"CERRADA"),COUNTIFS(BASE_CONTROL!$F$2:$F$999,$B467,BASE_CONTROL!$B$2:$B$999,"TERMINADA"),COUNTIFS(BASE_CONTROL!$G$2:$G$999,$B467,BASE_CONTROL!$B$2:$B$999,"CERRADA"),COUNTIFS(BASE_CONTROL!$G$2:$G$999,$B467,BASE_CONTROL!$B$2:$B$999,"TERMINADA"),COUNTIFS(BASE_CONTROL!$H$2:$H$999,$B467,BASE_CONTROL!$B$2:$B$999,"CERRADA"),COUNTIFS(BASE_CONTROL!$H$2:$H$999,$B467,BASE_CONTROL!$B$2:$B$999,"TERMINADA"),COUNTIFS(BASE_CONTROL!$I$2:$I$999,$B467,BASE_CONTROL!$B$2:$B$999,"CERRADA"),COUNTIFS(BASE_CONTROL!$I$2:$I$999,$B467,BASE_CONTROL!$B$2:$B$999,"TERMINADA"),COUNTIFS(BASE_CONTROL!$J$2:$J$999,$B467,BASE_CONTROL!$B$2:$B$999,"CERRADA"),COUNTIFS(BASE_CONTROL!$J$2:$J$999,$B467,BASE_CONTROL!$B$2:$B$999,"TERMINADA"),COUNTIFS(BASE_CONTROL!$K$2:$K$999,$B467,BASE_CONTROL!$B$2:$B$999,"CERRADA"),COUNTIFS(BASE_CONTROL!$K$2:$K$999,$B467,BASE_CONTROL!$B$2:$B$999,"TERMINADA")))</f>
        <v/>
      </c>
      <c r="F467" s="464">
        <f>IF($B467="","",SUM(COUNTIFS(BASE_CONTROL!$D$2:$D$999,$B467,BASE_CONTROL!$B$2:$B$999,"PENDIENTE"),COUNTIFS(BASE_CONTROL!$E$2:$E$999,$B467,BASE_CONTROL!$B$2:$B$999,"PENDIENTE"),COUNTIFS(BASE_CONTROL!$F$2:$F$999,$B467,BASE_CONTROL!$B$2:$B$999,"PENDIENTE"),COUNTIFS(BASE_CONTROL!$G$2:$G$999,$B467,BASE_CONTROL!$B$2:$B$999,"PENDIENTE"),COUNTIFS(BASE_CONTROL!$H$2:$H$999,$B467,BASE_CONTROL!$B$2:$B$999,"PENDIENTE"),COUNTIFS(BASE_CONTROL!$I$2:$I$999,$B467,BASE_CONTROL!$B$2:$B$999,"PENDIENTE"),COUNTIFS(BASE_CONTROL!$J$2:$J$999,$B467,BASE_CONTROL!$B$2:$B$999,"PENDIENTE"),COUNTIFS(BASE_CONTROL!$K$2:$K$999,$B467,BASE_CONTROL!$B$2:$B$999,"PENDIENTE")))</f>
        <v/>
      </c>
      <c r="G467" s="475">
        <f>IF($B467="","",IF($D467=0,"",IFERROR(MAX(MAXIFS(BASE_CONTROL!$C$2:$C$999,BASE_CONTROL!$D$2:$D$999,$B467),MAXIFS(BASE_CONTROL!$C$2:$C$999,BASE_CONTROL!$E$2:$E$999,$B467),MAXIFS(BASE_CONTROL!$C$2:$C$999,BASE_CONTROL!$F$2:$F$999,$B467),MAXIFS(BASE_CONTROL!$C$2:$C$999,BASE_CONTROL!$G$2:$G$999,$B467),MAXIFS(BASE_CONTROL!$C$2:$C$999,BASE_CONTROL!$H$2:$H$999,$B467),MAXIFS(BASE_CONTROL!$C$2:$C$999,BASE_CONTROL!$I$2:$I$999,$B467),MAXIFS(BASE_CONTROL!$C$2:$C$999,BASE_CONTROL!$J$2:$J$999,$B467),MAXIFS(BASE_CONTROL!$C$2:$C$999,BASE_CONTROL!$K$2:$K$999,$B467)),"")))</f>
        <v/>
      </c>
      <c r="H467" s="464" t="n"/>
    </row>
    <row r="468" s="358">
      <c r="A468" s="464">
        <f>IF($B468="","",ROW()-4)</f>
        <v/>
      </c>
      <c r="B468" s="464" t="n"/>
      <c r="C468" s="464" t="n"/>
      <c r="D468" s="464">
        <f>IF($B468="","",SUM(COUNTIF(BASE_CONTROL!$D$2:$K$999,$B468)))</f>
        <v/>
      </c>
      <c r="E468" s="464">
        <f>IF($B468="","",SUM(COUNTIFS(BASE_CONTROL!$D$2:$D$999,$B468,BASE_CONTROL!$B$2:$B$999,"CERRADA"),COUNTIFS(BASE_CONTROL!$D$2:$D$999,$B468,BASE_CONTROL!$B$2:$B$999,"TERMINADA"),COUNTIFS(BASE_CONTROL!$E$2:$E$999,$B468,BASE_CONTROL!$B$2:$B$999,"CERRADA"),COUNTIFS(BASE_CONTROL!$E$2:$E$999,$B468,BASE_CONTROL!$B$2:$B$999,"TERMINADA"),COUNTIFS(BASE_CONTROL!$F$2:$F$999,$B468,BASE_CONTROL!$B$2:$B$999,"CERRADA"),COUNTIFS(BASE_CONTROL!$F$2:$F$999,$B468,BASE_CONTROL!$B$2:$B$999,"TERMINADA"),COUNTIFS(BASE_CONTROL!$G$2:$G$999,$B468,BASE_CONTROL!$B$2:$B$999,"CERRADA"),COUNTIFS(BASE_CONTROL!$G$2:$G$999,$B468,BASE_CONTROL!$B$2:$B$999,"TERMINADA"),COUNTIFS(BASE_CONTROL!$H$2:$H$999,$B468,BASE_CONTROL!$B$2:$B$999,"CERRADA"),COUNTIFS(BASE_CONTROL!$H$2:$H$999,$B468,BASE_CONTROL!$B$2:$B$999,"TERMINADA"),COUNTIFS(BASE_CONTROL!$I$2:$I$999,$B468,BASE_CONTROL!$B$2:$B$999,"CERRADA"),COUNTIFS(BASE_CONTROL!$I$2:$I$999,$B468,BASE_CONTROL!$B$2:$B$999,"TERMINADA"),COUNTIFS(BASE_CONTROL!$J$2:$J$999,$B468,BASE_CONTROL!$B$2:$B$999,"CERRADA"),COUNTIFS(BASE_CONTROL!$J$2:$J$999,$B468,BASE_CONTROL!$B$2:$B$999,"TERMINADA"),COUNTIFS(BASE_CONTROL!$K$2:$K$999,$B468,BASE_CONTROL!$B$2:$B$999,"CERRADA"),COUNTIFS(BASE_CONTROL!$K$2:$K$999,$B468,BASE_CONTROL!$B$2:$B$999,"TERMINADA")))</f>
        <v/>
      </c>
      <c r="F468" s="464">
        <f>IF($B468="","",SUM(COUNTIFS(BASE_CONTROL!$D$2:$D$999,$B468,BASE_CONTROL!$B$2:$B$999,"PENDIENTE"),COUNTIFS(BASE_CONTROL!$E$2:$E$999,$B468,BASE_CONTROL!$B$2:$B$999,"PENDIENTE"),COUNTIFS(BASE_CONTROL!$F$2:$F$999,$B468,BASE_CONTROL!$B$2:$B$999,"PENDIENTE"),COUNTIFS(BASE_CONTROL!$G$2:$G$999,$B468,BASE_CONTROL!$B$2:$B$999,"PENDIENTE"),COUNTIFS(BASE_CONTROL!$H$2:$H$999,$B468,BASE_CONTROL!$B$2:$B$999,"PENDIENTE"),COUNTIFS(BASE_CONTROL!$I$2:$I$999,$B468,BASE_CONTROL!$B$2:$B$999,"PENDIENTE"),COUNTIFS(BASE_CONTROL!$J$2:$J$999,$B468,BASE_CONTROL!$B$2:$B$999,"PENDIENTE"),COUNTIFS(BASE_CONTROL!$K$2:$K$999,$B468,BASE_CONTROL!$B$2:$B$999,"PENDIENTE")))</f>
        <v/>
      </c>
      <c r="G468" s="475">
        <f>IF($B468="","",IF($D468=0,"",IFERROR(MAX(MAXIFS(BASE_CONTROL!$C$2:$C$999,BASE_CONTROL!$D$2:$D$999,$B468),MAXIFS(BASE_CONTROL!$C$2:$C$999,BASE_CONTROL!$E$2:$E$999,$B468),MAXIFS(BASE_CONTROL!$C$2:$C$999,BASE_CONTROL!$F$2:$F$999,$B468),MAXIFS(BASE_CONTROL!$C$2:$C$999,BASE_CONTROL!$G$2:$G$999,$B468),MAXIFS(BASE_CONTROL!$C$2:$C$999,BASE_CONTROL!$H$2:$H$999,$B468),MAXIFS(BASE_CONTROL!$C$2:$C$999,BASE_CONTROL!$I$2:$I$999,$B468),MAXIFS(BASE_CONTROL!$C$2:$C$999,BASE_CONTROL!$J$2:$J$999,$B468),MAXIFS(BASE_CONTROL!$C$2:$C$999,BASE_CONTROL!$K$2:$K$999,$B468)),"")))</f>
        <v/>
      </c>
      <c r="H468" s="464" t="n"/>
    </row>
    <row r="469" s="358">
      <c r="A469" s="464">
        <f>IF($B469="","",ROW()-4)</f>
        <v/>
      </c>
      <c r="B469" s="464" t="n"/>
      <c r="C469" s="464" t="n"/>
      <c r="D469" s="464">
        <f>IF($B469="","",SUM(COUNTIF(BASE_CONTROL!$D$2:$K$999,$B469)))</f>
        <v/>
      </c>
      <c r="E469" s="464">
        <f>IF($B469="","",SUM(COUNTIFS(BASE_CONTROL!$D$2:$D$999,$B469,BASE_CONTROL!$B$2:$B$999,"CERRADA"),COUNTIFS(BASE_CONTROL!$D$2:$D$999,$B469,BASE_CONTROL!$B$2:$B$999,"TERMINADA"),COUNTIFS(BASE_CONTROL!$E$2:$E$999,$B469,BASE_CONTROL!$B$2:$B$999,"CERRADA"),COUNTIFS(BASE_CONTROL!$E$2:$E$999,$B469,BASE_CONTROL!$B$2:$B$999,"TERMINADA"),COUNTIFS(BASE_CONTROL!$F$2:$F$999,$B469,BASE_CONTROL!$B$2:$B$999,"CERRADA"),COUNTIFS(BASE_CONTROL!$F$2:$F$999,$B469,BASE_CONTROL!$B$2:$B$999,"TERMINADA"),COUNTIFS(BASE_CONTROL!$G$2:$G$999,$B469,BASE_CONTROL!$B$2:$B$999,"CERRADA"),COUNTIFS(BASE_CONTROL!$G$2:$G$999,$B469,BASE_CONTROL!$B$2:$B$999,"TERMINADA"),COUNTIFS(BASE_CONTROL!$H$2:$H$999,$B469,BASE_CONTROL!$B$2:$B$999,"CERRADA"),COUNTIFS(BASE_CONTROL!$H$2:$H$999,$B469,BASE_CONTROL!$B$2:$B$999,"TERMINADA"),COUNTIFS(BASE_CONTROL!$I$2:$I$999,$B469,BASE_CONTROL!$B$2:$B$999,"CERRADA"),COUNTIFS(BASE_CONTROL!$I$2:$I$999,$B469,BASE_CONTROL!$B$2:$B$999,"TERMINADA"),COUNTIFS(BASE_CONTROL!$J$2:$J$999,$B469,BASE_CONTROL!$B$2:$B$999,"CERRADA"),COUNTIFS(BASE_CONTROL!$J$2:$J$999,$B469,BASE_CONTROL!$B$2:$B$999,"TERMINADA"),COUNTIFS(BASE_CONTROL!$K$2:$K$999,$B469,BASE_CONTROL!$B$2:$B$999,"CERRADA"),COUNTIFS(BASE_CONTROL!$K$2:$K$999,$B469,BASE_CONTROL!$B$2:$B$999,"TERMINADA")))</f>
        <v/>
      </c>
      <c r="F469" s="464">
        <f>IF($B469="","",SUM(COUNTIFS(BASE_CONTROL!$D$2:$D$999,$B469,BASE_CONTROL!$B$2:$B$999,"PENDIENTE"),COUNTIFS(BASE_CONTROL!$E$2:$E$999,$B469,BASE_CONTROL!$B$2:$B$999,"PENDIENTE"),COUNTIFS(BASE_CONTROL!$F$2:$F$999,$B469,BASE_CONTROL!$B$2:$B$999,"PENDIENTE"),COUNTIFS(BASE_CONTROL!$G$2:$G$999,$B469,BASE_CONTROL!$B$2:$B$999,"PENDIENTE"),COUNTIFS(BASE_CONTROL!$H$2:$H$999,$B469,BASE_CONTROL!$B$2:$B$999,"PENDIENTE"),COUNTIFS(BASE_CONTROL!$I$2:$I$999,$B469,BASE_CONTROL!$B$2:$B$999,"PENDIENTE"),COUNTIFS(BASE_CONTROL!$J$2:$J$999,$B469,BASE_CONTROL!$B$2:$B$999,"PENDIENTE"),COUNTIFS(BASE_CONTROL!$K$2:$K$999,$B469,BASE_CONTROL!$B$2:$B$999,"PENDIENTE")))</f>
        <v/>
      </c>
      <c r="G469" s="475">
        <f>IF($B469="","",IF($D469=0,"",IFERROR(MAX(MAXIFS(BASE_CONTROL!$C$2:$C$999,BASE_CONTROL!$D$2:$D$999,$B469),MAXIFS(BASE_CONTROL!$C$2:$C$999,BASE_CONTROL!$E$2:$E$999,$B469),MAXIFS(BASE_CONTROL!$C$2:$C$999,BASE_CONTROL!$F$2:$F$999,$B469),MAXIFS(BASE_CONTROL!$C$2:$C$999,BASE_CONTROL!$G$2:$G$999,$B469),MAXIFS(BASE_CONTROL!$C$2:$C$999,BASE_CONTROL!$H$2:$H$999,$B469),MAXIFS(BASE_CONTROL!$C$2:$C$999,BASE_CONTROL!$I$2:$I$999,$B469),MAXIFS(BASE_CONTROL!$C$2:$C$999,BASE_CONTROL!$J$2:$J$999,$B469),MAXIFS(BASE_CONTROL!$C$2:$C$999,BASE_CONTROL!$K$2:$K$999,$B469)),"")))</f>
        <v/>
      </c>
      <c r="H469" s="464" t="n"/>
    </row>
    <row r="470" s="358">
      <c r="A470" s="464">
        <f>IF($B470="","",ROW()-4)</f>
        <v/>
      </c>
      <c r="B470" s="464" t="n"/>
      <c r="C470" s="464" t="n"/>
      <c r="D470" s="464">
        <f>IF($B470="","",SUM(COUNTIF(BASE_CONTROL!$D$2:$K$999,$B470)))</f>
        <v/>
      </c>
      <c r="E470" s="464">
        <f>IF($B470="","",SUM(COUNTIFS(BASE_CONTROL!$D$2:$D$999,$B470,BASE_CONTROL!$B$2:$B$999,"CERRADA"),COUNTIFS(BASE_CONTROL!$D$2:$D$999,$B470,BASE_CONTROL!$B$2:$B$999,"TERMINADA"),COUNTIFS(BASE_CONTROL!$E$2:$E$999,$B470,BASE_CONTROL!$B$2:$B$999,"CERRADA"),COUNTIFS(BASE_CONTROL!$E$2:$E$999,$B470,BASE_CONTROL!$B$2:$B$999,"TERMINADA"),COUNTIFS(BASE_CONTROL!$F$2:$F$999,$B470,BASE_CONTROL!$B$2:$B$999,"CERRADA"),COUNTIFS(BASE_CONTROL!$F$2:$F$999,$B470,BASE_CONTROL!$B$2:$B$999,"TERMINADA"),COUNTIFS(BASE_CONTROL!$G$2:$G$999,$B470,BASE_CONTROL!$B$2:$B$999,"CERRADA"),COUNTIFS(BASE_CONTROL!$G$2:$G$999,$B470,BASE_CONTROL!$B$2:$B$999,"TERMINADA"),COUNTIFS(BASE_CONTROL!$H$2:$H$999,$B470,BASE_CONTROL!$B$2:$B$999,"CERRADA"),COUNTIFS(BASE_CONTROL!$H$2:$H$999,$B470,BASE_CONTROL!$B$2:$B$999,"TERMINADA"),COUNTIFS(BASE_CONTROL!$I$2:$I$999,$B470,BASE_CONTROL!$B$2:$B$999,"CERRADA"),COUNTIFS(BASE_CONTROL!$I$2:$I$999,$B470,BASE_CONTROL!$B$2:$B$999,"TERMINADA"),COUNTIFS(BASE_CONTROL!$J$2:$J$999,$B470,BASE_CONTROL!$B$2:$B$999,"CERRADA"),COUNTIFS(BASE_CONTROL!$J$2:$J$999,$B470,BASE_CONTROL!$B$2:$B$999,"TERMINADA"),COUNTIFS(BASE_CONTROL!$K$2:$K$999,$B470,BASE_CONTROL!$B$2:$B$999,"CERRADA"),COUNTIFS(BASE_CONTROL!$K$2:$K$999,$B470,BASE_CONTROL!$B$2:$B$999,"TERMINADA")))</f>
        <v/>
      </c>
      <c r="F470" s="464">
        <f>IF($B470="","",SUM(COUNTIFS(BASE_CONTROL!$D$2:$D$999,$B470,BASE_CONTROL!$B$2:$B$999,"PENDIENTE"),COUNTIFS(BASE_CONTROL!$E$2:$E$999,$B470,BASE_CONTROL!$B$2:$B$999,"PENDIENTE"),COUNTIFS(BASE_CONTROL!$F$2:$F$999,$B470,BASE_CONTROL!$B$2:$B$999,"PENDIENTE"),COUNTIFS(BASE_CONTROL!$G$2:$G$999,$B470,BASE_CONTROL!$B$2:$B$999,"PENDIENTE"),COUNTIFS(BASE_CONTROL!$H$2:$H$999,$B470,BASE_CONTROL!$B$2:$B$999,"PENDIENTE"),COUNTIFS(BASE_CONTROL!$I$2:$I$999,$B470,BASE_CONTROL!$B$2:$B$999,"PENDIENTE"),COUNTIFS(BASE_CONTROL!$J$2:$J$999,$B470,BASE_CONTROL!$B$2:$B$999,"PENDIENTE"),COUNTIFS(BASE_CONTROL!$K$2:$K$999,$B470,BASE_CONTROL!$B$2:$B$999,"PENDIENTE")))</f>
        <v/>
      </c>
      <c r="G470" s="475">
        <f>IF($B470="","",IF($D470=0,"",IFERROR(MAX(MAXIFS(BASE_CONTROL!$C$2:$C$999,BASE_CONTROL!$D$2:$D$999,$B470),MAXIFS(BASE_CONTROL!$C$2:$C$999,BASE_CONTROL!$E$2:$E$999,$B470),MAXIFS(BASE_CONTROL!$C$2:$C$999,BASE_CONTROL!$F$2:$F$999,$B470),MAXIFS(BASE_CONTROL!$C$2:$C$999,BASE_CONTROL!$G$2:$G$999,$B470),MAXIFS(BASE_CONTROL!$C$2:$C$999,BASE_CONTROL!$H$2:$H$999,$B470),MAXIFS(BASE_CONTROL!$C$2:$C$999,BASE_CONTROL!$I$2:$I$999,$B470),MAXIFS(BASE_CONTROL!$C$2:$C$999,BASE_CONTROL!$J$2:$J$999,$B470),MAXIFS(BASE_CONTROL!$C$2:$C$999,BASE_CONTROL!$K$2:$K$999,$B470)),"")))</f>
        <v/>
      </c>
      <c r="H470" s="464" t="n"/>
    </row>
    <row r="471" s="358">
      <c r="A471" s="464">
        <f>IF($B471="","",ROW()-4)</f>
        <v/>
      </c>
      <c r="B471" s="464" t="n"/>
      <c r="C471" s="464" t="n"/>
      <c r="D471" s="464">
        <f>IF($B471="","",SUM(COUNTIF(BASE_CONTROL!$D$2:$K$999,$B471)))</f>
        <v/>
      </c>
      <c r="E471" s="464">
        <f>IF($B471="","",SUM(COUNTIFS(BASE_CONTROL!$D$2:$D$999,$B471,BASE_CONTROL!$B$2:$B$999,"CERRADA"),COUNTIFS(BASE_CONTROL!$D$2:$D$999,$B471,BASE_CONTROL!$B$2:$B$999,"TERMINADA"),COUNTIFS(BASE_CONTROL!$E$2:$E$999,$B471,BASE_CONTROL!$B$2:$B$999,"CERRADA"),COUNTIFS(BASE_CONTROL!$E$2:$E$999,$B471,BASE_CONTROL!$B$2:$B$999,"TERMINADA"),COUNTIFS(BASE_CONTROL!$F$2:$F$999,$B471,BASE_CONTROL!$B$2:$B$999,"CERRADA"),COUNTIFS(BASE_CONTROL!$F$2:$F$999,$B471,BASE_CONTROL!$B$2:$B$999,"TERMINADA"),COUNTIFS(BASE_CONTROL!$G$2:$G$999,$B471,BASE_CONTROL!$B$2:$B$999,"CERRADA"),COUNTIFS(BASE_CONTROL!$G$2:$G$999,$B471,BASE_CONTROL!$B$2:$B$999,"TERMINADA"),COUNTIFS(BASE_CONTROL!$H$2:$H$999,$B471,BASE_CONTROL!$B$2:$B$999,"CERRADA"),COUNTIFS(BASE_CONTROL!$H$2:$H$999,$B471,BASE_CONTROL!$B$2:$B$999,"TERMINADA"),COUNTIFS(BASE_CONTROL!$I$2:$I$999,$B471,BASE_CONTROL!$B$2:$B$999,"CERRADA"),COUNTIFS(BASE_CONTROL!$I$2:$I$999,$B471,BASE_CONTROL!$B$2:$B$999,"TERMINADA"),COUNTIFS(BASE_CONTROL!$J$2:$J$999,$B471,BASE_CONTROL!$B$2:$B$999,"CERRADA"),COUNTIFS(BASE_CONTROL!$J$2:$J$999,$B471,BASE_CONTROL!$B$2:$B$999,"TERMINADA"),COUNTIFS(BASE_CONTROL!$K$2:$K$999,$B471,BASE_CONTROL!$B$2:$B$999,"CERRADA"),COUNTIFS(BASE_CONTROL!$K$2:$K$999,$B471,BASE_CONTROL!$B$2:$B$999,"TERMINADA")))</f>
        <v/>
      </c>
      <c r="F471" s="464">
        <f>IF($B471="","",SUM(COUNTIFS(BASE_CONTROL!$D$2:$D$999,$B471,BASE_CONTROL!$B$2:$B$999,"PENDIENTE"),COUNTIFS(BASE_CONTROL!$E$2:$E$999,$B471,BASE_CONTROL!$B$2:$B$999,"PENDIENTE"),COUNTIFS(BASE_CONTROL!$F$2:$F$999,$B471,BASE_CONTROL!$B$2:$B$999,"PENDIENTE"),COUNTIFS(BASE_CONTROL!$G$2:$G$999,$B471,BASE_CONTROL!$B$2:$B$999,"PENDIENTE"),COUNTIFS(BASE_CONTROL!$H$2:$H$999,$B471,BASE_CONTROL!$B$2:$B$999,"PENDIENTE"),COUNTIFS(BASE_CONTROL!$I$2:$I$999,$B471,BASE_CONTROL!$B$2:$B$999,"PENDIENTE"),COUNTIFS(BASE_CONTROL!$J$2:$J$999,$B471,BASE_CONTROL!$B$2:$B$999,"PENDIENTE"),COUNTIFS(BASE_CONTROL!$K$2:$K$999,$B471,BASE_CONTROL!$B$2:$B$999,"PENDIENTE")))</f>
        <v/>
      </c>
      <c r="G471" s="475">
        <f>IF($B471="","",IF($D471=0,"",IFERROR(MAX(MAXIFS(BASE_CONTROL!$C$2:$C$999,BASE_CONTROL!$D$2:$D$999,$B471),MAXIFS(BASE_CONTROL!$C$2:$C$999,BASE_CONTROL!$E$2:$E$999,$B471),MAXIFS(BASE_CONTROL!$C$2:$C$999,BASE_CONTROL!$F$2:$F$999,$B471),MAXIFS(BASE_CONTROL!$C$2:$C$999,BASE_CONTROL!$G$2:$G$999,$B471),MAXIFS(BASE_CONTROL!$C$2:$C$999,BASE_CONTROL!$H$2:$H$999,$B471),MAXIFS(BASE_CONTROL!$C$2:$C$999,BASE_CONTROL!$I$2:$I$999,$B471),MAXIFS(BASE_CONTROL!$C$2:$C$999,BASE_CONTROL!$J$2:$J$999,$B471),MAXIFS(BASE_CONTROL!$C$2:$C$999,BASE_CONTROL!$K$2:$K$999,$B471)),"")))</f>
        <v/>
      </c>
      <c r="H471" s="464" t="n"/>
    </row>
    <row r="472" s="358">
      <c r="A472" s="464">
        <f>IF($B472="","",ROW()-4)</f>
        <v/>
      </c>
      <c r="B472" s="464" t="n"/>
      <c r="C472" s="464" t="n"/>
      <c r="D472" s="464">
        <f>IF($B472="","",SUM(COUNTIF(BASE_CONTROL!$D$2:$K$999,$B472)))</f>
        <v/>
      </c>
      <c r="E472" s="464">
        <f>IF($B472="","",SUM(COUNTIFS(BASE_CONTROL!$D$2:$D$999,$B472,BASE_CONTROL!$B$2:$B$999,"CERRADA"),COUNTIFS(BASE_CONTROL!$D$2:$D$999,$B472,BASE_CONTROL!$B$2:$B$999,"TERMINADA"),COUNTIFS(BASE_CONTROL!$E$2:$E$999,$B472,BASE_CONTROL!$B$2:$B$999,"CERRADA"),COUNTIFS(BASE_CONTROL!$E$2:$E$999,$B472,BASE_CONTROL!$B$2:$B$999,"TERMINADA"),COUNTIFS(BASE_CONTROL!$F$2:$F$999,$B472,BASE_CONTROL!$B$2:$B$999,"CERRADA"),COUNTIFS(BASE_CONTROL!$F$2:$F$999,$B472,BASE_CONTROL!$B$2:$B$999,"TERMINADA"),COUNTIFS(BASE_CONTROL!$G$2:$G$999,$B472,BASE_CONTROL!$B$2:$B$999,"CERRADA"),COUNTIFS(BASE_CONTROL!$G$2:$G$999,$B472,BASE_CONTROL!$B$2:$B$999,"TERMINADA"),COUNTIFS(BASE_CONTROL!$H$2:$H$999,$B472,BASE_CONTROL!$B$2:$B$999,"CERRADA"),COUNTIFS(BASE_CONTROL!$H$2:$H$999,$B472,BASE_CONTROL!$B$2:$B$999,"TERMINADA"),COUNTIFS(BASE_CONTROL!$I$2:$I$999,$B472,BASE_CONTROL!$B$2:$B$999,"CERRADA"),COUNTIFS(BASE_CONTROL!$I$2:$I$999,$B472,BASE_CONTROL!$B$2:$B$999,"TERMINADA"),COUNTIFS(BASE_CONTROL!$J$2:$J$999,$B472,BASE_CONTROL!$B$2:$B$999,"CERRADA"),COUNTIFS(BASE_CONTROL!$J$2:$J$999,$B472,BASE_CONTROL!$B$2:$B$999,"TERMINADA"),COUNTIFS(BASE_CONTROL!$K$2:$K$999,$B472,BASE_CONTROL!$B$2:$B$999,"CERRADA"),COUNTIFS(BASE_CONTROL!$K$2:$K$999,$B472,BASE_CONTROL!$B$2:$B$999,"TERMINADA")))</f>
        <v/>
      </c>
      <c r="F472" s="464">
        <f>IF($B472="","",SUM(COUNTIFS(BASE_CONTROL!$D$2:$D$999,$B472,BASE_CONTROL!$B$2:$B$999,"PENDIENTE"),COUNTIFS(BASE_CONTROL!$E$2:$E$999,$B472,BASE_CONTROL!$B$2:$B$999,"PENDIENTE"),COUNTIFS(BASE_CONTROL!$F$2:$F$999,$B472,BASE_CONTROL!$B$2:$B$999,"PENDIENTE"),COUNTIFS(BASE_CONTROL!$G$2:$G$999,$B472,BASE_CONTROL!$B$2:$B$999,"PENDIENTE"),COUNTIFS(BASE_CONTROL!$H$2:$H$999,$B472,BASE_CONTROL!$B$2:$B$999,"PENDIENTE"),COUNTIFS(BASE_CONTROL!$I$2:$I$999,$B472,BASE_CONTROL!$B$2:$B$999,"PENDIENTE"),COUNTIFS(BASE_CONTROL!$J$2:$J$999,$B472,BASE_CONTROL!$B$2:$B$999,"PENDIENTE"),COUNTIFS(BASE_CONTROL!$K$2:$K$999,$B472,BASE_CONTROL!$B$2:$B$999,"PENDIENTE")))</f>
        <v/>
      </c>
      <c r="G472" s="475">
        <f>IF($B472="","",IF($D472=0,"",IFERROR(MAX(MAXIFS(BASE_CONTROL!$C$2:$C$999,BASE_CONTROL!$D$2:$D$999,$B472),MAXIFS(BASE_CONTROL!$C$2:$C$999,BASE_CONTROL!$E$2:$E$999,$B472),MAXIFS(BASE_CONTROL!$C$2:$C$999,BASE_CONTROL!$F$2:$F$999,$B472),MAXIFS(BASE_CONTROL!$C$2:$C$999,BASE_CONTROL!$G$2:$G$999,$B472),MAXIFS(BASE_CONTROL!$C$2:$C$999,BASE_CONTROL!$H$2:$H$999,$B472),MAXIFS(BASE_CONTROL!$C$2:$C$999,BASE_CONTROL!$I$2:$I$999,$B472),MAXIFS(BASE_CONTROL!$C$2:$C$999,BASE_CONTROL!$J$2:$J$999,$B472),MAXIFS(BASE_CONTROL!$C$2:$C$999,BASE_CONTROL!$K$2:$K$999,$B472)),"")))</f>
        <v/>
      </c>
      <c r="H472" s="464" t="n"/>
    </row>
    <row r="473" s="358">
      <c r="A473" s="464">
        <f>IF($B473="","",ROW()-4)</f>
        <v/>
      </c>
      <c r="B473" s="464" t="n"/>
      <c r="C473" s="464" t="n"/>
      <c r="D473" s="464">
        <f>IF($B473="","",SUM(COUNTIF(BASE_CONTROL!$D$2:$K$999,$B473)))</f>
        <v/>
      </c>
      <c r="E473" s="464">
        <f>IF($B473="","",SUM(COUNTIFS(BASE_CONTROL!$D$2:$D$999,$B473,BASE_CONTROL!$B$2:$B$999,"CERRADA"),COUNTIFS(BASE_CONTROL!$D$2:$D$999,$B473,BASE_CONTROL!$B$2:$B$999,"TERMINADA"),COUNTIFS(BASE_CONTROL!$E$2:$E$999,$B473,BASE_CONTROL!$B$2:$B$999,"CERRADA"),COUNTIFS(BASE_CONTROL!$E$2:$E$999,$B473,BASE_CONTROL!$B$2:$B$999,"TERMINADA"),COUNTIFS(BASE_CONTROL!$F$2:$F$999,$B473,BASE_CONTROL!$B$2:$B$999,"CERRADA"),COUNTIFS(BASE_CONTROL!$F$2:$F$999,$B473,BASE_CONTROL!$B$2:$B$999,"TERMINADA"),COUNTIFS(BASE_CONTROL!$G$2:$G$999,$B473,BASE_CONTROL!$B$2:$B$999,"CERRADA"),COUNTIFS(BASE_CONTROL!$G$2:$G$999,$B473,BASE_CONTROL!$B$2:$B$999,"TERMINADA"),COUNTIFS(BASE_CONTROL!$H$2:$H$999,$B473,BASE_CONTROL!$B$2:$B$999,"CERRADA"),COUNTIFS(BASE_CONTROL!$H$2:$H$999,$B473,BASE_CONTROL!$B$2:$B$999,"TERMINADA"),COUNTIFS(BASE_CONTROL!$I$2:$I$999,$B473,BASE_CONTROL!$B$2:$B$999,"CERRADA"),COUNTIFS(BASE_CONTROL!$I$2:$I$999,$B473,BASE_CONTROL!$B$2:$B$999,"TERMINADA"),COUNTIFS(BASE_CONTROL!$J$2:$J$999,$B473,BASE_CONTROL!$B$2:$B$999,"CERRADA"),COUNTIFS(BASE_CONTROL!$J$2:$J$999,$B473,BASE_CONTROL!$B$2:$B$999,"TERMINADA"),COUNTIFS(BASE_CONTROL!$K$2:$K$999,$B473,BASE_CONTROL!$B$2:$B$999,"CERRADA"),COUNTIFS(BASE_CONTROL!$K$2:$K$999,$B473,BASE_CONTROL!$B$2:$B$999,"TERMINADA")))</f>
        <v/>
      </c>
      <c r="F473" s="464">
        <f>IF($B473="","",SUM(COUNTIFS(BASE_CONTROL!$D$2:$D$999,$B473,BASE_CONTROL!$B$2:$B$999,"PENDIENTE"),COUNTIFS(BASE_CONTROL!$E$2:$E$999,$B473,BASE_CONTROL!$B$2:$B$999,"PENDIENTE"),COUNTIFS(BASE_CONTROL!$F$2:$F$999,$B473,BASE_CONTROL!$B$2:$B$999,"PENDIENTE"),COUNTIFS(BASE_CONTROL!$G$2:$G$999,$B473,BASE_CONTROL!$B$2:$B$999,"PENDIENTE"),COUNTIFS(BASE_CONTROL!$H$2:$H$999,$B473,BASE_CONTROL!$B$2:$B$999,"PENDIENTE"),COUNTIFS(BASE_CONTROL!$I$2:$I$999,$B473,BASE_CONTROL!$B$2:$B$999,"PENDIENTE"),COUNTIFS(BASE_CONTROL!$J$2:$J$999,$B473,BASE_CONTROL!$B$2:$B$999,"PENDIENTE"),COUNTIFS(BASE_CONTROL!$K$2:$K$999,$B473,BASE_CONTROL!$B$2:$B$999,"PENDIENTE")))</f>
        <v/>
      </c>
      <c r="G473" s="475">
        <f>IF($B473="","",IF($D473=0,"",IFERROR(MAX(MAXIFS(BASE_CONTROL!$C$2:$C$999,BASE_CONTROL!$D$2:$D$999,$B473),MAXIFS(BASE_CONTROL!$C$2:$C$999,BASE_CONTROL!$E$2:$E$999,$B473),MAXIFS(BASE_CONTROL!$C$2:$C$999,BASE_CONTROL!$F$2:$F$999,$B473),MAXIFS(BASE_CONTROL!$C$2:$C$999,BASE_CONTROL!$G$2:$G$999,$B473),MAXIFS(BASE_CONTROL!$C$2:$C$999,BASE_CONTROL!$H$2:$H$999,$B473),MAXIFS(BASE_CONTROL!$C$2:$C$999,BASE_CONTROL!$I$2:$I$999,$B473),MAXIFS(BASE_CONTROL!$C$2:$C$999,BASE_CONTROL!$J$2:$J$999,$B473),MAXIFS(BASE_CONTROL!$C$2:$C$999,BASE_CONTROL!$K$2:$K$999,$B473)),"")))</f>
        <v/>
      </c>
      <c r="H473" s="464" t="n"/>
    </row>
    <row r="474" s="358">
      <c r="A474" s="464">
        <f>IF($B474="","",ROW()-4)</f>
        <v/>
      </c>
      <c r="B474" s="464" t="n"/>
      <c r="C474" s="464" t="n"/>
      <c r="D474" s="464">
        <f>IF($B474="","",SUM(COUNTIF(BASE_CONTROL!$D$2:$K$999,$B474)))</f>
        <v/>
      </c>
      <c r="E474" s="464">
        <f>IF($B474="","",SUM(COUNTIFS(BASE_CONTROL!$D$2:$D$999,$B474,BASE_CONTROL!$B$2:$B$999,"CERRADA"),COUNTIFS(BASE_CONTROL!$D$2:$D$999,$B474,BASE_CONTROL!$B$2:$B$999,"TERMINADA"),COUNTIFS(BASE_CONTROL!$E$2:$E$999,$B474,BASE_CONTROL!$B$2:$B$999,"CERRADA"),COUNTIFS(BASE_CONTROL!$E$2:$E$999,$B474,BASE_CONTROL!$B$2:$B$999,"TERMINADA"),COUNTIFS(BASE_CONTROL!$F$2:$F$999,$B474,BASE_CONTROL!$B$2:$B$999,"CERRADA"),COUNTIFS(BASE_CONTROL!$F$2:$F$999,$B474,BASE_CONTROL!$B$2:$B$999,"TERMINADA"),COUNTIFS(BASE_CONTROL!$G$2:$G$999,$B474,BASE_CONTROL!$B$2:$B$999,"CERRADA"),COUNTIFS(BASE_CONTROL!$G$2:$G$999,$B474,BASE_CONTROL!$B$2:$B$999,"TERMINADA"),COUNTIFS(BASE_CONTROL!$H$2:$H$999,$B474,BASE_CONTROL!$B$2:$B$999,"CERRADA"),COUNTIFS(BASE_CONTROL!$H$2:$H$999,$B474,BASE_CONTROL!$B$2:$B$999,"TERMINADA"),COUNTIFS(BASE_CONTROL!$I$2:$I$999,$B474,BASE_CONTROL!$B$2:$B$999,"CERRADA"),COUNTIFS(BASE_CONTROL!$I$2:$I$999,$B474,BASE_CONTROL!$B$2:$B$999,"TERMINADA"),COUNTIFS(BASE_CONTROL!$J$2:$J$999,$B474,BASE_CONTROL!$B$2:$B$999,"CERRADA"),COUNTIFS(BASE_CONTROL!$J$2:$J$999,$B474,BASE_CONTROL!$B$2:$B$999,"TERMINADA"),COUNTIFS(BASE_CONTROL!$K$2:$K$999,$B474,BASE_CONTROL!$B$2:$B$999,"CERRADA"),COUNTIFS(BASE_CONTROL!$K$2:$K$999,$B474,BASE_CONTROL!$B$2:$B$999,"TERMINADA")))</f>
        <v/>
      </c>
      <c r="F474" s="464">
        <f>IF($B474="","",SUM(COUNTIFS(BASE_CONTROL!$D$2:$D$999,$B474,BASE_CONTROL!$B$2:$B$999,"PENDIENTE"),COUNTIFS(BASE_CONTROL!$E$2:$E$999,$B474,BASE_CONTROL!$B$2:$B$999,"PENDIENTE"),COUNTIFS(BASE_CONTROL!$F$2:$F$999,$B474,BASE_CONTROL!$B$2:$B$999,"PENDIENTE"),COUNTIFS(BASE_CONTROL!$G$2:$G$999,$B474,BASE_CONTROL!$B$2:$B$999,"PENDIENTE"),COUNTIFS(BASE_CONTROL!$H$2:$H$999,$B474,BASE_CONTROL!$B$2:$B$999,"PENDIENTE"),COUNTIFS(BASE_CONTROL!$I$2:$I$999,$B474,BASE_CONTROL!$B$2:$B$999,"PENDIENTE"),COUNTIFS(BASE_CONTROL!$J$2:$J$999,$B474,BASE_CONTROL!$B$2:$B$999,"PENDIENTE"),COUNTIFS(BASE_CONTROL!$K$2:$K$999,$B474,BASE_CONTROL!$B$2:$B$999,"PENDIENTE")))</f>
        <v/>
      </c>
      <c r="G474" s="475">
        <f>IF($B474="","",IF($D474=0,"",IFERROR(MAX(MAXIFS(BASE_CONTROL!$C$2:$C$999,BASE_CONTROL!$D$2:$D$999,$B474),MAXIFS(BASE_CONTROL!$C$2:$C$999,BASE_CONTROL!$E$2:$E$999,$B474),MAXIFS(BASE_CONTROL!$C$2:$C$999,BASE_CONTROL!$F$2:$F$999,$B474),MAXIFS(BASE_CONTROL!$C$2:$C$999,BASE_CONTROL!$G$2:$G$999,$B474),MAXIFS(BASE_CONTROL!$C$2:$C$999,BASE_CONTROL!$H$2:$H$999,$B474),MAXIFS(BASE_CONTROL!$C$2:$C$999,BASE_CONTROL!$I$2:$I$999,$B474),MAXIFS(BASE_CONTROL!$C$2:$C$999,BASE_CONTROL!$J$2:$J$999,$B474),MAXIFS(BASE_CONTROL!$C$2:$C$999,BASE_CONTROL!$K$2:$K$999,$B474)),"")))</f>
        <v/>
      </c>
      <c r="H474" s="464" t="n"/>
    </row>
    <row r="475" s="358">
      <c r="A475" s="464">
        <f>IF($B475="","",ROW()-4)</f>
        <v/>
      </c>
      <c r="B475" s="464" t="n"/>
      <c r="C475" s="464" t="n"/>
      <c r="D475" s="464">
        <f>IF($B475="","",SUM(COUNTIF(BASE_CONTROL!$D$2:$K$999,$B475)))</f>
        <v/>
      </c>
      <c r="E475" s="464">
        <f>IF($B475="","",SUM(COUNTIFS(BASE_CONTROL!$D$2:$D$999,$B475,BASE_CONTROL!$B$2:$B$999,"CERRADA"),COUNTIFS(BASE_CONTROL!$D$2:$D$999,$B475,BASE_CONTROL!$B$2:$B$999,"TERMINADA"),COUNTIFS(BASE_CONTROL!$E$2:$E$999,$B475,BASE_CONTROL!$B$2:$B$999,"CERRADA"),COUNTIFS(BASE_CONTROL!$E$2:$E$999,$B475,BASE_CONTROL!$B$2:$B$999,"TERMINADA"),COUNTIFS(BASE_CONTROL!$F$2:$F$999,$B475,BASE_CONTROL!$B$2:$B$999,"CERRADA"),COUNTIFS(BASE_CONTROL!$F$2:$F$999,$B475,BASE_CONTROL!$B$2:$B$999,"TERMINADA"),COUNTIFS(BASE_CONTROL!$G$2:$G$999,$B475,BASE_CONTROL!$B$2:$B$999,"CERRADA"),COUNTIFS(BASE_CONTROL!$G$2:$G$999,$B475,BASE_CONTROL!$B$2:$B$999,"TERMINADA"),COUNTIFS(BASE_CONTROL!$H$2:$H$999,$B475,BASE_CONTROL!$B$2:$B$999,"CERRADA"),COUNTIFS(BASE_CONTROL!$H$2:$H$999,$B475,BASE_CONTROL!$B$2:$B$999,"TERMINADA"),COUNTIFS(BASE_CONTROL!$I$2:$I$999,$B475,BASE_CONTROL!$B$2:$B$999,"CERRADA"),COUNTIFS(BASE_CONTROL!$I$2:$I$999,$B475,BASE_CONTROL!$B$2:$B$999,"TERMINADA"),COUNTIFS(BASE_CONTROL!$J$2:$J$999,$B475,BASE_CONTROL!$B$2:$B$999,"CERRADA"),COUNTIFS(BASE_CONTROL!$J$2:$J$999,$B475,BASE_CONTROL!$B$2:$B$999,"TERMINADA"),COUNTIFS(BASE_CONTROL!$K$2:$K$999,$B475,BASE_CONTROL!$B$2:$B$999,"CERRADA"),COUNTIFS(BASE_CONTROL!$K$2:$K$999,$B475,BASE_CONTROL!$B$2:$B$999,"TERMINADA")))</f>
        <v/>
      </c>
      <c r="F475" s="464">
        <f>IF($B475="","",SUM(COUNTIFS(BASE_CONTROL!$D$2:$D$999,$B475,BASE_CONTROL!$B$2:$B$999,"PENDIENTE"),COUNTIFS(BASE_CONTROL!$E$2:$E$999,$B475,BASE_CONTROL!$B$2:$B$999,"PENDIENTE"),COUNTIFS(BASE_CONTROL!$F$2:$F$999,$B475,BASE_CONTROL!$B$2:$B$999,"PENDIENTE"),COUNTIFS(BASE_CONTROL!$G$2:$G$999,$B475,BASE_CONTROL!$B$2:$B$999,"PENDIENTE"),COUNTIFS(BASE_CONTROL!$H$2:$H$999,$B475,BASE_CONTROL!$B$2:$B$999,"PENDIENTE"),COUNTIFS(BASE_CONTROL!$I$2:$I$999,$B475,BASE_CONTROL!$B$2:$B$999,"PENDIENTE"),COUNTIFS(BASE_CONTROL!$J$2:$J$999,$B475,BASE_CONTROL!$B$2:$B$999,"PENDIENTE"),COUNTIFS(BASE_CONTROL!$K$2:$K$999,$B475,BASE_CONTROL!$B$2:$B$999,"PENDIENTE")))</f>
        <v/>
      </c>
      <c r="G475" s="475">
        <f>IF($B475="","",IF($D475=0,"",IFERROR(MAX(MAXIFS(BASE_CONTROL!$C$2:$C$999,BASE_CONTROL!$D$2:$D$999,$B475),MAXIFS(BASE_CONTROL!$C$2:$C$999,BASE_CONTROL!$E$2:$E$999,$B475),MAXIFS(BASE_CONTROL!$C$2:$C$999,BASE_CONTROL!$F$2:$F$999,$B475),MAXIFS(BASE_CONTROL!$C$2:$C$999,BASE_CONTROL!$G$2:$G$999,$B475),MAXIFS(BASE_CONTROL!$C$2:$C$999,BASE_CONTROL!$H$2:$H$999,$B475),MAXIFS(BASE_CONTROL!$C$2:$C$999,BASE_CONTROL!$I$2:$I$999,$B475),MAXIFS(BASE_CONTROL!$C$2:$C$999,BASE_CONTROL!$J$2:$J$999,$B475),MAXIFS(BASE_CONTROL!$C$2:$C$999,BASE_CONTROL!$K$2:$K$999,$B475)),"")))</f>
        <v/>
      </c>
      <c r="H475" s="464" t="n"/>
    </row>
    <row r="476" s="358">
      <c r="A476" s="464">
        <f>IF($B476="","",ROW()-4)</f>
        <v/>
      </c>
      <c r="B476" s="464" t="n"/>
      <c r="C476" s="464" t="n"/>
      <c r="D476" s="464">
        <f>IF($B476="","",SUM(COUNTIF(BASE_CONTROL!$D$2:$K$999,$B476)))</f>
        <v/>
      </c>
      <c r="E476" s="464">
        <f>IF($B476="","",SUM(COUNTIFS(BASE_CONTROL!$D$2:$D$999,$B476,BASE_CONTROL!$B$2:$B$999,"CERRADA"),COUNTIFS(BASE_CONTROL!$D$2:$D$999,$B476,BASE_CONTROL!$B$2:$B$999,"TERMINADA"),COUNTIFS(BASE_CONTROL!$E$2:$E$999,$B476,BASE_CONTROL!$B$2:$B$999,"CERRADA"),COUNTIFS(BASE_CONTROL!$E$2:$E$999,$B476,BASE_CONTROL!$B$2:$B$999,"TERMINADA"),COUNTIFS(BASE_CONTROL!$F$2:$F$999,$B476,BASE_CONTROL!$B$2:$B$999,"CERRADA"),COUNTIFS(BASE_CONTROL!$F$2:$F$999,$B476,BASE_CONTROL!$B$2:$B$999,"TERMINADA"),COUNTIFS(BASE_CONTROL!$G$2:$G$999,$B476,BASE_CONTROL!$B$2:$B$999,"CERRADA"),COUNTIFS(BASE_CONTROL!$G$2:$G$999,$B476,BASE_CONTROL!$B$2:$B$999,"TERMINADA"),COUNTIFS(BASE_CONTROL!$H$2:$H$999,$B476,BASE_CONTROL!$B$2:$B$999,"CERRADA"),COUNTIFS(BASE_CONTROL!$H$2:$H$999,$B476,BASE_CONTROL!$B$2:$B$999,"TERMINADA"),COUNTIFS(BASE_CONTROL!$I$2:$I$999,$B476,BASE_CONTROL!$B$2:$B$999,"CERRADA"),COUNTIFS(BASE_CONTROL!$I$2:$I$999,$B476,BASE_CONTROL!$B$2:$B$999,"TERMINADA"),COUNTIFS(BASE_CONTROL!$J$2:$J$999,$B476,BASE_CONTROL!$B$2:$B$999,"CERRADA"),COUNTIFS(BASE_CONTROL!$J$2:$J$999,$B476,BASE_CONTROL!$B$2:$B$999,"TERMINADA"),COUNTIFS(BASE_CONTROL!$K$2:$K$999,$B476,BASE_CONTROL!$B$2:$B$999,"CERRADA"),COUNTIFS(BASE_CONTROL!$K$2:$K$999,$B476,BASE_CONTROL!$B$2:$B$999,"TERMINADA")))</f>
        <v/>
      </c>
      <c r="F476" s="464">
        <f>IF($B476="","",SUM(COUNTIFS(BASE_CONTROL!$D$2:$D$999,$B476,BASE_CONTROL!$B$2:$B$999,"PENDIENTE"),COUNTIFS(BASE_CONTROL!$E$2:$E$999,$B476,BASE_CONTROL!$B$2:$B$999,"PENDIENTE"),COUNTIFS(BASE_CONTROL!$F$2:$F$999,$B476,BASE_CONTROL!$B$2:$B$999,"PENDIENTE"),COUNTIFS(BASE_CONTROL!$G$2:$G$999,$B476,BASE_CONTROL!$B$2:$B$999,"PENDIENTE"),COUNTIFS(BASE_CONTROL!$H$2:$H$999,$B476,BASE_CONTROL!$B$2:$B$999,"PENDIENTE"),COUNTIFS(BASE_CONTROL!$I$2:$I$999,$B476,BASE_CONTROL!$B$2:$B$999,"PENDIENTE"),COUNTIFS(BASE_CONTROL!$J$2:$J$999,$B476,BASE_CONTROL!$B$2:$B$999,"PENDIENTE"),COUNTIFS(BASE_CONTROL!$K$2:$K$999,$B476,BASE_CONTROL!$B$2:$B$999,"PENDIENTE")))</f>
        <v/>
      </c>
      <c r="G476" s="475">
        <f>IF($B476="","",IF($D476=0,"",IFERROR(MAX(MAXIFS(BASE_CONTROL!$C$2:$C$999,BASE_CONTROL!$D$2:$D$999,$B476),MAXIFS(BASE_CONTROL!$C$2:$C$999,BASE_CONTROL!$E$2:$E$999,$B476),MAXIFS(BASE_CONTROL!$C$2:$C$999,BASE_CONTROL!$F$2:$F$999,$B476),MAXIFS(BASE_CONTROL!$C$2:$C$999,BASE_CONTROL!$G$2:$G$999,$B476),MAXIFS(BASE_CONTROL!$C$2:$C$999,BASE_CONTROL!$H$2:$H$999,$B476),MAXIFS(BASE_CONTROL!$C$2:$C$999,BASE_CONTROL!$I$2:$I$999,$B476),MAXIFS(BASE_CONTROL!$C$2:$C$999,BASE_CONTROL!$J$2:$J$999,$B476),MAXIFS(BASE_CONTROL!$C$2:$C$999,BASE_CONTROL!$K$2:$K$999,$B476)),"")))</f>
        <v/>
      </c>
      <c r="H476" s="464" t="n"/>
    </row>
    <row r="477" s="358">
      <c r="A477" s="464">
        <f>IF($B477="","",ROW()-4)</f>
        <v/>
      </c>
      <c r="B477" s="464" t="n"/>
      <c r="C477" s="464" t="n"/>
      <c r="D477" s="464">
        <f>IF($B477="","",SUM(COUNTIF(BASE_CONTROL!$D$2:$K$999,$B477)))</f>
        <v/>
      </c>
      <c r="E477" s="464">
        <f>IF($B477="","",SUM(COUNTIFS(BASE_CONTROL!$D$2:$D$999,$B477,BASE_CONTROL!$B$2:$B$999,"CERRADA"),COUNTIFS(BASE_CONTROL!$D$2:$D$999,$B477,BASE_CONTROL!$B$2:$B$999,"TERMINADA"),COUNTIFS(BASE_CONTROL!$E$2:$E$999,$B477,BASE_CONTROL!$B$2:$B$999,"CERRADA"),COUNTIFS(BASE_CONTROL!$E$2:$E$999,$B477,BASE_CONTROL!$B$2:$B$999,"TERMINADA"),COUNTIFS(BASE_CONTROL!$F$2:$F$999,$B477,BASE_CONTROL!$B$2:$B$999,"CERRADA"),COUNTIFS(BASE_CONTROL!$F$2:$F$999,$B477,BASE_CONTROL!$B$2:$B$999,"TERMINADA"),COUNTIFS(BASE_CONTROL!$G$2:$G$999,$B477,BASE_CONTROL!$B$2:$B$999,"CERRADA"),COUNTIFS(BASE_CONTROL!$G$2:$G$999,$B477,BASE_CONTROL!$B$2:$B$999,"TERMINADA"),COUNTIFS(BASE_CONTROL!$H$2:$H$999,$B477,BASE_CONTROL!$B$2:$B$999,"CERRADA"),COUNTIFS(BASE_CONTROL!$H$2:$H$999,$B477,BASE_CONTROL!$B$2:$B$999,"TERMINADA"),COUNTIFS(BASE_CONTROL!$I$2:$I$999,$B477,BASE_CONTROL!$B$2:$B$999,"CERRADA"),COUNTIFS(BASE_CONTROL!$I$2:$I$999,$B477,BASE_CONTROL!$B$2:$B$999,"TERMINADA"),COUNTIFS(BASE_CONTROL!$J$2:$J$999,$B477,BASE_CONTROL!$B$2:$B$999,"CERRADA"),COUNTIFS(BASE_CONTROL!$J$2:$J$999,$B477,BASE_CONTROL!$B$2:$B$999,"TERMINADA"),COUNTIFS(BASE_CONTROL!$K$2:$K$999,$B477,BASE_CONTROL!$B$2:$B$999,"CERRADA"),COUNTIFS(BASE_CONTROL!$K$2:$K$999,$B477,BASE_CONTROL!$B$2:$B$999,"TERMINADA")))</f>
        <v/>
      </c>
      <c r="F477" s="464">
        <f>IF($B477="","",SUM(COUNTIFS(BASE_CONTROL!$D$2:$D$999,$B477,BASE_CONTROL!$B$2:$B$999,"PENDIENTE"),COUNTIFS(BASE_CONTROL!$E$2:$E$999,$B477,BASE_CONTROL!$B$2:$B$999,"PENDIENTE"),COUNTIFS(BASE_CONTROL!$F$2:$F$999,$B477,BASE_CONTROL!$B$2:$B$999,"PENDIENTE"),COUNTIFS(BASE_CONTROL!$G$2:$G$999,$B477,BASE_CONTROL!$B$2:$B$999,"PENDIENTE"),COUNTIFS(BASE_CONTROL!$H$2:$H$999,$B477,BASE_CONTROL!$B$2:$B$999,"PENDIENTE"),COUNTIFS(BASE_CONTROL!$I$2:$I$999,$B477,BASE_CONTROL!$B$2:$B$999,"PENDIENTE"),COUNTIFS(BASE_CONTROL!$J$2:$J$999,$B477,BASE_CONTROL!$B$2:$B$999,"PENDIENTE"),COUNTIFS(BASE_CONTROL!$K$2:$K$999,$B477,BASE_CONTROL!$B$2:$B$999,"PENDIENTE")))</f>
        <v/>
      </c>
      <c r="G477" s="475">
        <f>IF($B477="","",IF($D477=0,"",IFERROR(MAX(MAXIFS(BASE_CONTROL!$C$2:$C$999,BASE_CONTROL!$D$2:$D$999,$B477),MAXIFS(BASE_CONTROL!$C$2:$C$999,BASE_CONTROL!$E$2:$E$999,$B477),MAXIFS(BASE_CONTROL!$C$2:$C$999,BASE_CONTROL!$F$2:$F$999,$B477),MAXIFS(BASE_CONTROL!$C$2:$C$999,BASE_CONTROL!$G$2:$G$999,$B477),MAXIFS(BASE_CONTROL!$C$2:$C$999,BASE_CONTROL!$H$2:$H$999,$B477),MAXIFS(BASE_CONTROL!$C$2:$C$999,BASE_CONTROL!$I$2:$I$999,$B477),MAXIFS(BASE_CONTROL!$C$2:$C$999,BASE_CONTROL!$J$2:$J$999,$B477),MAXIFS(BASE_CONTROL!$C$2:$C$999,BASE_CONTROL!$K$2:$K$999,$B477)),"")))</f>
        <v/>
      </c>
      <c r="H477" s="464" t="n"/>
    </row>
    <row r="478" s="358">
      <c r="A478" s="464">
        <f>IF($B478="","",ROW()-4)</f>
        <v/>
      </c>
      <c r="B478" s="464" t="n"/>
      <c r="C478" s="464" t="n"/>
      <c r="D478" s="464">
        <f>IF($B478="","",SUM(COUNTIF(BASE_CONTROL!$D$2:$K$999,$B478)))</f>
        <v/>
      </c>
      <c r="E478" s="464">
        <f>IF($B478="","",SUM(COUNTIFS(BASE_CONTROL!$D$2:$D$999,$B478,BASE_CONTROL!$B$2:$B$999,"CERRADA"),COUNTIFS(BASE_CONTROL!$D$2:$D$999,$B478,BASE_CONTROL!$B$2:$B$999,"TERMINADA"),COUNTIFS(BASE_CONTROL!$E$2:$E$999,$B478,BASE_CONTROL!$B$2:$B$999,"CERRADA"),COUNTIFS(BASE_CONTROL!$E$2:$E$999,$B478,BASE_CONTROL!$B$2:$B$999,"TERMINADA"),COUNTIFS(BASE_CONTROL!$F$2:$F$999,$B478,BASE_CONTROL!$B$2:$B$999,"CERRADA"),COUNTIFS(BASE_CONTROL!$F$2:$F$999,$B478,BASE_CONTROL!$B$2:$B$999,"TERMINADA"),COUNTIFS(BASE_CONTROL!$G$2:$G$999,$B478,BASE_CONTROL!$B$2:$B$999,"CERRADA"),COUNTIFS(BASE_CONTROL!$G$2:$G$999,$B478,BASE_CONTROL!$B$2:$B$999,"TERMINADA"),COUNTIFS(BASE_CONTROL!$H$2:$H$999,$B478,BASE_CONTROL!$B$2:$B$999,"CERRADA"),COUNTIFS(BASE_CONTROL!$H$2:$H$999,$B478,BASE_CONTROL!$B$2:$B$999,"TERMINADA"),COUNTIFS(BASE_CONTROL!$I$2:$I$999,$B478,BASE_CONTROL!$B$2:$B$999,"CERRADA"),COUNTIFS(BASE_CONTROL!$I$2:$I$999,$B478,BASE_CONTROL!$B$2:$B$999,"TERMINADA"),COUNTIFS(BASE_CONTROL!$J$2:$J$999,$B478,BASE_CONTROL!$B$2:$B$999,"CERRADA"),COUNTIFS(BASE_CONTROL!$J$2:$J$999,$B478,BASE_CONTROL!$B$2:$B$999,"TERMINADA"),COUNTIFS(BASE_CONTROL!$K$2:$K$999,$B478,BASE_CONTROL!$B$2:$B$999,"CERRADA"),COUNTIFS(BASE_CONTROL!$K$2:$K$999,$B478,BASE_CONTROL!$B$2:$B$999,"TERMINADA")))</f>
        <v/>
      </c>
      <c r="F478" s="464">
        <f>IF($B478="","",SUM(COUNTIFS(BASE_CONTROL!$D$2:$D$999,$B478,BASE_CONTROL!$B$2:$B$999,"PENDIENTE"),COUNTIFS(BASE_CONTROL!$E$2:$E$999,$B478,BASE_CONTROL!$B$2:$B$999,"PENDIENTE"),COUNTIFS(BASE_CONTROL!$F$2:$F$999,$B478,BASE_CONTROL!$B$2:$B$999,"PENDIENTE"),COUNTIFS(BASE_CONTROL!$G$2:$G$999,$B478,BASE_CONTROL!$B$2:$B$999,"PENDIENTE"),COUNTIFS(BASE_CONTROL!$H$2:$H$999,$B478,BASE_CONTROL!$B$2:$B$999,"PENDIENTE"),COUNTIFS(BASE_CONTROL!$I$2:$I$999,$B478,BASE_CONTROL!$B$2:$B$999,"PENDIENTE"),COUNTIFS(BASE_CONTROL!$J$2:$J$999,$B478,BASE_CONTROL!$B$2:$B$999,"PENDIENTE"),COUNTIFS(BASE_CONTROL!$K$2:$K$999,$B478,BASE_CONTROL!$B$2:$B$999,"PENDIENTE")))</f>
        <v/>
      </c>
      <c r="G478" s="475">
        <f>IF($B478="","",IF($D478=0,"",IFERROR(MAX(MAXIFS(BASE_CONTROL!$C$2:$C$999,BASE_CONTROL!$D$2:$D$999,$B478),MAXIFS(BASE_CONTROL!$C$2:$C$999,BASE_CONTROL!$E$2:$E$999,$B478),MAXIFS(BASE_CONTROL!$C$2:$C$999,BASE_CONTROL!$F$2:$F$999,$B478),MAXIFS(BASE_CONTROL!$C$2:$C$999,BASE_CONTROL!$G$2:$G$999,$B478),MAXIFS(BASE_CONTROL!$C$2:$C$999,BASE_CONTROL!$H$2:$H$999,$B478),MAXIFS(BASE_CONTROL!$C$2:$C$999,BASE_CONTROL!$I$2:$I$999,$B478),MAXIFS(BASE_CONTROL!$C$2:$C$999,BASE_CONTROL!$J$2:$J$999,$B478),MAXIFS(BASE_CONTROL!$C$2:$C$999,BASE_CONTROL!$K$2:$K$999,$B478)),"")))</f>
        <v/>
      </c>
      <c r="H478" s="464" t="n"/>
    </row>
    <row r="479" s="358">
      <c r="A479" s="464">
        <f>IF($B479="","",ROW()-4)</f>
        <v/>
      </c>
      <c r="B479" s="464" t="n"/>
      <c r="C479" s="464" t="n"/>
      <c r="D479" s="464">
        <f>IF($B479="","",SUM(COUNTIF(BASE_CONTROL!$D$2:$K$999,$B479)))</f>
        <v/>
      </c>
      <c r="E479" s="464">
        <f>IF($B479="","",SUM(COUNTIFS(BASE_CONTROL!$D$2:$D$999,$B479,BASE_CONTROL!$B$2:$B$999,"CERRADA"),COUNTIFS(BASE_CONTROL!$D$2:$D$999,$B479,BASE_CONTROL!$B$2:$B$999,"TERMINADA"),COUNTIFS(BASE_CONTROL!$E$2:$E$999,$B479,BASE_CONTROL!$B$2:$B$999,"CERRADA"),COUNTIFS(BASE_CONTROL!$E$2:$E$999,$B479,BASE_CONTROL!$B$2:$B$999,"TERMINADA"),COUNTIFS(BASE_CONTROL!$F$2:$F$999,$B479,BASE_CONTROL!$B$2:$B$999,"CERRADA"),COUNTIFS(BASE_CONTROL!$F$2:$F$999,$B479,BASE_CONTROL!$B$2:$B$999,"TERMINADA"),COUNTIFS(BASE_CONTROL!$G$2:$G$999,$B479,BASE_CONTROL!$B$2:$B$999,"CERRADA"),COUNTIFS(BASE_CONTROL!$G$2:$G$999,$B479,BASE_CONTROL!$B$2:$B$999,"TERMINADA"),COUNTIFS(BASE_CONTROL!$H$2:$H$999,$B479,BASE_CONTROL!$B$2:$B$999,"CERRADA"),COUNTIFS(BASE_CONTROL!$H$2:$H$999,$B479,BASE_CONTROL!$B$2:$B$999,"TERMINADA"),COUNTIFS(BASE_CONTROL!$I$2:$I$999,$B479,BASE_CONTROL!$B$2:$B$999,"CERRADA"),COUNTIFS(BASE_CONTROL!$I$2:$I$999,$B479,BASE_CONTROL!$B$2:$B$999,"TERMINADA"),COUNTIFS(BASE_CONTROL!$J$2:$J$999,$B479,BASE_CONTROL!$B$2:$B$999,"CERRADA"),COUNTIFS(BASE_CONTROL!$J$2:$J$999,$B479,BASE_CONTROL!$B$2:$B$999,"TERMINADA"),COUNTIFS(BASE_CONTROL!$K$2:$K$999,$B479,BASE_CONTROL!$B$2:$B$999,"CERRADA"),COUNTIFS(BASE_CONTROL!$K$2:$K$999,$B479,BASE_CONTROL!$B$2:$B$999,"TERMINADA")))</f>
        <v/>
      </c>
      <c r="F479" s="464">
        <f>IF($B479="","",SUM(COUNTIFS(BASE_CONTROL!$D$2:$D$999,$B479,BASE_CONTROL!$B$2:$B$999,"PENDIENTE"),COUNTIFS(BASE_CONTROL!$E$2:$E$999,$B479,BASE_CONTROL!$B$2:$B$999,"PENDIENTE"),COUNTIFS(BASE_CONTROL!$F$2:$F$999,$B479,BASE_CONTROL!$B$2:$B$999,"PENDIENTE"),COUNTIFS(BASE_CONTROL!$G$2:$G$999,$B479,BASE_CONTROL!$B$2:$B$999,"PENDIENTE"),COUNTIFS(BASE_CONTROL!$H$2:$H$999,$B479,BASE_CONTROL!$B$2:$B$999,"PENDIENTE"),COUNTIFS(BASE_CONTROL!$I$2:$I$999,$B479,BASE_CONTROL!$B$2:$B$999,"PENDIENTE"),COUNTIFS(BASE_CONTROL!$J$2:$J$999,$B479,BASE_CONTROL!$B$2:$B$999,"PENDIENTE"),COUNTIFS(BASE_CONTROL!$K$2:$K$999,$B479,BASE_CONTROL!$B$2:$B$999,"PENDIENTE")))</f>
        <v/>
      </c>
      <c r="G479" s="475">
        <f>IF($B479="","",IF($D479=0,"",IFERROR(MAX(MAXIFS(BASE_CONTROL!$C$2:$C$999,BASE_CONTROL!$D$2:$D$999,$B479),MAXIFS(BASE_CONTROL!$C$2:$C$999,BASE_CONTROL!$E$2:$E$999,$B479),MAXIFS(BASE_CONTROL!$C$2:$C$999,BASE_CONTROL!$F$2:$F$999,$B479),MAXIFS(BASE_CONTROL!$C$2:$C$999,BASE_CONTROL!$G$2:$G$999,$B479),MAXIFS(BASE_CONTROL!$C$2:$C$999,BASE_CONTROL!$H$2:$H$999,$B479),MAXIFS(BASE_CONTROL!$C$2:$C$999,BASE_CONTROL!$I$2:$I$999,$B479),MAXIFS(BASE_CONTROL!$C$2:$C$999,BASE_CONTROL!$J$2:$J$999,$B479),MAXIFS(BASE_CONTROL!$C$2:$C$999,BASE_CONTROL!$K$2:$K$999,$B479)),"")))</f>
        <v/>
      </c>
      <c r="H479" s="464" t="n"/>
    </row>
    <row r="480" s="358">
      <c r="A480" s="464">
        <f>IF($B480="","",ROW()-4)</f>
        <v/>
      </c>
      <c r="B480" s="464" t="n"/>
      <c r="C480" s="464" t="n"/>
      <c r="D480" s="464">
        <f>IF($B480="","",SUM(COUNTIF(BASE_CONTROL!$D$2:$K$999,$B480)))</f>
        <v/>
      </c>
      <c r="E480" s="464">
        <f>IF($B480="","",SUM(COUNTIFS(BASE_CONTROL!$D$2:$D$999,$B480,BASE_CONTROL!$B$2:$B$999,"CERRADA"),COUNTIFS(BASE_CONTROL!$D$2:$D$999,$B480,BASE_CONTROL!$B$2:$B$999,"TERMINADA"),COUNTIFS(BASE_CONTROL!$E$2:$E$999,$B480,BASE_CONTROL!$B$2:$B$999,"CERRADA"),COUNTIFS(BASE_CONTROL!$E$2:$E$999,$B480,BASE_CONTROL!$B$2:$B$999,"TERMINADA"),COUNTIFS(BASE_CONTROL!$F$2:$F$999,$B480,BASE_CONTROL!$B$2:$B$999,"CERRADA"),COUNTIFS(BASE_CONTROL!$F$2:$F$999,$B480,BASE_CONTROL!$B$2:$B$999,"TERMINADA"),COUNTIFS(BASE_CONTROL!$G$2:$G$999,$B480,BASE_CONTROL!$B$2:$B$999,"CERRADA"),COUNTIFS(BASE_CONTROL!$G$2:$G$999,$B480,BASE_CONTROL!$B$2:$B$999,"TERMINADA"),COUNTIFS(BASE_CONTROL!$H$2:$H$999,$B480,BASE_CONTROL!$B$2:$B$999,"CERRADA"),COUNTIFS(BASE_CONTROL!$H$2:$H$999,$B480,BASE_CONTROL!$B$2:$B$999,"TERMINADA"),COUNTIFS(BASE_CONTROL!$I$2:$I$999,$B480,BASE_CONTROL!$B$2:$B$999,"CERRADA"),COUNTIFS(BASE_CONTROL!$I$2:$I$999,$B480,BASE_CONTROL!$B$2:$B$999,"TERMINADA"),COUNTIFS(BASE_CONTROL!$J$2:$J$999,$B480,BASE_CONTROL!$B$2:$B$999,"CERRADA"),COUNTIFS(BASE_CONTROL!$J$2:$J$999,$B480,BASE_CONTROL!$B$2:$B$999,"TERMINADA"),COUNTIFS(BASE_CONTROL!$K$2:$K$999,$B480,BASE_CONTROL!$B$2:$B$999,"CERRADA"),COUNTIFS(BASE_CONTROL!$K$2:$K$999,$B480,BASE_CONTROL!$B$2:$B$999,"TERMINADA")))</f>
        <v/>
      </c>
      <c r="F480" s="464">
        <f>IF($B480="","",SUM(COUNTIFS(BASE_CONTROL!$D$2:$D$999,$B480,BASE_CONTROL!$B$2:$B$999,"PENDIENTE"),COUNTIFS(BASE_CONTROL!$E$2:$E$999,$B480,BASE_CONTROL!$B$2:$B$999,"PENDIENTE"),COUNTIFS(BASE_CONTROL!$F$2:$F$999,$B480,BASE_CONTROL!$B$2:$B$999,"PENDIENTE"),COUNTIFS(BASE_CONTROL!$G$2:$G$999,$B480,BASE_CONTROL!$B$2:$B$999,"PENDIENTE"),COUNTIFS(BASE_CONTROL!$H$2:$H$999,$B480,BASE_CONTROL!$B$2:$B$999,"PENDIENTE"),COUNTIFS(BASE_CONTROL!$I$2:$I$999,$B480,BASE_CONTROL!$B$2:$B$999,"PENDIENTE"),COUNTIFS(BASE_CONTROL!$J$2:$J$999,$B480,BASE_CONTROL!$B$2:$B$999,"PENDIENTE"),COUNTIFS(BASE_CONTROL!$K$2:$K$999,$B480,BASE_CONTROL!$B$2:$B$999,"PENDIENTE")))</f>
        <v/>
      </c>
      <c r="G480" s="475">
        <f>IF($B480="","",IF($D480=0,"",IFERROR(MAX(MAXIFS(BASE_CONTROL!$C$2:$C$999,BASE_CONTROL!$D$2:$D$999,$B480),MAXIFS(BASE_CONTROL!$C$2:$C$999,BASE_CONTROL!$E$2:$E$999,$B480),MAXIFS(BASE_CONTROL!$C$2:$C$999,BASE_CONTROL!$F$2:$F$999,$B480),MAXIFS(BASE_CONTROL!$C$2:$C$999,BASE_CONTROL!$G$2:$G$999,$B480),MAXIFS(BASE_CONTROL!$C$2:$C$999,BASE_CONTROL!$H$2:$H$999,$B480),MAXIFS(BASE_CONTROL!$C$2:$C$999,BASE_CONTROL!$I$2:$I$999,$B480),MAXIFS(BASE_CONTROL!$C$2:$C$999,BASE_CONTROL!$J$2:$J$999,$B480),MAXIFS(BASE_CONTROL!$C$2:$C$999,BASE_CONTROL!$K$2:$K$999,$B480)),"")))</f>
        <v/>
      </c>
      <c r="H480" s="464" t="n"/>
    </row>
    <row r="481" s="358">
      <c r="A481" s="464">
        <f>IF($B481="","",ROW()-4)</f>
        <v/>
      </c>
      <c r="B481" s="464" t="n"/>
      <c r="C481" s="464" t="n"/>
      <c r="D481" s="464">
        <f>IF($B481="","",SUM(COUNTIF(BASE_CONTROL!$D$2:$K$999,$B481)))</f>
        <v/>
      </c>
      <c r="E481" s="464">
        <f>IF($B481="","",SUM(COUNTIFS(BASE_CONTROL!$D$2:$D$999,$B481,BASE_CONTROL!$B$2:$B$999,"CERRADA"),COUNTIFS(BASE_CONTROL!$D$2:$D$999,$B481,BASE_CONTROL!$B$2:$B$999,"TERMINADA"),COUNTIFS(BASE_CONTROL!$E$2:$E$999,$B481,BASE_CONTROL!$B$2:$B$999,"CERRADA"),COUNTIFS(BASE_CONTROL!$E$2:$E$999,$B481,BASE_CONTROL!$B$2:$B$999,"TERMINADA"),COUNTIFS(BASE_CONTROL!$F$2:$F$999,$B481,BASE_CONTROL!$B$2:$B$999,"CERRADA"),COUNTIFS(BASE_CONTROL!$F$2:$F$999,$B481,BASE_CONTROL!$B$2:$B$999,"TERMINADA"),COUNTIFS(BASE_CONTROL!$G$2:$G$999,$B481,BASE_CONTROL!$B$2:$B$999,"CERRADA"),COUNTIFS(BASE_CONTROL!$G$2:$G$999,$B481,BASE_CONTROL!$B$2:$B$999,"TERMINADA"),COUNTIFS(BASE_CONTROL!$H$2:$H$999,$B481,BASE_CONTROL!$B$2:$B$999,"CERRADA"),COUNTIFS(BASE_CONTROL!$H$2:$H$999,$B481,BASE_CONTROL!$B$2:$B$999,"TERMINADA"),COUNTIFS(BASE_CONTROL!$I$2:$I$999,$B481,BASE_CONTROL!$B$2:$B$999,"CERRADA"),COUNTIFS(BASE_CONTROL!$I$2:$I$999,$B481,BASE_CONTROL!$B$2:$B$999,"TERMINADA"),COUNTIFS(BASE_CONTROL!$J$2:$J$999,$B481,BASE_CONTROL!$B$2:$B$999,"CERRADA"),COUNTIFS(BASE_CONTROL!$J$2:$J$999,$B481,BASE_CONTROL!$B$2:$B$999,"TERMINADA"),COUNTIFS(BASE_CONTROL!$K$2:$K$999,$B481,BASE_CONTROL!$B$2:$B$999,"CERRADA"),COUNTIFS(BASE_CONTROL!$K$2:$K$999,$B481,BASE_CONTROL!$B$2:$B$999,"TERMINADA")))</f>
        <v/>
      </c>
      <c r="F481" s="464">
        <f>IF($B481="","",SUM(COUNTIFS(BASE_CONTROL!$D$2:$D$999,$B481,BASE_CONTROL!$B$2:$B$999,"PENDIENTE"),COUNTIFS(BASE_CONTROL!$E$2:$E$999,$B481,BASE_CONTROL!$B$2:$B$999,"PENDIENTE"),COUNTIFS(BASE_CONTROL!$F$2:$F$999,$B481,BASE_CONTROL!$B$2:$B$999,"PENDIENTE"),COUNTIFS(BASE_CONTROL!$G$2:$G$999,$B481,BASE_CONTROL!$B$2:$B$999,"PENDIENTE"),COUNTIFS(BASE_CONTROL!$H$2:$H$999,$B481,BASE_CONTROL!$B$2:$B$999,"PENDIENTE"),COUNTIFS(BASE_CONTROL!$I$2:$I$999,$B481,BASE_CONTROL!$B$2:$B$999,"PENDIENTE"),COUNTIFS(BASE_CONTROL!$J$2:$J$999,$B481,BASE_CONTROL!$B$2:$B$999,"PENDIENTE"),COUNTIFS(BASE_CONTROL!$K$2:$K$999,$B481,BASE_CONTROL!$B$2:$B$999,"PENDIENTE")))</f>
        <v/>
      </c>
      <c r="G481" s="475">
        <f>IF($B481="","",IF($D481=0,"",IFERROR(MAX(MAXIFS(BASE_CONTROL!$C$2:$C$999,BASE_CONTROL!$D$2:$D$999,$B481),MAXIFS(BASE_CONTROL!$C$2:$C$999,BASE_CONTROL!$E$2:$E$999,$B481),MAXIFS(BASE_CONTROL!$C$2:$C$999,BASE_CONTROL!$F$2:$F$999,$B481),MAXIFS(BASE_CONTROL!$C$2:$C$999,BASE_CONTROL!$G$2:$G$999,$B481),MAXIFS(BASE_CONTROL!$C$2:$C$999,BASE_CONTROL!$H$2:$H$999,$B481),MAXIFS(BASE_CONTROL!$C$2:$C$999,BASE_CONTROL!$I$2:$I$999,$B481),MAXIFS(BASE_CONTROL!$C$2:$C$999,BASE_CONTROL!$J$2:$J$999,$B481),MAXIFS(BASE_CONTROL!$C$2:$C$999,BASE_CONTROL!$K$2:$K$999,$B481)),"")))</f>
        <v/>
      </c>
      <c r="H481" s="464" t="n"/>
    </row>
    <row r="482" s="358">
      <c r="A482" s="464">
        <f>IF($B482="","",ROW()-4)</f>
        <v/>
      </c>
      <c r="B482" s="464" t="n"/>
      <c r="C482" s="464" t="n"/>
      <c r="D482" s="464">
        <f>IF($B482="","",SUM(COUNTIF(BASE_CONTROL!$D$2:$K$999,$B482)))</f>
        <v/>
      </c>
      <c r="E482" s="464">
        <f>IF($B482="","",SUM(COUNTIFS(BASE_CONTROL!$D$2:$D$999,$B482,BASE_CONTROL!$B$2:$B$999,"CERRADA"),COUNTIFS(BASE_CONTROL!$D$2:$D$999,$B482,BASE_CONTROL!$B$2:$B$999,"TERMINADA"),COUNTIFS(BASE_CONTROL!$E$2:$E$999,$B482,BASE_CONTROL!$B$2:$B$999,"CERRADA"),COUNTIFS(BASE_CONTROL!$E$2:$E$999,$B482,BASE_CONTROL!$B$2:$B$999,"TERMINADA"),COUNTIFS(BASE_CONTROL!$F$2:$F$999,$B482,BASE_CONTROL!$B$2:$B$999,"CERRADA"),COUNTIFS(BASE_CONTROL!$F$2:$F$999,$B482,BASE_CONTROL!$B$2:$B$999,"TERMINADA"),COUNTIFS(BASE_CONTROL!$G$2:$G$999,$B482,BASE_CONTROL!$B$2:$B$999,"CERRADA"),COUNTIFS(BASE_CONTROL!$G$2:$G$999,$B482,BASE_CONTROL!$B$2:$B$999,"TERMINADA"),COUNTIFS(BASE_CONTROL!$H$2:$H$999,$B482,BASE_CONTROL!$B$2:$B$999,"CERRADA"),COUNTIFS(BASE_CONTROL!$H$2:$H$999,$B482,BASE_CONTROL!$B$2:$B$999,"TERMINADA"),COUNTIFS(BASE_CONTROL!$I$2:$I$999,$B482,BASE_CONTROL!$B$2:$B$999,"CERRADA"),COUNTIFS(BASE_CONTROL!$I$2:$I$999,$B482,BASE_CONTROL!$B$2:$B$999,"TERMINADA"),COUNTIFS(BASE_CONTROL!$J$2:$J$999,$B482,BASE_CONTROL!$B$2:$B$999,"CERRADA"),COUNTIFS(BASE_CONTROL!$J$2:$J$999,$B482,BASE_CONTROL!$B$2:$B$999,"TERMINADA"),COUNTIFS(BASE_CONTROL!$K$2:$K$999,$B482,BASE_CONTROL!$B$2:$B$999,"CERRADA"),COUNTIFS(BASE_CONTROL!$K$2:$K$999,$B482,BASE_CONTROL!$B$2:$B$999,"TERMINADA")))</f>
        <v/>
      </c>
      <c r="F482" s="464">
        <f>IF($B482="","",SUM(COUNTIFS(BASE_CONTROL!$D$2:$D$999,$B482,BASE_CONTROL!$B$2:$B$999,"PENDIENTE"),COUNTIFS(BASE_CONTROL!$E$2:$E$999,$B482,BASE_CONTROL!$B$2:$B$999,"PENDIENTE"),COUNTIFS(BASE_CONTROL!$F$2:$F$999,$B482,BASE_CONTROL!$B$2:$B$999,"PENDIENTE"),COUNTIFS(BASE_CONTROL!$G$2:$G$999,$B482,BASE_CONTROL!$B$2:$B$999,"PENDIENTE"),COUNTIFS(BASE_CONTROL!$H$2:$H$999,$B482,BASE_CONTROL!$B$2:$B$999,"PENDIENTE"),COUNTIFS(BASE_CONTROL!$I$2:$I$999,$B482,BASE_CONTROL!$B$2:$B$999,"PENDIENTE"),COUNTIFS(BASE_CONTROL!$J$2:$J$999,$B482,BASE_CONTROL!$B$2:$B$999,"PENDIENTE"),COUNTIFS(BASE_CONTROL!$K$2:$K$999,$B482,BASE_CONTROL!$B$2:$B$999,"PENDIENTE")))</f>
        <v/>
      </c>
      <c r="G482" s="475">
        <f>IF($B482="","",IF($D482=0,"",IFERROR(MAX(MAXIFS(BASE_CONTROL!$C$2:$C$999,BASE_CONTROL!$D$2:$D$999,$B482),MAXIFS(BASE_CONTROL!$C$2:$C$999,BASE_CONTROL!$E$2:$E$999,$B482),MAXIFS(BASE_CONTROL!$C$2:$C$999,BASE_CONTROL!$F$2:$F$999,$B482),MAXIFS(BASE_CONTROL!$C$2:$C$999,BASE_CONTROL!$G$2:$G$999,$B482),MAXIFS(BASE_CONTROL!$C$2:$C$999,BASE_CONTROL!$H$2:$H$999,$B482),MAXIFS(BASE_CONTROL!$C$2:$C$999,BASE_CONTROL!$I$2:$I$999,$B482),MAXIFS(BASE_CONTROL!$C$2:$C$999,BASE_CONTROL!$J$2:$J$999,$B482),MAXIFS(BASE_CONTROL!$C$2:$C$999,BASE_CONTROL!$K$2:$K$999,$B482)),"")))</f>
        <v/>
      </c>
      <c r="H482" s="464" t="n"/>
    </row>
    <row r="483" s="358">
      <c r="A483" s="464">
        <f>IF($B483="","",ROW()-4)</f>
        <v/>
      </c>
      <c r="B483" s="464" t="n"/>
      <c r="C483" s="464" t="n"/>
      <c r="D483" s="464">
        <f>IF($B483="","",SUM(COUNTIF(BASE_CONTROL!$D$2:$K$999,$B483)))</f>
        <v/>
      </c>
      <c r="E483" s="464">
        <f>IF($B483="","",SUM(COUNTIFS(BASE_CONTROL!$D$2:$D$999,$B483,BASE_CONTROL!$B$2:$B$999,"CERRADA"),COUNTIFS(BASE_CONTROL!$D$2:$D$999,$B483,BASE_CONTROL!$B$2:$B$999,"TERMINADA"),COUNTIFS(BASE_CONTROL!$E$2:$E$999,$B483,BASE_CONTROL!$B$2:$B$999,"CERRADA"),COUNTIFS(BASE_CONTROL!$E$2:$E$999,$B483,BASE_CONTROL!$B$2:$B$999,"TERMINADA"),COUNTIFS(BASE_CONTROL!$F$2:$F$999,$B483,BASE_CONTROL!$B$2:$B$999,"CERRADA"),COUNTIFS(BASE_CONTROL!$F$2:$F$999,$B483,BASE_CONTROL!$B$2:$B$999,"TERMINADA"),COUNTIFS(BASE_CONTROL!$G$2:$G$999,$B483,BASE_CONTROL!$B$2:$B$999,"CERRADA"),COUNTIFS(BASE_CONTROL!$G$2:$G$999,$B483,BASE_CONTROL!$B$2:$B$999,"TERMINADA"),COUNTIFS(BASE_CONTROL!$H$2:$H$999,$B483,BASE_CONTROL!$B$2:$B$999,"CERRADA"),COUNTIFS(BASE_CONTROL!$H$2:$H$999,$B483,BASE_CONTROL!$B$2:$B$999,"TERMINADA"),COUNTIFS(BASE_CONTROL!$I$2:$I$999,$B483,BASE_CONTROL!$B$2:$B$999,"CERRADA"),COUNTIFS(BASE_CONTROL!$I$2:$I$999,$B483,BASE_CONTROL!$B$2:$B$999,"TERMINADA"),COUNTIFS(BASE_CONTROL!$J$2:$J$999,$B483,BASE_CONTROL!$B$2:$B$999,"CERRADA"),COUNTIFS(BASE_CONTROL!$J$2:$J$999,$B483,BASE_CONTROL!$B$2:$B$999,"TERMINADA"),COUNTIFS(BASE_CONTROL!$K$2:$K$999,$B483,BASE_CONTROL!$B$2:$B$999,"CERRADA"),COUNTIFS(BASE_CONTROL!$K$2:$K$999,$B483,BASE_CONTROL!$B$2:$B$999,"TERMINADA")))</f>
        <v/>
      </c>
      <c r="F483" s="464">
        <f>IF($B483="","",SUM(COUNTIFS(BASE_CONTROL!$D$2:$D$999,$B483,BASE_CONTROL!$B$2:$B$999,"PENDIENTE"),COUNTIFS(BASE_CONTROL!$E$2:$E$999,$B483,BASE_CONTROL!$B$2:$B$999,"PENDIENTE"),COUNTIFS(BASE_CONTROL!$F$2:$F$999,$B483,BASE_CONTROL!$B$2:$B$999,"PENDIENTE"),COUNTIFS(BASE_CONTROL!$G$2:$G$999,$B483,BASE_CONTROL!$B$2:$B$999,"PENDIENTE"),COUNTIFS(BASE_CONTROL!$H$2:$H$999,$B483,BASE_CONTROL!$B$2:$B$999,"PENDIENTE"),COUNTIFS(BASE_CONTROL!$I$2:$I$999,$B483,BASE_CONTROL!$B$2:$B$999,"PENDIENTE"),COUNTIFS(BASE_CONTROL!$J$2:$J$999,$B483,BASE_CONTROL!$B$2:$B$999,"PENDIENTE"),COUNTIFS(BASE_CONTROL!$K$2:$K$999,$B483,BASE_CONTROL!$B$2:$B$999,"PENDIENTE")))</f>
        <v/>
      </c>
      <c r="G483" s="475">
        <f>IF($B483="","",IF($D483=0,"",IFERROR(MAX(MAXIFS(BASE_CONTROL!$C$2:$C$999,BASE_CONTROL!$D$2:$D$999,$B483),MAXIFS(BASE_CONTROL!$C$2:$C$999,BASE_CONTROL!$E$2:$E$999,$B483),MAXIFS(BASE_CONTROL!$C$2:$C$999,BASE_CONTROL!$F$2:$F$999,$B483),MAXIFS(BASE_CONTROL!$C$2:$C$999,BASE_CONTROL!$G$2:$G$999,$B483),MAXIFS(BASE_CONTROL!$C$2:$C$999,BASE_CONTROL!$H$2:$H$999,$B483),MAXIFS(BASE_CONTROL!$C$2:$C$999,BASE_CONTROL!$I$2:$I$999,$B483),MAXIFS(BASE_CONTROL!$C$2:$C$999,BASE_CONTROL!$J$2:$J$999,$B483),MAXIFS(BASE_CONTROL!$C$2:$C$999,BASE_CONTROL!$K$2:$K$999,$B483)),"")))</f>
        <v/>
      </c>
      <c r="H483" s="464" t="n"/>
    </row>
    <row r="484" s="358">
      <c r="A484" s="464">
        <f>IF($B484="","",ROW()-4)</f>
        <v/>
      </c>
      <c r="B484" s="464" t="n"/>
      <c r="C484" s="464" t="n"/>
      <c r="D484" s="464">
        <f>IF($B484="","",SUM(COUNTIF(BASE_CONTROL!$D$2:$K$999,$B484)))</f>
        <v/>
      </c>
      <c r="E484" s="464">
        <f>IF($B484="","",SUM(COUNTIFS(BASE_CONTROL!$D$2:$D$999,$B484,BASE_CONTROL!$B$2:$B$999,"CERRADA"),COUNTIFS(BASE_CONTROL!$D$2:$D$999,$B484,BASE_CONTROL!$B$2:$B$999,"TERMINADA"),COUNTIFS(BASE_CONTROL!$E$2:$E$999,$B484,BASE_CONTROL!$B$2:$B$999,"CERRADA"),COUNTIFS(BASE_CONTROL!$E$2:$E$999,$B484,BASE_CONTROL!$B$2:$B$999,"TERMINADA"),COUNTIFS(BASE_CONTROL!$F$2:$F$999,$B484,BASE_CONTROL!$B$2:$B$999,"CERRADA"),COUNTIFS(BASE_CONTROL!$F$2:$F$999,$B484,BASE_CONTROL!$B$2:$B$999,"TERMINADA"),COUNTIFS(BASE_CONTROL!$G$2:$G$999,$B484,BASE_CONTROL!$B$2:$B$999,"CERRADA"),COUNTIFS(BASE_CONTROL!$G$2:$G$999,$B484,BASE_CONTROL!$B$2:$B$999,"TERMINADA"),COUNTIFS(BASE_CONTROL!$H$2:$H$999,$B484,BASE_CONTROL!$B$2:$B$999,"CERRADA"),COUNTIFS(BASE_CONTROL!$H$2:$H$999,$B484,BASE_CONTROL!$B$2:$B$999,"TERMINADA"),COUNTIFS(BASE_CONTROL!$I$2:$I$999,$B484,BASE_CONTROL!$B$2:$B$999,"CERRADA"),COUNTIFS(BASE_CONTROL!$I$2:$I$999,$B484,BASE_CONTROL!$B$2:$B$999,"TERMINADA"),COUNTIFS(BASE_CONTROL!$J$2:$J$999,$B484,BASE_CONTROL!$B$2:$B$999,"CERRADA"),COUNTIFS(BASE_CONTROL!$J$2:$J$999,$B484,BASE_CONTROL!$B$2:$B$999,"TERMINADA"),COUNTIFS(BASE_CONTROL!$K$2:$K$999,$B484,BASE_CONTROL!$B$2:$B$999,"CERRADA"),COUNTIFS(BASE_CONTROL!$K$2:$K$999,$B484,BASE_CONTROL!$B$2:$B$999,"TERMINADA")))</f>
        <v/>
      </c>
      <c r="F484" s="464">
        <f>IF($B484="","",SUM(COUNTIFS(BASE_CONTROL!$D$2:$D$999,$B484,BASE_CONTROL!$B$2:$B$999,"PENDIENTE"),COUNTIFS(BASE_CONTROL!$E$2:$E$999,$B484,BASE_CONTROL!$B$2:$B$999,"PENDIENTE"),COUNTIFS(BASE_CONTROL!$F$2:$F$999,$B484,BASE_CONTROL!$B$2:$B$999,"PENDIENTE"),COUNTIFS(BASE_CONTROL!$G$2:$G$999,$B484,BASE_CONTROL!$B$2:$B$999,"PENDIENTE"),COUNTIFS(BASE_CONTROL!$H$2:$H$999,$B484,BASE_CONTROL!$B$2:$B$999,"PENDIENTE"),COUNTIFS(BASE_CONTROL!$I$2:$I$999,$B484,BASE_CONTROL!$B$2:$B$999,"PENDIENTE"),COUNTIFS(BASE_CONTROL!$J$2:$J$999,$B484,BASE_CONTROL!$B$2:$B$999,"PENDIENTE"),COUNTIFS(BASE_CONTROL!$K$2:$K$999,$B484,BASE_CONTROL!$B$2:$B$999,"PENDIENTE")))</f>
        <v/>
      </c>
      <c r="G484" s="475">
        <f>IF($B484="","",IF($D484=0,"",IFERROR(MAX(MAXIFS(BASE_CONTROL!$C$2:$C$999,BASE_CONTROL!$D$2:$D$999,$B484),MAXIFS(BASE_CONTROL!$C$2:$C$999,BASE_CONTROL!$E$2:$E$999,$B484),MAXIFS(BASE_CONTROL!$C$2:$C$999,BASE_CONTROL!$F$2:$F$999,$B484),MAXIFS(BASE_CONTROL!$C$2:$C$999,BASE_CONTROL!$G$2:$G$999,$B484),MAXIFS(BASE_CONTROL!$C$2:$C$999,BASE_CONTROL!$H$2:$H$999,$B484),MAXIFS(BASE_CONTROL!$C$2:$C$999,BASE_CONTROL!$I$2:$I$999,$B484),MAXIFS(BASE_CONTROL!$C$2:$C$999,BASE_CONTROL!$J$2:$J$999,$B484),MAXIFS(BASE_CONTROL!$C$2:$C$999,BASE_CONTROL!$K$2:$K$999,$B484)),"")))</f>
        <v/>
      </c>
      <c r="H484" s="464" t="n"/>
    </row>
    <row r="485" s="358">
      <c r="A485" s="464">
        <f>IF($B485="","",ROW()-4)</f>
        <v/>
      </c>
      <c r="B485" s="464" t="n"/>
      <c r="C485" s="464" t="n"/>
      <c r="D485" s="464">
        <f>IF($B485="","",SUM(COUNTIF(BASE_CONTROL!$D$2:$K$999,$B485)))</f>
        <v/>
      </c>
      <c r="E485" s="464">
        <f>IF($B485="","",SUM(COUNTIFS(BASE_CONTROL!$D$2:$D$999,$B485,BASE_CONTROL!$B$2:$B$999,"CERRADA"),COUNTIFS(BASE_CONTROL!$D$2:$D$999,$B485,BASE_CONTROL!$B$2:$B$999,"TERMINADA"),COUNTIFS(BASE_CONTROL!$E$2:$E$999,$B485,BASE_CONTROL!$B$2:$B$999,"CERRADA"),COUNTIFS(BASE_CONTROL!$E$2:$E$999,$B485,BASE_CONTROL!$B$2:$B$999,"TERMINADA"),COUNTIFS(BASE_CONTROL!$F$2:$F$999,$B485,BASE_CONTROL!$B$2:$B$999,"CERRADA"),COUNTIFS(BASE_CONTROL!$F$2:$F$999,$B485,BASE_CONTROL!$B$2:$B$999,"TERMINADA"),COUNTIFS(BASE_CONTROL!$G$2:$G$999,$B485,BASE_CONTROL!$B$2:$B$999,"CERRADA"),COUNTIFS(BASE_CONTROL!$G$2:$G$999,$B485,BASE_CONTROL!$B$2:$B$999,"TERMINADA"),COUNTIFS(BASE_CONTROL!$H$2:$H$999,$B485,BASE_CONTROL!$B$2:$B$999,"CERRADA"),COUNTIFS(BASE_CONTROL!$H$2:$H$999,$B485,BASE_CONTROL!$B$2:$B$999,"TERMINADA"),COUNTIFS(BASE_CONTROL!$I$2:$I$999,$B485,BASE_CONTROL!$B$2:$B$999,"CERRADA"),COUNTIFS(BASE_CONTROL!$I$2:$I$999,$B485,BASE_CONTROL!$B$2:$B$999,"TERMINADA"),COUNTIFS(BASE_CONTROL!$J$2:$J$999,$B485,BASE_CONTROL!$B$2:$B$999,"CERRADA"),COUNTIFS(BASE_CONTROL!$J$2:$J$999,$B485,BASE_CONTROL!$B$2:$B$999,"TERMINADA"),COUNTIFS(BASE_CONTROL!$K$2:$K$999,$B485,BASE_CONTROL!$B$2:$B$999,"CERRADA"),COUNTIFS(BASE_CONTROL!$K$2:$K$999,$B485,BASE_CONTROL!$B$2:$B$999,"TERMINADA")))</f>
        <v/>
      </c>
      <c r="F485" s="464">
        <f>IF($B485="","",SUM(COUNTIFS(BASE_CONTROL!$D$2:$D$999,$B485,BASE_CONTROL!$B$2:$B$999,"PENDIENTE"),COUNTIFS(BASE_CONTROL!$E$2:$E$999,$B485,BASE_CONTROL!$B$2:$B$999,"PENDIENTE"),COUNTIFS(BASE_CONTROL!$F$2:$F$999,$B485,BASE_CONTROL!$B$2:$B$999,"PENDIENTE"),COUNTIFS(BASE_CONTROL!$G$2:$G$999,$B485,BASE_CONTROL!$B$2:$B$999,"PENDIENTE"),COUNTIFS(BASE_CONTROL!$H$2:$H$999,$B485,BASE_CONTROL!$B$2:$B$999,"PENDIENTE"),COUNTIFS(BASE_CONTROL!$I$2:$I$999,$B485,BASE_CONTROL!$B$2:$B$999,"PENDIENTE"),COUNTIFS(BASE_CONTROL!$J$2:$J$999,$B485,BASE_CONTROL!$B$2:$B$999,"PENDIENTE"),COUNTIFS(BASE_CONTROL!$K$2:$K$999,$B485,BASE_CONTROL!$B$2:$B$999,"PENDIENTE")))</f>
        <v/>
      </c>
      <c r="G485" s="475">
        <f>IF($B485="","",IF($D485=0,"",IFERROR(MAX(MAXIFS(BASE_CONTROL!$C$2:$C$999,BASE_CONTROL!$D$2:$D$999,$B485),MAXIFS(BASE_CONTROL!$C$2:$C$999,BASE_CONTROL!$E$2:$E$999,$B485),MAXIFS(BASE_CONTROL!$C$2:$C$999,BASE_CONTROL!$F$2:$F$999,$B485),MAXIFS(BASE_CONTROL!$C$2:$C$999,BASE_CONTROL!$G$2:$G$999,$B485),MAXIFS(BASE_CONTROL!$C$2:$C$999,BASE_CONTROL!$H$2:$H$999,$B485),MAXIFS(BASE_CONTROL!$C$2:$C$999,BASE_CONTROL!$I$2:$I$999,$B485),MAXIFS(BASE_CONTROL!$C$2:$C$999,BASE_CONTROL!$J$2:$J$999,$B485),MAXIFS(BASE_CONTROL!$C$2:$C$999,BASE_CONTROL!$K$2:$K$999,$B485)),"")))</f>
        <v/>
      </c>
      <c r="H485" s="464" t="n"/>
    </row>
    <row r="486" s="358">
      <c r="A486" s="464">
        <f>IF($B486="","",ROW()-4)</f>
        <v/>
      </c>
      <c r="B486" s="464" t="n"/>
      <c r="C486" s="464" t="n"/>
      <c r="D486" s="464">
        <f>IF($B486="","",SUM(COUNTIF(BASE_CONTROL!$D$2:$K$999,$B486)))</f>
        <v/>
      </c>
      <c r="E486" s="464">
        <f>IF($B486="","",SUM(COUNTIFS(BASE_CONTROL!$D$2:$D$999,$B486,BASE_CONTROL!$B$2:$B$999,"CERRADA"),COUNTIFS(BASE_CONTROL!$D$2:$D$999,$B486,BASE_CONTROL!$B$2:$B$999,"TERMINADA"),COUNTIFS(BASE_CONTROL!$E$2:$E$999,$B486,BASE_CONTROL!$B$2:$B$999,"CERRADA"),COUNTIFS(BASE_CONTROL!$E$2:$E$999,$B486,BASE_CONTROL!$B$2:$B$999,"TERMINADA"),COUNTIFS(BASE_CONTROL!$F$2:$F$999,$B486,BASE_CONTROL!$B$2:$B$999,"CERRADA"),COUNTIFS(BASE_CONTROL!$F$2:$F$999,$B486,BASE_CONTROL!$B$2:$B$999,"TERMINADA"),COUNTIFS(BASE_CONTROL!$G$2:$G$999,$B486,BASE_CONTROL!$B$2:$B$999,"CERRADA"),COUNTIFS(BASE_CONTROL!$G$2:$G$999,$B486,BASE_CONTROL!$B$2:$B$999,"TERMINADA"),COUNTIFS(BASE_CONTROL!$H$2:$H$999,$B486,BASE_CONTROL!$B$2:$B$999,"CERRADA"),COUNTIFS(BASE_CONTROL!$H$2:$H$999,$B486,BASE_CONTROL!$B$2:$B$999,"TERMINADA"),COUNTIFS(BASE_CONTROL!$I$2:$I$999,$B486,BASE_CONTROL!$B$2:$B$999,"CERRADA"),COUNTIFS(BASE_CONTROL!$I$2:$I$999,$B486,BASE_CONTROL!$B$2:$B$999,"TERMINADA"),COUNTIFS(BASE_CONTROL!$J$2:$J$999,$B486,BASE_CONTROL!$B$2:$B$999,"CERRADA"),COUNTIFS(BASE_CONTROL!$J$2:$J$999,$B486,BASE_CONTROL!$B$2:$B$999,"TERMINADA"),COUNTIFS(BASE_CONTROL!$K$2:$K$999,$B486,BASE_CONTROL!$B$2:$B$999,"CERRADA"),COUNTIFS(BASE_CONTROL!$K$2:$K$999,$B486,BASE_CONTROL!$B$2:$B$999,"TERMINADA")))</f>
        <v/>
      </c>
      <c r="F486" s="464">
        <f>IF($B486="","",SUM(COUNTIFS(BASE_CONTROL!$D$2:$D$999,$B486,BASE_CONTROL!$B$2:$B$999,"PENDIENTE"),COUNTIFS(BASE_CONTROL!$E$2:$E$999,$B486,BASE_CONTROL!$B$2:$B$999,"PENDIENTE"),COUNTIFS(BASE_CONTROL!$F$2:$F$999,$B486,BASE_CONTROL!$B$2:$B$999,"PENDIENTE"),COUNTIFS(BASE_CONTROL!$G$2:$G$999,$B486,BASE_CONTROL!$B$2:$B$999,"PENDIENTE"),COUNTIFS(BASE_CONTROL!$H$2:$H$999,$B486,BASE_CONTROL!$B$2:$B$999,"PENDIENTE"),COUNTIFS(BASE_CONTROL!$I$2:$I$999,$B486,BASE_CONTROL!$B$2:$B$999,"PENDIENTE"),COUNTIFS(BASE_CONTROL!$J$2:$J$999,$B486,BASE_CONTROL!$B$2:$B$999,"PENDIENTE"),COUNTIFS(BASE_CONTROL!$K$2:$K$999,$B486,BASE_CONTROL!$B$2:$B$999,"PENDIENTE")))</f>
        <v/>
      </c>
      <c r="G486" s="475">
        <f>IF($B486="","",IF($D486=0,"",IFERROR(MAX(MAXIFS(BASE_CONTROL!$C$2:$C$999,BASE_CONTROL!$D$2:$D$999,$B486),MAXIFS(BASE_CONTROL!$C$2:$C$999,BASE_CONTROL!$E$2:$E$999,$B486),MAXIFS(BASE_CONTROL!$C$2:$C$999,BASE_CONTROL!$F$2:$F$999,$B486),MAXIFS(BASE_CONTROL!$C$2:$C$999,BASE_CONTROL!$G$2:$G$999,$B486),MAXIFS(BASE_CONTROL!$C$2:$C$999,BASE_CONTROL!$H$2:$H$999,$B486),MAXIFS(BASE_CONTROL!$C$2:$C$999,BASE_CONTROL!$I$2:$I$999,$B486),MAXIFS(BASE_CONTROL!$C$2:$C$999,BASE_CONTROL!$J$2:$J$999,$B486),MAXIFS(BASE_CONTROL!$C$2:$C$999,BASE_CONTROL!$K$2:$K$999,$B486)),"")))</f>
        <v/>
      </c>
      <c r="H486" s="464" t="n"/>
    </row>
    <row r="487" s="358">
      <c r="A487" s="464">
        <f>IF($B487="","",ROW()-4)</f>
        <v/>
      </c>
      <c r="B487" s="464" t="n"/>
      <c r="C487" s="464" t="n"/>
      <c r="D487" s="464">
        <f>IF($B487="","",SUM(COUNTIF(BASE_CONTROL!$D$2:$K$999,$B487)))</f>
        <v/>
      </c>
      <c r="E487" s="464">
        <f>IF($B487="","",SUM(COUNTIFS(BASE_CONTROL!$D$2:$D$999,$B487,BASE_CONTROL!$B$2:$B$999,"CERRADA"),COUNTIFS(BASE_CONTROL!$D$2:$D$999,$B487,BASE_CONTROL!$B$2:$B$999,"TERMINADA"),COUNTIFS(BASE_CONTROL!$E$2:$E$999,$B487,BASE_CONTROL!$B$2:$B$999,"CERRADA"),COUNTIFS(BASE_CONTROL!$E$2:$E$999,$B487,BASE_CONTROL!$B$2:$B$999,"TERMINADA"),COUNTIFS(BASE_CONTROL!$F$2:$F$999,$B487,BASE_CONTROL!$B$2:$B$999,"CERRADA"),COUNTIFS(BASE_CONTROL!$F$2:$F$999,$B487,BASE_CONTROL!$B$2:$B$999,"TERMINADA"),COUNTIFS(BASE_CONTROL!$G$2:$G$999,$B487,BASE_CONTROL!$B$2:$B$999,"CERRADA"),COUNTIFS(BASE_CONTROL!$G$2:$G$999,$B487,BASE_CONTROL!$B$2:$B$999,"TERMINADA"),COUNTIFS(BASE_CONTROL!$H$2:$H$999,$B487,BASE_CONTROL!$B$2:$B$999,"CERRADA"),COUNTIFS(BASE_CONTROL!$H$2:$H$999,$B487,BASE_CONTROL!$B$2:$B$999,"TERMINADA"),COUNTIFS(BASE_CONTROL!$I$2:$I$999,$B487,BASE_CONTROL!$B$2:$B$999,"CERRADA"),COUNTIFS(BASE_CONTROL!$I$2:$I$999,$B487,BASE_CONTROL!$B$2:$B$999,"TERMINADA"),COUNTIFS(BASE_CONTROL!$J$2:$J$999,$B487,BASE_CONTROL!$B$2:$B$999,"CERRADA"),COUNTIFS(BASE_CONTROL!$J$2:$J$999,$B487,BASE_CONTROL!$B$2:$B$999,"TERMINADA"),COUNTIFS(BASE_CONTROL!$K$2:$K$999,$B487,BASE_CONTROL!$B$2:$B$999,"CERRADA"),COUNTIFS(BASE_CONTROL!$K$2:$K$999,$B487,BASE_CONTROL!$B$2:$B$999,"TERMINADA")))</f>
        <v/>
      </c>
      <c r="F487" s="464">
        <f>IF($B487="","",SUM(COUNTIFS(BASE_CONTROL!$D$2:$D$999,$B487,BASE_CONTROL!$B$2:$B$999,"PENDIENTE"),COUNTIFS(BASE_CONTROL!$E$2:$E$999,$B487,BASE_CONTROL!$B$2:$B$999,"PENDIENTE"),COUNTIFS(BASE_CONTROL!$F$2:$F$999,$B487,BASE_CONTROL!$B$2:$B$999,"PENDIENTE"),COUNTIFS(BASE_CONTROL!$G$2:$G$999,$B487,BASE_CONTROL!$B$2:$B$999,"PENDIENTE"),COUNTIFS(BASE_CONTROL!$H$2:$H$999,$B487,BASE_CONTROL!$B$2:$B$999,"PENDIENTE"),COUNTIFS(BASE_CONTROL!$I$2:$I$999,$B487,BASE_CONTROL!$B$2:$B$999,"PENDIENTE"),COUNTIFS(BASE_CONTROL!$J$2:$J$999,$B487,BASE_CONTROL!$B$2:$B$999,"PENDIENTE"),COUNTIFS(BASE_CONTROL!$K$2:$K$999,$B487,BASE_CONTROL!$B$2:$B$999,"PENDIENTE")))</f>
        <v/>
      </c>
      <c r="G487" s="475">
        <f>IF($B487="","",IF($D487=0,"",IFERROR(MAX(MAXIFS(BASE_CONTROL!$C$2:$C$999,BASE_CONTROL!$D$2:$D$999,$B487),MAXIFS(BASE_CONTROL!$C$2:$C$999,BASE_CONTROL!$E$2:$E$999,$B487),MAXIFS(BASE_CONTROL!$C$2:$C$999,BASE_CONTROL!$F$2:$F$999,$B487),MAXIFS(BASE_CONTROL!$C$2:$C$999,BASE_CONTROL!$G$2:$G$999,$B487),MAXIFS(BASE_CONTROL!$C$2:$C$999,BASE_CONTROL!$H$2:$H$999,$B487),MAXIFS(BASE_CONTROL!$C$2:$C$999,BASE_CONTROL!$I$2:$I$999,$B487),MAXIFS(BASE_CONTROL!$C$2:$C$999,BASE_CONTROL!$J$2:$J$999,$B487),MAXIFS(BASE_CONTROL!$C$2:$C$999,BASE_CONTROL!$K$2:$K$999,$B487)),"")))</f>
        <v/>
      </c>
      <c r="H487" s="464" t="n"/>
    </row>
    <row r="488" s="358">
      <c r="A488" s="464">
        <f>IF($B488="","",ROW()-4)</f>
        <v/>
      </c>
      <c r="B488" s="464" t="n"/>
      <c r="C488" s="464" t="n"/>
      <c r="D488" s="464">
        <f>IF($B488="","",SUM(COUNTIF(BASE_CONTROL!$D$2:$K$999,$B488)))</f>
        <v/>
      </c>
      <c r="E488" s="464">
        <f>IF($B488="","",SUM(COUNTIFS(BASE_CONTROL!$D$2:$D$999,$B488,BASE_CONTROL!$B$2:$B$999,"CERRADA"),COUNTIFS(BASE_CONTROL!$D$2:$D$999,$B488,BASE_CONTROL!$B$2:$B$999,"TERMINADA"),COUNTIFS(BASE_CONTROL!$E$2:$E$999,$B488,BASE_CONTROL!$B$2:$B$999,"CERRADA"),COUNTIFS(BASE_CONTROL!$E$2:$E$999,$B488,BASE_CONTROL!$B$2:$B$999,"TERMINADA"),COUNTIFS(BASE_CONTROL!$F$2:$F$999,$B488,BASE_CONTROL!$B$2:$B$999,"CERRADA"),COUNTIFS(BASE_CONTROL!$F$2:$F$999,$B488,BASE_CONTROL!$B$2:$B$999,"TERMINADA"),COUNTIFS(BASE_CONTROL!$G$2:$G$999,$B488,BASE_CONTROL!$B$2:$B$999,"CERRADA"),COUNTIFS(BASE_CONTROL!$G$2:$G$999,$B488,BASE_CONTROL!$B$2:$B$999,"TERMINADA"),COUNTIFS(BASE_CONTROL!$H$2:$H$999,$B488,BASE_CONTROL!$B$2:$B$999,"CERRADA"),COUNTIFS(BASE_CONTROL!$H$2:$H$999,$B488,BASE_CONTROL!$B$2:$B$999,"TERMINADA"),COUNTIFS(BASE_CONTROL!$I$2:$I$999,$B488,BASE_CONTROL!$B$2:$B$999,"CERRADA"),COUNTIFS(BASE_CONTROL!$I$2:$I$999,$B488,BASE_CONTROL!$B$2:$B$999,"TERMINADA"),COUNTIFS(BASE_CONTROL!$J$2:$J$999,$B488,BASE_CONTROL!$B$2:$B$999,"CERRADA"),COUNTIFS(BASE_CONTROL!$J$2:$J$999,$B488,BASE_CONTROL!$B$2:$B$999,"TERMINADA"),COUNTIFS(BASE_CONTROL!$K$2:$K$999,$B488,BASE_CONTROL!$B$2:$B$999,"CERRADA"),COUNTIFS(BASE_CONTROL!$K$2:$K$999,$B488,BASE_CONTROL!$B$2:$B$999,"TERMINADA")))</f>
        <v/>
      </c>
      <c r="F488" s="464">
        <f>IF($B488="","",SUM(COUNTIFS(BASE_CONTROL!$D$2:$D$999,$B488,BASE_CONTROL!$B$2:$B$999,"PENDIENTE"),COUNTIFS(BASE_CONTROL!$E$2:$E$999,$B488,BASE_CONTROL!$B$2:$B$999,"PENDIENTE"),COUNTIFS(BASE_CONTROL!$F$2:$F$999,$B488,BASE_CONTROL!$B$2:$B$999,"PENDIENTE"),COUNTIFS(BASE_CONTROL!$G$2:$G$999,$B488,BASE_CONTROL!$B$2:$B$999,"PENDIENTE"),COUNTIFS(BASE_CONTROL!$H$2:$H$999,$B488,BASE_CONTROL!$B$2:$B$999,"PENDIENTE"),COUNTIFS(BASE_CONTROL!$I$2:$I$999,$B488,BASE_CONTROL!$B$2:$B$999,"PENDIENTE"),COUNTIFS(BASE_CONTROL!$J$2:$J$999,$B488,BASE_CONTROL!$B$2:$B$999,"PENDIENTE"),COUNTIFS(BASE_CONTROL!$K$2:$K$999,$B488,BASE_CONTROL!$B$2:$B$999,"PENDIENTE")))</f>
        <v/>
      </c>
      <c r="G488" s="475">
        <f>IF($B488="","",IF($D488=0,"",IFERROR(MAX(MAXIFS(BASE_CONTROL!$C$2:$C$999,BASE_CONTROL!$D$2:$D$999,$B488),MAXIFS(BASE_CONTROL!$C$2:$C$999,BASE_CONTROL!$E$2:$E$999,$B488),MAXIFS(BASE_CONTROL!$C$2:$C$999,BASE_CONTROL!$F$2:$F$999,$B488),MAXIFS(BASE_CONTROL!$C$2:$C$999,BASE_CONTROL!$G$2:$G$999,$B488),MAXIFS(BASE_CONTROL!$C$2:$C$999,BASE_CONTROL!$H$2:$H$999,$B488),MAXIFS(BASE_CONTROL!$C$2:$C$999,BASE_CONTROL!$I$2:$I$999,$B488),MAXIFS(BASE_CONTROL!$C$2:$C$999,BASE_CONTROL!$J$2:$J$999,$B488),MAXIFS(BASE_CONTROL!$C$2:$C$999,BASE_CONTROL!$K$2:$K$999,$B488)),"")))</f>
        <v/>
      </c>
      <c r="H488" s="464" t="n"/>
    </row>
    <row r="489" s="358">
      <c r="A489" s="464">
        <f>IF($B489="","",ROW()-4)</f>
        <v/>
      </c>
      <c r="B489" s="464" t="n"/>
      <c r="C489" s="464" t="n"/>
      <c r="D489" s="464">
        <f>IF($B489="","",SUM(COUNTIF(BASE_CONTROL!$D$2:$K$999,$B489)))</f>
        <v/>
      </c>
      <c r="E489" s="464">
        <f>IF($B489="","",SUM(COUNTIFS(BASE_CONTROL!$D$2:$D$999,$B489,BASE_CONTROL!$B$2:$B$999,"CERRADA"),COUNTIFS(BASE_CONTROL!$D$2:$D$999,$B489,BASE_CONTROL!$B$2:$B$999,"TERMINADA"),COUNTIFS(BASE_CONTROL!$E$2:$E$999,$B489,BASE_CONTROL!$B$2:$B$999,"CERRADA"),COUNTIFS(BASE_CONTROL!$E$2:$E$999,$B489,BASE_CONTROL!$B$2:$B$999,"TERMINADA"),COUNTIFS(BASE_CONTROL!$F$2:$F$999,$B489,BASE_CONTROL!$B$2:$B$999,"CERRADA"),COUNTIFS(BASE_CONTROL!$F$2:$F$999,$B489,BASE_CONTROL!$B$2:$B$999,"TERMINADA"),COUNTIFS(BASE_CONTROL!$G$2:$G$999,$B489,BASE_CONTROL!$B$2:$B$999,"CERRADA"),COUNTIFS(BASE_CONTROL!$G$2:$G$999,$B489,BASE_CONTROL!$B$2:$B$999,"TERMINADA"),COUNTIFS(BASE_CONTROL!$H$2:$H$999,$B489,BASE_CONTROL!$B$2:$B$999,"CERRADA"),COUNTIFS(BASE_CONTROL!$H$2:$H$999,$B489,BASE_CONTROL!$B$2:$B$999,"TERMINADA"),COUNTIFS(BASE_CONTROL!$I$2:$I$999,$B489,BASE_CONTROL!$B$2:$B$999,"CERRADA"),COUNTIFS(BASE_CONTROL!$I$2:$I$999,$B489,BASE_CONTROL!$B$2:$B$999,"TERMINADA"),COUNTIFS(BASE_CONTROL!$J$2:$J$999,$B489,BASE_CONTROL!$B$2:$B$999,"CERRADA"),COUNTIFS(BASE_CONTROL!$J$2:$J$999,$B489,BASE_CONTROL!$B$2:$B$999,"TERMINADA"),COUNTIFS(BASE_CONTROL!$K$2:$K$999,$B489,BASE_CONTROL!$B$2:$B$999,"CERRADA"),COUNTIFS(BASE_CONTROL!$K$2:$K$999,$B489,BASE_CONTROL!$B$2:$B$999,"TERMINADA")))</f>
        <v/>
      </c>
      <c r="F489" s="464">
        <f>IF($B489="","",SUM(COUNTIFS(BASE_CONTROL!$D$2:$D$999,$B489,BASE_CONTROL!$B$2:$B$999,"PENDIENTE"),COUNTIFS(BASE_CONTROL!$E$2:$E$999,$B489,BASE_CONTROL!$B$2:$B$999,"PENDIENTE"),COUNTIFS(BASE_CONTROL!$F$2:$F$999,$B489,BASE_CONTROL!$B$2:$B$999,"PENDIENTE"),COUNTIFS(BASE_CONTROL!$G$2:$G$999,$B489,BASE_CONTROL!$B$2:$B$999,"PENDIENTE"),COUNTIFS(BASE_CONTROL!$H$2:$H$999,$B489,BASE_CONTROL!$B$2:$B$999,"PENDIENTE"),COUNTIFS(BASE_CONTROL!$I$2:$I$999,$B489,BASE_CONTROL!$B$2:$B$999,"PENDIENTE"),COUNTIFS(BASE_CONTROL!$J$2:$J$999,$B489,BASE_CONTROL!$B$2:$B$999,"PENDIENTE"),COUNTIFS(BASE_CONTROL!$K$2:$K$999,$B489,BASE_CONTROL!$B$2:$B$999,"PENDIENTE")))</f>
        <v/>
      </c>
      <c r="G489" s="475">
        <f>IF($B489="","",IF($D489=0,"",IFERROR(MAX(MAXIFS(BASE_CONTROL!$C$2:$C$999,BASE_CONTROL!$D$2:$D$999,$B489),MAXIFS(BASE_CONTROL!$C$2:$C$999,BASE_CONTROL!$E$2:$E$999,$B489),MAXIFS(BASE_CONTROL!$C$2:$C$999,BASE_CONTROL!$F$2:$F$999,$B489),MAXIFS(BASE_CONTROL!$C$2:$C$999,BASE_CONTROL!$G$2:$G$999,$B489),MAXIFS(BASE_CONTROL!$C$2:$C$999,BASE_CONTROL!$H$2:$H$999,$B489),MAXIFS(BASE_CONTROL!$C$2:$C$999,BASE_CONTROL!$I$2:$I$999,$B489),MAXIFS(BASE_CONTROL!$C$2:$C$999,BASE_CONTROL!$J$2:$J$999,$B489),MAXIFS(BASE_CONTROL!$C$2:$C$999,BASE_CONTROL!$K$2:$K$999,$B489)),"")))</f>
        <v/>
      </c>
      <c r="H489" s="464" t="n"/>
    </row>
    <row r="490" s="358">
      <c r="A490" s="464">
        <f>IF($B490="","",ROW()-4)</f>
        <v/>
      </c>
      <c r="B490" s="464" t="n"/>
      <c r="C490" s="464" t="n"/>
      <c r="D490" s="464">
        <f>IF($B490="","",SUM(COUNTIF(BASE_CONTROL!$D$2:$K$999,$B490)))</f>
        <v/>
      </c>
      <c r="E490" s="464">
        <f>IF($B490="","",SUM(COUNTIFS(BASE_CONTROL!$D$2:$D$999,$B490,BASE_CONTROL!$B$2:$B$999,"CERRADA"),COUNTIFS(BASE_CONTROL!$D$2:$D$999,$B490,BASE_CONTROL!$B$2:$B$999,"TERMINADA"),COUNTIFS(BASE_CONTROL!$E$2:$E$999,$B490,BASE_CONTROL!$B$2:$B$999,"CERRADA"),COUNTIFS(BASE_CONTROL!$E$2:$E$999,$B490,BASE_CONTROL!$B$2:$B$999,"TERMINADA"),COUNTIFS(BASE_CONTROL!$F$2:$F$999,$B490,BASE_CONTROL!$B$2:$B$999,"CERRADA"),COUNTIFS(BASE_CONTROL!$F$2:$F$999,$B490,BASE_CONTROL!$B$2:$B$999,"TERMINADA"),COUNTIFS(BASE_CONTROL!$G$2:$G$999,$B490,BASE_CONTROL!$B$2:$B$999,"CERRADA"),COUNTIFS(BASE_CONTROL!$G$2:$G$999,$B490,BASE_CONTROL!$B$2:$B$999,"TERMINADA"),COUNTIFS(BASE_CONTROL!$H$2:$H$999,$B490,BASE_CONTROL!$B$2:$B$999,"CERRADA"),COUNTIFS(BASE_CONTROL!$H$2:$H$999,$B490,BASE_CONTROL!$B$2:$B$999,"TERMINADA"),COUNTIFS(BASE_CONTROL!$I$2:$I$999,$B490,BASE_CONTROL!$B$2:$B$999,"CERRADA"),COUNTIFS(BASE_CONTROL!$I$2:$I$999,$B490,BASE_CONTROL!$B$2:$B$999,"TERMINADA"),COUNTIFS(BASE_CONTROL!$J$2:$J$999,$B490,BASE_CONTROL!$B$2:$B$999,"CERRADA"),COUNTIFS(BASE_CONTROL!$J$2:$J$999,$B490,BASE_CONTROL!$B$2:$B$999,"TERMINADA"),COUNTIFS(BASE_CONTROL!$K$2:$K$999,$B490,BASE_CONTROL!$B$2:$B$999,"CERRADA"),COUNTIFS(BASE_CONTROL!$K$2:$K$999,$B490,BASE_CONTROL!$B$2:$B$999,"TERMINADA")))</f>
        <v/>
      </c>
      <c r="F490" s="464">
        <f>IF($B490="","",SUM(COUNTIFS(BASE_CONTROL!$D$2:$D$999,$B490,BASE_CONTROL!$B$2:$B$999,"PENDIENTE"),COUNTIFS(BASE_CONTROL!$E$2:$E$999,$B490,BASE_CONTROL!$B$2:$B$999,"PENDIENTE"),COUNTIFS(BASE_CONTROL!$F$2:$F$999,$B490,BASE_CONTROL!$B$2:$B$999,"PENDIENTE"),COUNTIFS(BASE_CONTROL!$G$2:$G$999,$B490,BASE_CONTROL!$B$2:$B$999,"PENDIENTE"),COUNTIFS(BASE_CONTROL!$H$2:$H$999,$B490,BASE_CONTROL!$B$2:$B$999,"PENDIENTE"),COUNTIFS(BASE_CONTROL!$I$2:$I$999,$B490,BASE_CONTROL!$B$2:$B$999,"PENDIENTE"),COUNTIFS(BASE_CONTROL!$J$2:$J$999,$B490,BASE_CONTROL!$B$2:$B$999,"PENDIENTE"),COUNTIFS(BASE_CONTROL!$K$2:$K$999,$B490,BASE_CONTROL!$B$2:$B$999,"PENDIENTE")))</f>
        <v/>
      </c>
      <c r="G490" s="475">
        <f>IF($B490="","",IF($D490=0,"",IFERROR(MAX(MAXIFS(BASE_CONTROL!$C$2:$C$999,BASE_CONTROL!$D$2:$D$999,$B490),MAXIFS(BASE_CONTROL!$C$2:$C$999,BASE_CONTROL!$E$2:$E$999,$B490),MAXIFS(BASE_CONTROL!$C$2:$C$999,BASE_CONTROL!$F$2:$F$999,$B490),MAXIFS(BASE_CONTROL!$C$2:$C$999,BASE_CONTROL!$G$2:$G$999,$B490),MAXIFS(BASE_CONTROL!$C$2:$C$999,BASE_CONTROL!$H$2:$H$999,$B490),MAXIFS(BASE_CONTROL!$C$2:$C$999,BASE_CONTROL!$I$2:$I$999,$B490),MAXIFS(BASE_CONTROL!$C$2:$C$999,BASE_CONTROL!$J$2:$J$999,$B490),MAXIFS(BASE_CONTROL!$C$2:$C$999,BASE_CONTROL!$K$2:$K$999,$B490)),"")))</f>
        <v/>
      </c>
      <c r="H490" s="464" t="n"/>
    </row>
    <row r="491" s="358">
      <c r="A491" s="464">
        <f>IF($B491="","",ROW()-4)</f>
        <v/>
      </c>
      <c r="B491" s="464" t="n"/>
      <c r="C491" s="464" t="n"/>
      <c r="D491" s="464">
        <f>IF($B491="","",SUM(COUNTIF(BASE_CONTROL!$D$2:$K$999,$B491)))</f>
        <v/>
      </c>
      <c r="E491" s="464">
        <f>IF($B491="","",SUM(COUNTIFS(BASE_CONTROL!$D$2:$D$999,$B491,BASE_CONTROL!$B$2:$B$999,"CERRADA"),COUNTIFS(BASE_CONTROL!$D$2:$D$999,$B491,BASE_CONTROL!$B$2:$B$999,"TERMINADA"),COUNTIFS(BASE_CONTROL!$E$2:$E$999,$B491,BASE_CONTROL!$B$2:$B$999,"CERRADA"),COUNTIFS(BASE_CONTROL!$E$2:$E$999,$B491,BASE_CONTROL!$B$2:$B$999,"TERMINADA"),COUNTIFS(BASE_CONTROL!$F$2:$F$999,$B491,BASE_CONTROL!$B$2:$B$999,"CERRADA"),COUNTIFS(BASE_CONTROL!$F$2:$F$999,$B491,BASE_CONTROL!$B$2:$B$999,"TERMINADA"),COUNTIFS(BASE_CONTROL!$G$2:$G$999,$B491,BASE_CONTROL!$B$2:$B$999,"CERRADA"),COUNTIFS(BASE_CONTROL!$G$2:$G$999,$B491,BASE_CONTROL!$B$2:$B$999,"TERMINADA"),COUNTIFS(BASE_CONTROL!$H$2:$H$999,$B491,BASE_CONTROL!$B$2:$B$999,"CERRADA"),COUNTIFS(BASE_CONTROL!$H$2:$H$999,$B491,BASE_CONTROL!$B$2:$B$999,"TERMINADA"),COUNTIFS(BASE_CONTROL!$I$2:$I$999,$B491,BASE_CONTROL!$B$2:$B$999,"CERRADA"),COUNTIFS(BASE_CONTROL!$I$2:$I$999,$B491,BASE_CONTROL!$B$2:$B$999,"TERMINADA"),COUNTIFS(BASE_CONTROL!$J$2:$J$999,$B491,BASE_CONTROL!$B$2:$B$999,"CERRADA"),COUNTIFS(BASE_CONTROL!$J$2:$J$999,$B491,BASE_CONTROL!$B$2:$B$999,"TERMINADA"),COUNTIFS(BASE_CONTROL!$K$2:$K$999,$B491,BASE_CONTROL!$B$2:$B$999,"CERRADA"),COUNTIFS(BASE_CONTROL!$K$2:$K$999,$B491,BASE_CONTROL!$B$2:$B$999,"TERMINADA")))</f>
        <v/>
      </c>
      <c r="F491" s="464">
        <f>IF($B491="","",SUM(COUNTIFS(BASE_CONTROL!$D$2:$D$999,$B491,BASE_CONTROL!$B$2:$B$999,"PENDIENTE"),COUNTIFS(BASE_CONTROL!$E$2:$E$999,$B491,BASE_CONTROL!$B$2:$B$999,"PENDIENTE"),COUNTIFS(BASE_CONTROL!$F$2:$F$999,$B491,BASE_CONTROL!$B$2:$B$999,"PENDIENTE"),COUNTIFS(BASE_CONTROL!$G$2:$G$999,$B491,BASE_CONTROL!$B$2:$B$999,"PENDIENTE"),COUNTIFS(BASE_CONTROL!$H$2:$H$999,$B491,BASE_CONTROL!$B$2:$B$999,"PENDIENTE"),COUNTIFS(BASE_CONTROL!$I$2:$I$999,$B491,BASE_CONTROL!$B$2:$B$999,"PENDIENTE"),COUNTIFS(BASE_CONTROL!$J$2:$J$999,$B491,BASE_CONTROL!$B$2:$B$999,"PENDIENTE"),COUNTIFS(BASE_CONTROL!$K$2:$K$999,$B491,BASE_CONTROL!$B$2:$B$999,"PENDIENTE")))</f>
        <v/>
      </c>
      <c r="G491" s="475">
        <f>IF($B491="","",IF($D491=0,"",IFERROR(MAX(MAXIFS(BASE_CONTROL!$C$2:$C$999,BASE_CONTROL!$D$2:$D$999,$B491),MAXIFS(BASE_CONTROL!$C$2:$C$999,BASE_CONTROL!$E$2:$E$999,$B491),MAXIFS(BASE_CONTROL!$C$2:$C$999,BASE_CONTROL!$F$2:$F$999,$B491),MAXIFS(BASE_CONTROL!$C$2:$C$999,BASE_CONTROL!$G$2:$G$999,$B491),MAXIFS(BASE_CONTROL!$C$2:$C$999,BASE_CONTROL!$H$2:$H$999,$B491),MAXIFS(BASE_CONTROL!$C$2:$C$999,BASE_CONTROL!$I$2:$I$999,$B491),MAXIFS(BASE_CONTROL!$C$2:$C$999,BASE_CONTROL!$J$2:$J$999,$B491),MAXIFS(BASE_CONTROL!$C$2:$C$999,BASE_CONTROL!$K$2:$K$999,$B491)),"")))</f>
        <v/>
      </c>
      <c r="H491" s="464" t="n"/>
    </row>
    <row r="492" s="358">
      <c r="A492" s="464">
        <f>IF($B492="","",ROW()-4)</f>
        <v/>
      </c>
      <c r="B492" s="464" t="n"/>
      <c r="C492" s="464" t="n"/>
      <c r="D492" s="464">
        <f>IF($B492="","",SUM(COUNTIF(BASE_CONTROL!$D$2:$K$999,$B492)))</f>
        <v/>
      </c>
      <c r="E492" s="464">
        <f>IF($B492="","",SUM(COUNTIFS(BASE_CONTROL!$D$2:$D$999,$B492,BASE_CONTROL!$B$2:$B$999,"CERRADA"),COUNTIFS(BASE_CONTROL!$D$2:$D$999,$B492,BASE_CONTROL!$B$2:$B$999,"TERMINADA"),COUNTIFS(BASE_CONTROL!$E$2:$E$999,$B492,BASE_CONTROL!$B$2:$B$999,"CERRADA"),COUNTIFS(BASE_CONTROL!$E$2:$E$999,$B492,BASE_CONTROL!$B$2:$B$999,"TERMINADA"),COUNTIFS(BASE_CONTROL!$F$2:$F$999,$B492,BASE_CONTROL!$B$2:$B$999,"CERRADA"),COUNTIFS(BASE_CONTROL!$F$2:$F$999,$B492,BASE_CONTROL!$B$2:$B$999,"TERMINADA"),COUNTIFS(BASE_CONTROL!$G$2:$G$999,$B492,BASE_CONTROL!$B$2:$B$999,"CERRADA"),COUNTIFS(BASE_CONTROL!$G$2:$G$999,$B492,BASE_CONTROL!$B$2:$B$999,"TERMINADA"),COUNTIFS(BASE_CONTROL!$H$2:$H$999,$B492,BASE_CONTROL!$B$2:$B$999,"CERRADA"),COUNTIFS(BASE_CONTROL!$H$2:$H$999,$B492,BASE_CONTROL!$B$2:$B$999,"TERMINADA"),COUNTIFS(BASE_CONTROL!$I$2:$I$999,$B492,BASE_CONTROL!$B$2:$B$999,"CERRADA"),COUNTIFS(BASE_CONTROL!$I$2:$I$999,$B492,BASE_CONTROL!$B$2:$B$999,"TERMINADA"),COUNTIFS(BASE_CONTROL!$J$2:$J$999,$B492,BASE_CONTROL!$B$2:$B$999,"CERRADA"),COUNTIFS(BASE_CONTROL!$J$2:$J$999,$B492,BASE_CONTROL!$B$2:$B$999,"TERMINADA"),COUNTIFS(BASE_CONTROL!$K$2:$K$999,$B492,BASE_CONTROL!$B$2:$B$999,"CERRADA"),COUNTIFS(BASE_CONTROL!$K$2:$K$999,$B492,BASE_CONTROL!$B$2:$B$999,"TERMINADA")))</f>
        <v/>
      </c>
      <c r="F492" s="464">
        <f>IF($B492="","",SUM(COUNTIFS(BASE_CONTROL!$D$2:$D$999,$B492,BASE_CONTROL!$B$2:$B$999,"PENDIENTE"),COUNTIFS(BASE_CONTROL!$E$2:$E$999,$B492,BASE_CONTROL!$B$2:$B$999,"PENDIENTE"),COUNTIFS(BASE_CONTROL!$F$2:$F$999,$B492,BASE_CONTROL!$B$2:$B$999,"PENDIENTE"),COUNTIFS(BASE_CONTROL!$G$2:$G$999,$B492,BASE_CONTROL!$B$2:$B$999,"PENDIENTE"),COUNTIFS(BASE_CONTROL!$H$2:$H$999,$B492,BASE_CONTROL!$B$2:$B$999,"PENDIENTE"),COUNTIFS(BASE_CONTROL!$I$2:$I$999,$B492,BASE_CONTROL!$B$2:$B$999,"PENDIENTE"),COUNTIFS(BASE_CONTROL!$J$2:$J$999,$B492,BASE_CONTROL!$B$2:$B$999,"PENDIENTE"),COUNTIFS(BASE_CONTROL!$K$2:$K$999,$B492,BASE_CONTROL!$B$2:$B$999,"PENDIENTE")))</f>
        <v/>
      </c>
      <c r="G492" s="475">
        <f>IF($B492="","",IF($D492=0,"",IFERROR(MAX(MAXIFS(BASE_CONTROL!$C$2:$C$999,BASE_CONTROL!$D$2:$D$999,$B492),MAXIFS(BASE_CONTROL!$C$2:$C$999,BASE_CONTROL!$E$2:$E$999,$B492),MAXIFS(BASE_CONTROL!$C$2:$C$999,BASE_CONTROL!$F$2:$F$999,$B492),MAXIFS(BASE_CONTROL!$C$2:$C$999,BASE_CONTROL!$G$2:$G$999,$B492),MAXIFS(BASE_CONTROL!$C$2:$C$999,BASE_CONTROL!$H$2:$H$999,$B492),MAXIFS(BASE_CONTROL!$C$2:$C$999,BASE_CONTROL!$I$2:$I$999,$B492),MAXIFS(BASE_CONTROL!$C$2:$C$999,BASE_CONTROL!$J$2:$J$999,$B492),MAXIFS(BASE_CONTROL!$C$2:$C$999,BASE_CONTROL!$K$2:$K$999,$B492)),"")))</f>
        <v/>
      </c>
      <c r="H492" s="464" t="n"/>
    </row>
    <row r="493" s="358">
      <c r="A493" s="464">
        <f>IF($B493="","",ROW()-4)</f>
        <v/>
      </c>
      <c r="B493" s="464" t="n"/>
      <c r="C493" s="464" t="n"/>
      <c r="D493" s="464">
        <f>IF($B493="","",SUM(COUNTIF(BASE_CONTROL!$D$2:$K$999,$B493)))</f>
        <v/>
      </c>
      <c r="E493" s="464">
        <f>IF($B493="","",SUM(COUNTIFS(BASE_CONTROL!$D$2:$D$999,$B493,BASE_CONTROL!$B$2:$B$999,"CERRADA"),COUNTIFS(BASE_CONTROL!$D$2:$D$999,$B493,BASE_CONTROL!$B$2:$B$999,"TERMINADA"),COUNTIFS(BASE_CONTROL!$E$2:$E$999,$B493,BASE_CONTROL!$B$2:$B$999,"CERRADA"),COUNTIFS(BASE_CONTROL!$E$2:$E$999,$B493,BASE_CONTROL!$B$2:$B$999,"TERMINADA"),COUNTIFS(BASE_CONTROL!$F$2:$F$999,$B493,BASE_CONTROL!$B$2:$B$999,"CERRADA"),COUNTIFS(BASE_CONTROL!$F$2:$F$999,$B493,BASE_CONTROL!$B$2:$B$999,"TERMINADA"),COUNTIFS(BASE_CONTROL!$G$2:$G$999,$B493,BASE_CONTROL!$B$2:$B$999,"CERRADA"),COUNTIFS(BASE_CONTROL!$G$2:$G$999,$B493,BASE_CONTROL!$B$2:$B$999,"TERMINADA"),COUNTIFS(BASE_CONTROL!$H$2:$H$999,$B493,BASE_CONTROL!$B$2:$B$999,"CERRADA"),COUNTIFS(BASE_CONTROL!$H$2:$H$999,$B493,BASE_CONTROL!$B$2:$B$999,"TERMINADA"),COUNTIFS(BASE_CONTROL!$I$2:$I$999,$B493,BASE_CONTROL!$B$2:$B$999,"CERRADA"),COUNTIFS(BASE_CONTROL!$I$2:$I$999,$B493,BASE_CONTROL!$B$2:$B$999,"TERMINADA"),COUNTIFS(BASE_CONTROL!$J$2:$J$999,$B493,BASE_CONTROL!$B$2:$B$999,"CERRADA"),COUNTIFS(BASE_CONTROL!$J$2:$J$999,$B493,BASE_CONTROL!$B$2:$B$999,"TERMINADA"),COUNTIFS(BASE_CONTROL!$K$2:$K$999,$B493,BASE_CONTROL!$B$2:$B$999,"CERRADA"),COUNTIFS(BASE_CONTROL!$K$2:$K$999,$B493,BASE_CONTROL!$B$2:$B$999,"TERMINADA")))</f>
        <v/>
      </c>
      <c r="F493" s="464">
        <f>IF($B493="","",SUM(COUNTIFS(BASE_CONTROL!$D$2:$D$999,$B493,BASE_CONTROL!$B$2:$B$999,"PENDIENTE"),COUNTIFS(BASE_CONTROL!$E$2:$E$999,$B493,BASE_CONTROL!$B$2:$B$999,"PENDIENTE"),COUNTIFS(BASE_CONTROL!$F$2:$F$999,$B493,BASE_CONTROL!$B$2:$B$999,"PENDIENTE"),COUNTIFS(BASE_CONTROL!$G$2:$G$999,$B493,BASE_CONTROL!$B$2:$B$999,"PENDIENTE"),COUNTIFS(BASE_CONTROL!$H$2:$H$999,$B493,BASE_CONTROL!$B$2:$B$999,"PENDIENTE"),COUNTIFS(BASE_CONTROL!$I$2:$I$999,$B493,BASE_CONTROL!$B$2:$B$999,"PENDIENTE"),COUNTIFS(BASE_CONTROL!$J$2:$J$999,$B493,BASE_CONTROL!$B$2:$B$999,"PENDIENTE"),COUNTIFS(BASE_CONTROL!$K$2:$K$999,$B493,BASE_CONTROL!$B$2:$B$999,"PENDIENTE")))</f>
        <v/>
      </c>
      <c r="G493" s="475">
        <f>IF($B493="","",IF($D493=0,"",IFERROR(MAX(MAXIFS(BASE_CONTROL!$C$2:$C$999,BASE_CONTROL!$D$2:$D$999,$B493),MAXIFS(BASE_CONTROL!$C$2:$C$999,BASE_CONTROL!$E$2:$E$999,$B493),MAXIFS(BASE_CONTROL!$C$2:$C$999,BASE_CONTROL!$F$2:$F$999,$B493),MAXIFS(BASE_CONTROL!$C$2:$C$999,BASE_CONTROL!$G$2:$G$999,$B493),MAXIFS(BASE_CONTROL!$C$2:$C$999,BASE_CONTROL!$H$2:$H$999,$B493),MAXIFS(BASE_CONTROL!$C$2:$C$999,BASE_CONTROL!$I$2:$I$999,$B493),MAXIFS(BASE_CONTROL!$C$2:$C$999,BASE_CONTROL!$J$2:$J$999,$B493),MAXIFS(BASE_CONTROL!$C$2:$C$999,BASE_CONTROL!$K$2:$K$999,$B493)),"")))</f>
        <v/>
      </c>
      <c r="H493" s="464" t="n"/>
    </row>
    <row r="494" s="358">
      <c r="A494" s="464">
        <f>IF($B494="","",ROW()-4)</f>
        <v/>
      </c>
      <c r="B494" s="464" t="n"/>
      <c r="C494" s="464" t="n"/>
      <c r="D494" s="464">
        <f>IF($B494="","",SUM(COUNTIF(BASE_CONTROL!$D$2:$K$999,$B494)))</f>
        <v/>
      </c>
      <c r="E494" s="464">
        <f>IF($B494="","",SUM(COUNTIFS(BASE_CONTROL!$D$2:$D$999,$B494,BASE_CONTROL!$B$2:$B$999,"CERRADA"),COUNTIFS(BASE_CONTROL!$D$2:$D$999,$B494,BASE_CONTROL!$B$2:$B$999,"TERMINADA"),COUNTIFS(BASE_CONTROL!$E$2:$E$999,$B494,BASE_CONTROL!$B$2:$B$999,"CERRADA"),COUNTIFS(BASE_CONTROL!$E$2:$E$999,$B494,BASE_CONTROL!$B$2:$B$999,"TERMINADA"),COUNTIFS(BASE_CONTROL!$F$2:$F$999,$B494,BASE_CONTROL!$B$2:$B$999,"CERRADA"),COUNTIFS(BASE_CONTROL!$F$2:$F$999,$B494,BASE_CONTROL!$B$2:$B$999,"TERMINADA"),COUNTIFS(BASE_CONTROL!$G$2:$G$999,$B494,BASE_CONTROL!$B$2:$B$999,"CERRADA"),COUNTIFS(BASE_CONTROL!$G$2:$G$999,$B494,BASE_CONTROL!$B$2:$B$999,"TERMINADA"),COUNTIFS(BASE_CONTROL!$H$2:$H$999,$B494,BASE_CONTROL!$B$2:$B$999,"CERRADA"),COUNTIFS(BASE_CONTROL!$H$2:$H$999,$B494,BASE_CONTROL!$B$2:$B$999,"TERMINADA"),COUNTIFS(BASE_CONTROL!$I$2:$I$999,$B494,BASE_CONTROL!$B$2:$B$999,"CERRADA"),COUNTIFS(BASE_CONTROL!$I$2:$I$999,$B494,BASE_CONTROL!$B$2:$B$999,"TERMINADA"),COUNTIFS(BASE_CONTROL!$J$2:$J$999,$B494,BASE_CONTROL!$B$2:$B$999,"CERRADA"),COUNTIFS(BASE_CONTROL!$J$2:$J$999,$B494,BASE_CONTROL!$B$2:$B$999,"TERMINADA"),COUNTIFS(BASE_CONTROL!$K$2:$K$999,$B494,BASE_CONTROL!$B$2:$B$999,"CERRADA"),COUNTIFS(BASE_CONTROL!$K$2:$K$999,$B494,BASE_CONTROL!$B$2:$B$999,"TERMINADA")))</f>
        <v/>
      </c>
      <c r="F494" s="464">
        <f>IF($B494="","",SUM(COUNTIFS(BASE_CONTROL!$D$2:$D$999,$B494,BASE_CONTROL!$B$2:$B$999,"PENDIENTE"),COUNTIFS(BASE_CONTROL!$E$2:$E$999,$B494,BASE_CONTROL!$B$2:$B$999,"PENDIENTE"),COUNTIFS(BASE_CONTROL!$F$2:$F$999,$B494,BASE_CONTROL!$B$2:$B$999,"PENDIENTE"),COUNTIFS(BASE_CONTROL!$G$2:$G$999,$B494,BASE_CONTROL!$B$2:$B$999,"PENDIENTE"),COUNTIFS(BASE_CONTROL!$H$2:$H$999,$B494,BASE_CONTROL!$B$2:$B$999,"PENDIENTE"),COUNTIFS(BASE_CONTROL!$I$2:$I$999,$B494,BASE_CONTROL!$B$2:$B$999,"PENDIENTE"),COUNTIFS(BASE_CONTROL!$J$2:$J$999,$B494,BASE_CONTROL!$B$2:$B$999,"PENDIENTE"),COUNTIFS(BASE_CONTROL!$K$2:$K$999,$B494,BASE_CONTROL!$B$2:$B$999,"PENDIENTE")))</f>
        <v/>
      </c>
      <c r="G494" s="475">
        <f>IF($B494="","",IF($D494=0,"",IFERROR(MAX(MAXIFS(BASE_CONTROL!$C$2:$C$999,BASE_CONTROL!$D$2:$D$999,$B494),MAXIFS(BASE_CONTROL!$C$2:$C$999,BASE_CONTROL!$E$2:$E$999,$B494),MAXIFS(BASE_CONTROL!$C$2:$C$999,BASE_CONTROL!$F$2:$F$999,$B494),MAXIFS(BASE_CONTROL!$C$2:$C$999,BASE_CONTROL!$G$2:$G$999,$B494),MAXIFS(BASE_CONTROL!$C$2:$C$999,BASE_CONTROL!$H$2:$H$999,$B494),MAXIFS(BASE_CONTROL!$C$2:$C$999,BASE_CONTROL!$I$2:$I$999,$B494),MAXIFS(BASE_CONTROL!$C$2:$C$999,BASE_CONTROL!$J$2:$J$999,$B494),MAXIFS(BASE_CONTROL!$C$2:$C$999,BASE_CONTROL!$K$2:$K$999,$B494)),"")))</f>
        <v/>
      </c>
      <c r="H494" s="464" t="n"/>
    </row>
    <row r="495" s="358">
      <c r="A495" s="464">
        <f>IF($B495="","",ROW()-4)</f>
        <v/>
      </c>
      <c r="B495" s="464" t="n"/>
      <c r="C495" s="464" t="n"/>
      <c r="D495" s="464">
        <f>IF($B495="","",SUM(COUNTIF(BASE_CONTROL!$D$2:$K$999,$B495)))</f>
        <v/>
      </c>
      <c r="E495" s="464">
        <f>IF($B495="","",SUM(COUNTIFS(BASE_CONTROL!$D$2:$D$999,$B495,BASE_CONTROL!$B$2:$B$999,"CERRADA"),COUNTIFS(BASE_CONTROL!$D$2:$D$999,$B495,BASE_CONTROL!$B$2:$B$999,"TERMINADA"),COUNTIFS(BASE_CONTROL!$E$2:$E$999,$B495,BASE_CONTROL!$B$2:$B$999,"CERRADA"),COUNTIFS(BASE_CONTROL!$E$2:$E$999,$B495,BASE_CONTROL!$B$2:$B$999,"TERMINADA"),COUNTIFS(BASE_CONTROL!$F$2:$F$999,$B495,BASE_CONTROL!$B$2:$B$999,"CERRADA"),COUNTIFS(BASE_CONTROL!$F$2:$F$999,$B495,BASE_CONTROL!$B$2:$B$999,"TERMINADA"),COUNTIFS(BASE_CONTROL!$G$2:$G$999,$B495,BASE_CONTROL!$B$2:$B$999,"CERRADA"),COUNTIFS(BASE_CONTROL!$G$2:$G$999,$B495,BASE_CONTROL!$B$2:$B$999,"TERMINADA"),COUNTIFS(BASE_CONTROL!$H$2:$H$999,$B495,BASE_CONTROL!$B$2:$B$999,"CERRADA"),COUNTIFS(BASE_CONTROL!$H$2:$H$999,$B495,BASE_CONTROL!$B$2:$B$999,"TERMINADA"),COUNTIFS(BASE_CONTROL!$I$2:$I$999,$B495,BASE_CONTROL!$B$2:$B$999,"CERRADA"),COUNTIFS(BASE_CONTROL!$I$2:$I$999,$B495,BASE_CONTROL!$B$2:$B$999,"TERMINADA"),COUNTIFS(BASE_CONTROL!$J$2:$J$999,$B495,BASE_CONTROL!$B$2:$B$999,"CERRADA"),COUNTIFS(BASE_CONTROL!$J$2:$J$999,$B495,BASE_CONTROL!$B$2:$B$999,"TERMINADA"),COUNTIFS(BASE_CONTROL!$K$2:$K$999,$B495,BASE_CONTROL!$B$2:$B$999,"CERRADA"),COUNTIFS(BASE_CONTROL!$K$2:$K$999,$B495,BASE_CONTROL!$B$2:$B$999,"TERMINADA")))</f>
        <v/>
      </c>
      <c r="F495" s="464">
        <f>IF($B495="","",SUM(COUNTIFS(BASE_CONTROL!$D$2:$D$999,$B495,BASE_CONTROL!$B$2:$B$999,"PENDIENTE"),COUNTIFS(BASE_CONTROL!$E$2:$E$999,$B495,BASE_CONTROL!$B$2:$B$999,"PENDIENTE"),COUNTIFS(BASE_CONTROL!$F$2:$F$999,$B495,BASE_CONTROL!$B$2:$B$999,"PENDIENTE"),COUNTIFS(BASE_CONTROL!$G$2:$G$999,$B495,BASE_CONTROL!$B$2:$B$999,"PENDIENTE"),COUNTIFS(BASE_CONTROL!$H$2:$H$999,$B495,BASE_CONTROL!$B$2:$B$999,"PENDIENTE"),COUNTIFS(BASE_CONTROL!$I$2:$I$999,$B495,BASE_CONTROL!$B$2:$B$999,"PENDIENTE"),COUNTIFS(BASE_CONTROL!$J$2:$J$999,$B495,BASE_CONTROL!$B$2:$B$999,"PENDIENTE"),COUNTIFS(BASE_CONTROL!$K$2:$K$999,$B495,BASE_CONTROL!$B$2:$B$999,"PENDIENTE")))</f>
        <v/>
      </c>
      <c r="G495" s="475">
        <f>IF($B495="","",IF($D495=0,"",IFERROR(MAX(MAXIFS(BASE_CONTROL!$C$2:$C$999,BASE_CONTROL!$D$2:$D$999,$B495),MAXIFS(BASE_CONTROL!$C$2:$C$999,BASE_CONTROL!$E$2:$E$999,$B495),MAXIFS(BASE_CONTROL!$C$2:$C$999,BASE_CONTROL!$F$2:$F$999,$B495),MAXIFS(BASE_CONTROL!$C$2:$C$999,BASE_CONTROL!$G$2:$G$999,$B495),MAXIFS(BASE_CONTROL!$C$2:$C$999,BASE_CONTROL!$H$2:$H$999,$B495),MAXIFS(BASE_CONTROL!$C$2:$C$999,BASE_CONTROL!$I$2:$I$999,$B495),MAXIFS(BASE_CONTROL!$C$2:$C$999,BASE_CONTROL!$J$2:$J$999,$B495),MAXIFS(BASE_CONTROL!$C$2:$C$999,BASE_CONTROL!$K$2:$K$999,$B495)),"")))</f>
        <v/>
      </c>
      <c r="H495" s="464" t="n"/>
    </row>
    <row r="496" s="358">
      <c r="A496" s="464">
        <f>IF($B496="","",ROW()-4)</f>
        <v/>
      </c>
      <c r="B496" s="464" t="n"/>
      <c r="C496" s="464" t="n"/>
      <c r="D496" s="464">
        <f>IF($B496="","",SUM(COUNTIF(BASE_CONTROL!$D$2:$K$999,$B496)))</f>
        <v/>
      </c>
      <c r="E496" s="464">
        <f>IF($B496="","",SUM(COUNTIFS(BASE_CONTROL!$D$2:$D$999,$B496,BASE_CONTROL!$B$2:$B$999,"CERRADA"),COUNTIFS(BASE_CONTROL!$D$2:$D$999,$B496,BASE_CONTROL!$B$2:$B$999,"TERMINADA"),COUNTIFS(BASE_CONTROL!$E$2:$E$999,$B496,BASE_CONTROL!$B$2:$B$999,"CERRADA"),COUNTIFS(BASE_CONTROL!$E$2:$E$999,$B496,BASE_CONTROL!$B$2:$B$999,"TERMINADA"),COUNTIFS(BASE_CONTROL!$F$2:$F$999,$B496,BASE_CONTROL!$B$2:$B$999,"CERRADA"),COUNTIFS(BASE_CONTROL!$F$2:$F$999,$B496,BASE_CONTROL!$B$2:$B$999,"TERMINADA"),COUNTIFS(BASE_CONTROL!$G$2:$G$999,$B496,BASE_CONTROL!$B$2:$B$999,"CERRADA"),COUNTIFS(BASE_CONTROL!$G$2:$G$999,$B496,BASE_CONTROL!$B$2:$B$999,"TERMINADA"),COUNTIFS(BASE_CONTROL!$H$2:$H$999,$B496,BASE_CONTROL!$B$2:$B$999,"CERRADA"),COUNTIFS(BASE_CONTROL!$H$2:$H$999,$B496,BASE_CONTROL!$B$2:$B$999,"TERMINADA"),COUNTIFS(BASE_CONTROL!$I$2:$I$999,$B496,BASE_CONTROL!$B$2:$B$999,"CERRADA"),COUNTIFS(BASE_CONTROL!$I$2:$I$999,$B496,BASE_CONTROL!$B$2:$B$999,"TERMINADA"),COUNTIFS(BASE_CONTROL!$J$2:$J$999,$B496,BASE_CONTROL!$B$2:$B$999,"CERRADA"),COUNTIFS(BASE_CONTROL!$J$2:$J$999,$B496,BASE_CONTROL!$B$2:$B$999,"TERMINADA"),COUNTIFS(BASE_CONTROL!$K$2:$K$999,$B496,BASE_CONTROL!$B$2:$B$999,"CERRADA"),COUNTIFS(BASE_CONTROL!$K$2:$K$999,$B496,BASE_CONTROL!$B$2:$B$999,"TERMINADA")))</f>
        <v/>
      </c>
      <c r="F496" s="464">
        <f>IF($B496="","",SUM(COUNTIFS(BASE_CONTROL!$D$2:$D$999,$B496,BASE_CONTROL!$B$2:$B$999,"PENDIENTE"),COUNTIFS(BASE_CONTROL!$E$2:$E$999,$B496,BASE_CONTROL!$B$2:$B$999,"PENDIENTE"),COUNTIFS(BASE_CONTROL!$F$2:$F$999,$B496,BASE_CONTROL!$B$2:$B$999,"PENDIENTE"),COUNTIFS(BASE_CONTROL!$G$2:$G$999,$B496,BASE_CONTROL!$B$2:$B$999,"PENDIENTE"),COUNTIFS(BASE_CONTROL!$H$2:$H$999,$B496,BASE_CONTROL!$B$2:$B$999,"PENDIENTE"),COUNTIFS(BASE_CONTROL!$I$2:$I$999,$B496,BASE_CONTROL!$B$2:$B$999,"PENDIENTE"),COUNTIFS(BASE_CONTROL!$J$2:$J$999,$B496,BASE_CONTROL!$B$2:$B$999,"PENDIENTE"),COUNTIFS(BASE_CONTROL!$K$2:$K$999,$B496,BASE_CONTROL!$B$2:$B$999,"PENDIENTE")))</f>
        <v/>
      </c>
      <c r="G496" s="475">
        <f>IF($B496="","",IF($D496=0,"",IFERROR(MAX(MAXIFS(BASE_CONTROL!$C$2:$C$999,BASE_CONTROL!$D$2:$D$999,$B496),MAXIFS(BASE_CONTROL!$C$2:$C$999,BASE_CONTROL!$E$2:$E$999,$B496),MAXIFS(BASE_CONTROL!$C$2:$C$999,BASE_CONTROL!$F$2:$F$999,$B496),MAXIFS(BASE_CONTROL!$C$2:$C$999,BASE_CONTROL!$G$2:$G$999,$B496),MAXIFS(BASE_CONTROL!$C$2:$C$999,BASE_CONTROL!$H$2:$H$999,$B496),MAXIFS(BASE_CONTROL!$C$2:$C$999,BASE_CONTROL!$I$2:$I$999,$B496),MAXIFS(BASE_CONTROL!$C$2:$C$999,BASE_CONTROL!$J$2:$J$999,$B496),MAXIFS(BASE_CONTROL!$C$2:$C$999,BASE_CONTROL!$K$2:$K$999,$B496)),"")))</f>
        <v/>
      </c>
      <c r="H496" s="464" t="n"/>
    </row>
    <row r="497" s="358">
      <c r="A497" s="464">
        <f>IF($B497="","",ROW()-4)</f>
        <v/>
      </c>
      <c r="B497" s="464" t="n"/>
      <c r="C497" s="464" t="n"/>
      <c r="D497" s="464">
        <f>IF($B497="","",SUM(COUNTIF(BASE_CONTROL!$D$2:$K$999,$B497)))</f>
        <v/>
      </c>
      <c r="E497" s="464">
        <f>IF($B497="","",SUM(COUNTIFS(BASE_CONTROL!$D$2:$D$999,$B497,BASE_CONTROL!$B$2:$B$999,"CERRADA"),COUNTIFS(BASE_CONTROL!$D$2:$D$999,$B497,BASE_CONTROL!$B$2:$B$999,"TERMINADA"),COUNTIFS(BASE_CONTROL!$E$2:$E$999,$B497,BASE_CONTROL!$B$2:$B$999,"CERRADA"),COUNTIFS(BASE_CONTROL!$E$2:$E$999,$B497,BASE_CONTROL!$B$2:$B$999,"TERMINADA"),COUNTIFS(BASE_CONTROL!$F$2:$F$999,$B497,BASE_CONTROL!$B$2:$B$999,"CERRADA"),COUNTIFS(BASE_CONTROL!$F$2:$F$999,$B497,BASE_CONTROL!$B$2:$B$999,"TERMINADA"),COUNTIFS(BASE_CONTROL!$G$2:$G$999,$B497,BASE_CONTROL!$B$2:$B$999,"CERRADA"),COUNTIFS(BASE_CONTROL!$G$2:$G$999,$B497,BASE_CONTROL!$B$2:$B$999,"TERMINADA"),COUNTIFS(BASE_CONTROL!$H$2:$H$999,$B497,BASE_CONTROL!$B$2:$B$999,"CERRADA"),COUNTIFS(BASE_CONTROL!$H$2:$H$999,$B497,BASE_CONTROL!$B$2:$B$999,"TERMINADA"),COUNTIFS(BASE_CONTROL!$I$2:$I$999,$B497,BASE_CONTROL!$B$2:$B$999,"CERRADA"),COUNTIFS(BASE_CONTROL!$I$2:$I$999,$B497,BASE_CONTROL!$B$2:$B$999,"TERMINADA"),COUNTIFS(BASE_CONTROL!$J$2:$J$999,$B497,BASE_CONTROL!$B$2:$B$999,"CERRADA"),COUNTIFS(BASE_CONTROL!$J$2:$J$999,$B497,BASE_CONTROL!$B$2:$B$999,"TERMINADA"),COUNTIFS(BASE_CONTROL!$K$2:$K$999,$B497,BASE_CONTROL!$B$2:$B$999,"CERRADA"),COUNTIFS(BASE_CONTROL!$K$2:$K$999,$B497,BASE_CONTROL!$B$2:$B$999,"TERMINADA")))</f>
        <v/>
      </c>
      <c r="F497" s="464">
        <f>IF($B497="","",SUM(COUNTIFS(BASE_CONTROL!$D$2:$D$999,$B497,BASE_CONTROL!$B$2:$B$999,"PENDIENTE"),COUNTIFS(BASE_CONTROL!$E$2:$E$999,$B497,BASE_CONTROL!$B$2:$B$999,"PENDIENTE"),COUNTIFS(BASE_CONTROL!$F$2:$F$999,$B497,BASE_CONTROL!$B$2:$B$999,"PENDIENTE"),COUNTIFS(BASE_CONTROL!$G$2:$G$999,$B497,BASE_CONTROL!$B$2:$B$999,"PENDIENTE"),COUNTIFS(BASE_CONTROL!$H$2:$H$999,$B497,BASE_CONTROL!$B$2:$B$999,"PENDIENTE"),COUNTIFS(BASE_CONTROL!$I$2:$I$999,$B497,BASE_CONTROL!$B$2:$B$999,"PENDIENTE"),COUNTIFS(BASE_CONTROL!$J$2:$J$999,$B497,BASE_CONTROL!$B$2:$B$999,"PENDIENTE"),COUNTIFS(BASE_CONTROL!$K$2:$K$999,$B497,BASE_CONTROL!$B$2:$B$999,"PENDIENTE")))</f>
        <v/>
      </c>
      <c r="G497" s="475">
        <f>IF($B497="","",IF($D497=0,"",IFERROR(MAX(MAXIFS(BASE_CONTROL!$C$2:$C$999,BASE_CONTROL!$D$2:$D$999,$B497),MAXIFS(BASE_CONTROL!$C$2:$C$999,BASE_CONTROL!$E$2:$E$999,$B497),MAXIFS(BASE_CONTROL!$C$2:$C$999,BASE_CONTROL!$F$2:$F$999,$B497),MAXIFS(BASE_CONTROL!$C$2:$C$999,BASE_CONTROL!$G$2:$G$999,$B497),MAXIFS(BASE_CONTROL!$C$2:$C$999,BASE_CONTROL!$H$2:$H$999,$B497),MAXIFS(BASE_CONTROL!$C$2:$C$999,BASE_CONTROL!$I$2:$I$999,$B497),MAXIFS(BASE_CONTROL!$C$2:$C$999,BASE_CONTROL!$J$2:$J$999,$B497),MAXIFS(BASE_CONTROL!$C$2:$C$999,BASE_CONTROL!$K$2:$K$999,$B497)),"")))</f>
        <v/>
      </c>
      <c r="H497" s="464" t="n"/>
    </row>
    <row r="498" s="358">
      <c r="A498" s="464">
        <f>IF($B498="","",ROW()-4)</f>
        <v/>
      </c>
      <c r="B498" s="464" t="n"/>
      <c r="C498" s="464" t="n"/>
      <c r="D498" s="464">
        <f>IF($B498="","",SUM(COUNTIF(BASE_CONTROL!$D$2:$K$999,$B498)))</f>
        <v/>
      </c>
      <c r="E498" s="464">
        <f>IF($B498="","",SUM(COUNTIFS(BASE_CONTROL!$D$2:$D$999,$B498,BASE_CONTROL!$B$2:$B$999,"CERRADA"),COUNTIFS(BASE_CONTROL!$D$2:$D$999,$B498,BASE_CONTROL!$B$2:$B$999,"TERMINADA"),COUNTIFS(BASE_CONTROL!$E$2:$E$999,$B498,BASE_CONTROL!$B$2:$B$999,"CERRADA"),COUNTIFS(BASE_CONTROL!$E$2:$E$999,$B498,BASE_CONTROL!$B$2:$B$999,"TERMINADA"),COUNTIFS(BASE_CONTROL!$F$2:$F$999,$B498,BASE_CONTROL!$B$2:$B$999,"CERRADA"),COUNTIFS(BASE_CONTROL!$F$2:$F$999,$B498,BASE_CONTROL!$B$2:$B$999,"TERMINADA"),COUNTIFS(BASE_CONTROL!$G$2:$G$999,$B498,BASE_CONTROL!$B$2:$B$999,"CERRADA"),COUNTIFS(BASE_CONTROL!$G$2:$G$999,$B498,BASE_CONTROL!$B$2:$B$999,"TERMINADA"),COUNTIFS(BASE_CONTROL!$H$2:$H$999,$B498,BASE_CONTROL!$B$2:$B$999,"CERRADA"),COUNTIFS(BASE_CONTROL!$H$2:$H$999,$B498,BASE_CONTROL!$B$2:$B$999,"TERMINADA"),COUNTIFS(BASE_CONTROL!$I$2:$I$999,$B498,BASE_CONTROL!$B$2:$B$999,"CERRADA"),COUNTIFS(BASE_CONTROL!$I$2:$I$999,$B498,BASE_CONTROL!$B$2:$B$999,"TERMINADA"),COUNTIFS(BASE_CONTROL!$J$2:$J$999,$B498,BASE_CONTROL!$B$2:$B$999,"CERRADA"),COUNTIFS(BASE_CONTROL!$J$2:$J$999,$B498,BASE_CONTROL!$B$2:$B$999,"TERMINADA"),COUNTIFS(BASE_CONTROL!$K$2:$K$999,$B498,BASE_CONTROL!$B$2:$B$999,"CERRADA"),COUNTIFS(BASE_CONTROL!$K$2:$K$999,$B498,BASE_CONTROL!$B$2:$B$999,"TERMINADA")))</f>
        <v/>
      </c>
      <c r="F498" s="464">
        <f>IF($B498="","",SUM(COUNTIFS(BASE_CONTROL!$D$2:$D$999,$B498,BASE_CONTROL!$B$2:$B$999,"PENDIENTE"),COUNTIFS(BASE_CONTROL!$E$2:$E$999,$B498,BASE_CONTROL!$B$2:$B$999,"PENDIENTE"),COUNTIFS(BASE_CONTROL!$F$2:$F$999,$B498,BASE_CONTROL!$B$2:$B$999,"PENDIENTE"),COUNTIFS(BASE_CONTROL!$G$2:$G$999,$B498,BASE_CONTROL!$B$2:$B$999,"PENDIENTE"),COUNTIFS(BASE_CONTROL!$H$2:$H$999,$B498,BASE_CONTROL!$B$2:$B$999,"PENDIENTE"),COUNTIFS(BASE_CONTROL!$I$2:$I$999,$B498,BASE_CONTROL!$B$2:$B$999,"PENDIENTE"),COUNTIFS(BASE_CONTROL!$J$2:$J$999,$B498,BASE_CONTROL!$B$2:$B$999,"PENDIENTE"),COUNTIFS(BASE_CONTROL!$K$2:$K$999,$B498,BASE_CONTROL!$B$2:$B$999,"PENDIENTE")))</f>
        <v/>
      </c>
      <c r="G498" s="475">
        <f>IF($B498="","",IF($D498=0,"",IFERROR(MAX(MAXIFS(BASE_CONTROL!$C$2:$C$999,BASE_CONTROL!$D$2:$D$999,$B498),MAXIFS(BASE_CONTROL!$C$2:$C$999,BASE_CONTROL!$E$2:$E$999,$B498),MAXIFS(BASE_CONTROL!$C$2:$C$999,BASE_CONTROL!$F$2:$F$999,$B498),MAXIFS(BASE_CONTROL!$C$2:$C$999,BASE_CONTROL!$G$2:$G$999,$B498),MAXIFS(BASE_CONTROL!$C$2:$C$999,BASE_CONTROL!$H$2:$H$999,$B498),MAXIFS(BASE_CONTROL!$C$2:$C$999,BASE_CONTROL!$I$2:$I$999,$B498),MAXIFS(BASE_CONTROL!$C$2:$C$999,BASE_CONTROL!$J$2:$J$999,$B498),MAXIFS(BASE_CONTROL!$C$2:$C$999,BASE_CONTROL!$K$2:$K$999,$B498)),"")))</f>
        <v/>
      </c>
      <c r="H498" s="464" t="n"/>
    </row>
    <row r="499" s="358">
      <c r="A499" s="464">
        <f>IF($B499="","",ROW()-4)</f>
        <v/>
      </c>
      <c r="B499" s="464" t="n"/>
      <c r="C499" s="464" t="n"/>
      <c r="D499" s="464">
        <f>IF($B499="","",SUM(COUNTIF(BASE_CONTROL!$D$2:$K$999,$B499)))</f>
        <v/>
      </c>
      <c r="E499" s="464">
        <f>IF($B499="","",SUM(COUNTIFS(BASE_CONTROL!$D$2:$D$999,$B499,BASE_CONTROL!$B$2:$B$999,"CERRADA"),COUNTIFS(BASE_CONTROL!$D$2:$D$999,$B499,BASE_CONTROL!$B$2:$B$999,"TERMINADA"),COUNTIFS(BASE_CONTROL!$E$2:$E$999,$B499,BASE_CONTROL!$B$2:$B$999,"CERRADA"),COUNTIFS(BASE_CONTROL!$E$2:$E$999,$B499,BASE_CONTROL!$B$2:$B$999,"TERMINADA"),COUNTIFS(BASE_CONTROL!$F$2:$F$999,$B499,BASE_CONTROL!$B$2:$B$999,"CERRADA"),COUNTIFS(BASE_CONTROL!$F$2:$F$999,$B499,BASE_CONTROL!$B$2:$B$999,"TERMINADA"),COUNTIFS(BASE_CONTROL!$G$2:$G$999,$B499,BASE_CONTROL!$B$2:$B$999,"CERRADA"),COUNTIFS(BASE_CONTROL!$G$2:$G$999,$B499,BASE_CONTROL!$B$2:$B$999,"TERMINADA"),COUNTIFS(BASE_CONTROL!$H$2:$H$999,$B499,BASE_CONTROL!$B$2:$B$999,"CERRADA"),COUNTIFS(BASE_CONTROL!$H$2:$H$999,$B499,BASE_CONTROL!$B$2:$B$999,"TERMINADA"),COUNTIFS(BASE_CONTROL!$I$2:$I$999,$B499,BASE_CONTROL!$B$2:$B$999,"CERRADA"),COUNTIFS(BASE_CONTROL!$I$2:$I$999,$B499,BASE_CONTROL!$B$2:$B$999,"TERMINADA"),COUNTIFS(BASE_CONTROL!$J$2:$J$999,$B499,BASE_CONTROL!$B$2:$B$999,"CERRADA"),COUNTIFS(BASE_CONTROL!$J$2:$J$999,$B499,BASE_CONTROL!$B$2:$B$999,"TERMINADA"),COUNTIFS(BASE_CONTROL!$K$2:$K$999,$B499,BASE_CONTROL!$B$2:$B$999,"CERRADA"),COUNTIFS(BASE_CONTROL!$K$2:$K$999,$B499,BASE_CONTROL!$B$2:$B$999,"TERMINADA")))</f>
        <v/>
      </c>
      <c r="F499" s="464">
        <f>IF($B499="","",SUM(COUNTIFS(BASE_CONTROL!$D$2:$D$999,$B499,BASE_CONTROL!$B$2:$B$999,"PENDIENTE"),COUNTIFS(BASE_CONTROL!$E$2:$E$999,$B499,BASE_CONTROL!$B$2:$B$999,"PENDIENTE"),COUNTIFS(BASE_CONTROL!$F$2:$F$999,$B499,BASE_CONTROL!$B$2:$B$999,"PENDIENTE"),COUNTIFS(BASE_CONTROL!$G$2:$G$999,$B499,BASE_CONTROL!$B$2:$B$999,"PENDIENTE"),COUNTIFS(BASE_CONTROL!$H$2:$H$999,$B499,BASE_CONTROL!$B$2:$B$999,"PENDIENTE"),COUNTIFS(BASE_CONTROL!$I$2:$I$999,$B499,BASE_CONTROL!$B$2:$B$999,"PENDIENTE"),COUNTIFS(BASE_CONTROL!$J$2:$J$999,$B499,BASE_CONTROL!$B$2:$B$999,"PENDIENTE"),COUNTIFS(BASE_CONTROL!$K$2:$K$999,$B499,BASE_CONTROL!$B$2:$B$999,"PENDIENTE")))</f>
        <v/>
      </c>
      <c r="G499" s="475">
        <f>IF($B499="","",IF($D499=0,"",IFERROR(MAX(MAXIFS(BASE_CONTROL!$C$2:$C$999,BASE_CONTROL!$D$2:$D$999,$B499),MAXIFS(BASE_CONTROL!$C$2:$C$999,BASE_CONTROL!$E$2:$E$999,$B499),MAXIFS(BASE_CONTROL!$C$2:$C$999,BASE_CONTROL!$F$2:$F$999,$B499),MAXIFS(BASE_CONTROL!$C$2:$C$999,BASE_CONTROL!$G$2:$G$999,$B499),MAXIFS(BASE_CONTROL!$C$2:$C$999,BASE_CONTROL!$H$2:$H$999,$B499),MAXIFS(BASE_CONTROL!$C$2:$C$999,BASE_CONTROL!$I$2:$I$999,$B499),MAXIFS(BASE_CONTROL!$C$2:$C$999,BASE_CONTROL!$J$2:$J$999,$B499),MAXIFS(BASE_CONTROL!$C$2:$C$999,BASE_CONTROL!$K$2:$K$999,$B499)),"")))</f>
        <v/>
      </c>
      <c r="H499" s="464" t="n"/>
    </row>
    <row r="500" s="358">
      <c r="A500" s="464">
        <f>IF($B500="","",ROW()-4)</f>
        <v/>
      </c>
      <c r="B500" s="464" t="n"/>
      <c r="C500" s="464" t="n"/>
      <c r="D500" s="464">
        <f>IF($B500="","",SUM(COUNTIF(BASE_CONTROL!$D$2:$K$999,$B500)))</f>
        <v/>
      </c>
      <c r="E500" s="464">
        <f>IF($B500="","",SUM(COUNTIFS(BASE_CONTROL!$D$2:$D$999,$B500,BASE_CONTROL!$B$2:$B$999,"CERRADA"),COUNTIFS(BASE_CONTROL!$D$2:$D$999,$B500,BASE_CONTROL!$B$2:$B$999,"TERMINADA"),COUNTIFS(BASE_CONTROL!$E$2:$E$999,$B500,BASE_CONTROL!$B$2:$B$999,"CERRADA"),COUNTIFS(BASE_CONTROL!$E$2:$E$999,$B500,BASE_CONTROL!$B$2:$B$999,"TERMINADA"),COUNTIFS(BASE_CONTROL!$F$2:$F$999,$B500,BASE_CONTROL!$B$2:$B$999,"CERRADA"),COUNTIFS(BASE_CONTROL!$F$2:$F$999,$B500,BASE_CONTROL!$B$2:$B$999,"TERMINADA"),COUNTIFS(BASE_CONTROL!$G$2:$G$999,$B500,BASE_CONTROL!$B$2:$B$999,"CERRADA"),COUNTIFS(BASE_CONTROL!$G$2:$G$999,$B500,BASE_CONTROL!$B$2:$B$999,"TERMINADA"),COUNTIFS(BASE_CONTROL!$H$2:$H$999,$B500,BASE_CONTROL!$B$2:$B$999,"CERRADA"),COUNTIFS(BASE_CONTROL!$H$2:$H$999,$B500,BASE_CONTROL!$B$2:$B$999,"TERMINADA"),COUNTIFS(BASE_CONTROL!$I$2:$I$999,$B500,BASE_CONTROL!$B$2:$B$999,"CERRADA"),COUNTIFS(BASE_CONTROL!$I$2:$I$999,$B500,BASE_CONTROL!$B$2:$B$999,"TERMINADA"),COUNTIFS(BASE_CONTROL!$J$2:$J$999,$B500,BASE_CONTROL!$B$2:$B$999,"CERRADA"),COUNTIFS(BASE_CONTROL!$J$2:$J$999,$B500,BASE_CONTROL!$B$2:$B$999,"TERMINADA"),COUNTIFS(BASE_CONTROL!$K$2:$K$999,$B500,BASE_CONTROL!$B$2:$B$999,"CERRADA"),COUNTIFS(BASE_CONTROL!$K$2:$K$999,$B500,BASE_CONTROL!$B$2:$B$999,"TERMINADA")))</f>
        <v/>
      </c>
      <c r="F500" s="464">
        <f>IF($B500="","",SUM(COUNTIFS(BASE_CONTROL!$D$2:$D$999,$B500,BASE_CONTROL!$B$2:$B$999,"PENDIENTE"),COUNTIFS(BASE_CONTROL!$E$2:$E$999,$B500,BASE_CONTROL!$B$2:$B$999,"PENDIENTE"),COUNTIFS(BASE_CONTROL!$F$2:$F$999,$B500,BASE_CONTROL!$B$2:$B$999,"PENDIENTE"),COUNTIFS(BASE_CONTROL!$G$2:$G$999,$B500,BASE_CONTROL!$B$2:$B$999,"PENDIENTE"),COUNTIFS(BASE_CONTROL!$H$2:$H$999,$B500,BASE_CONTROL!$B$2:$B$999,"PENDIENTE"),COUNTIFS(BASE_CONTROL!$I$2:$I$999,$B500,BASE_CONTROL!$B$2:$B$999,"PENDIENTE"),COUNTIFS(BASE_CONTROL!$J$2:$J$999,$B500,BASE_CONTROL!$B$2:$B$999,"PENDIENTE"),COUNTIFS(BASE_CONTROL!$K$2:$K$999,$B500,BASE_CONTROL!$B$2:$B$999,"PENDIENTE")))</f>
        <v/>
      </c>
      <c r="G500" s="475">
        <f>IF($B500="","",IF($D500=0,"",IFERROR(MAX(MAXIFS(BASE_CONTROL!$C$2:$C$999,BASE_CONTROL!$D$2:$D$999,$B500),MAXIFS(BASE_CONTROL!$C$2:$C$999,BASE_CONTROL!$E$2:$E$999,$B500),MAXIFS(BASE_CONTROL!$C$2:$C$999,BASE_CONTROL!$F$2:$F$999,$B500),MAXIFS(BASE_CONTROL!$C$2:$C$999,BASE_CONTROL!$G$2:$G$999,$B500),MAXIFS(BASE_CONTROL!$C$2:$C$999,BASE_CONTROL!$H$2:$H$999,$B500),MAXIFS(BASE_CONTROL!$C$2:$C$999,BASE_CONTROL!$I$2:$I$999,$B500),MAXIFS(BASE_CONTROL!$C$2:$C$999,BASE_CONTROL!$J$2:$J$999,$B500),MAXIFS(BASE_CONTROL!$C$2:$C$999,BASE_CONTROL!$K$2:$K$999,$B500)),"")))</f>
        <v/>
      </c>
      <c r="H500" s="464" t="n"/>
    </row>
    <row r="501" s="358">
      <c r="A501" s="464">
        <f>IF($B501="","",ROW()-4)</f>
        <v/>
      </c>
      <c r="B501" s="464" t="n"/>
      <c r="C501" s="464" t="n"/>
      <c r="D501" s="464">
        <f>IF($B501="","",SUM(COUNTIF(BASE_CONTROL!$D$2:$K$999,$B501)))</f>
        <v/>
      </c>
      <c r="E501" s="464">
        <f>IF($B501="","",SUM(COUNTIFS(BASE_CONTROL!$D$2:$D$999,$B501,BASE_CONTROL!$B$2:$B$999,"CERRADA"),COUNTIFS(BASE_CONTROL!$D$2:$D$999,$B501,BASE_CONTROL!$B$2:$B$999,"TERMINADA"),COUNTIFS(BASE_CONTROL!$E$2:$E$999,$B501,BASE_CONTROL!$B$2:$B$999,"CERRADA"),COUNTIFS(BASE_CONTROL!$E$2:$E$999,$B501,BASE_CONTROL!$B$2:$B$999,"TERMINADA"),COUNTIFS(BASE_CONTROL!$F$2:$F$999,$B501,BASE_CONTROL!$B$2:$B$999,"CERRADA"),COUNTIFS(BASE_CONTROL!$F$2:$F$999,$B501,BASE_CONTROL!$B$2:$B$999,"TERMINADA"),COUNTIFS(BASE_CONTROL!$G$2:$G$999,$B501,BASE_CONTROL!$B$2:$B$999,"CERRADA"),COUNTIFS(BASE_CONTROL!$G$2:$G$999,$B501,BASE_CONTROL!$B$2:$B$999,"TERMINADA"),COUNTIFS(BASE_CONTROL!$H$2:$H$999,$B501,BASE_CONTROL!$B$2:$B$999,"CERRADA"),COUNTIFS(BASE_CONTROL!$H$2:$H$999,$B501,BASE_CONTROL!$B$2:$B$999,"TERMINADA"),COUNTIFS(BASE_CONTROL!$I$2:$I$999,$B501,BASE_CONTROL!$B$2:$B$999,"CERRADA"),COUNTIFS(BASE_CONTROL!$I$2:$I$999,$B501,BASE_CONTROL!$B$2:$B$999,"TERMINADA"),COUNTIFS(BASE_CONTROL!$J$2:$J$999,$B501,BASE_CONTROL!$B$2:$B$999,"CERRADA"),COUNTIFS(BASE_CONTROL!$J$2:$J$999,$B501,BASE_CONTROL!$B$2:$B$999,"TERMINADA"),COUNTIFS(BASE_CONTROL!$K$2:$K$999,$B501,BASE_CONTROL!$B$2:$B$999,"CERRADA"),COUNTIFS(BASE_CONTROL!$K$2:$K$999,$B501,BASE_CONTROL!$B$2:$B$999,"TERMINADA")))</f>
        <v/>
      </c>
      <c r="F501" s="464">
        <f>IF($B501="","",SUM(COUNTIFS(BASE_CONTROL!$D$2:$D$999,$B501,BASE_CONTROL!$B$2:$B$999,"PENDIENTE"),COUNTIFS(BASE_CONTROL!$E$2:$E$999,$B501,BASE_CONTROL!$B$2:$B$999,"PENDIENTE"),COUNTIFS(BASE_CONTROL!$F$2:$F$999,$B501,BASE_CONTROL!$B$2:$B$999,"PENDIENTE"),COUNTIFS(BASE_CONTROL!$G$2:$G$999,$B501,BASE_CONTROL!$B$2:$B$999,"PENDIENTE"),COUNTIFS(BASE_CONTROL!$H$2:$H$999,$B501,BASE_CONTROL!$B$2:$B$999,"PENDIENTE"),COUNTIFS(BASE_CONTROL!$I$2:$I$999,$B501,BASE_CONTROL!$B$2:$B$999,"PENDIENTE"),COUNTIFS(BASE_CONTROL!$J$2:$J$999,$B501,BASE_CONTROL!$B$2:$B$999,"PENDIENTE"),COUNTIFS(BASE_CONTROL!$K$2:$K$999,$B501,BASE_CONTROL!$B$2:$B$999,"PENDIENTE")))</f>
        <v/>
      </c>
      <c r="G501" s="475">
        <f>IF($B501="","",IF($D501=0,"",IFERROR(MAX(MAXIFS(BASE_CONTROL!$C$2:$C$999,BASE_CONTROL!$D$2:$D$999,$B501),MAXIFS(BASE_CONTROL!$C$2:$C$999,BASE_CONTROL!$E$2:$E$999,$B501),MAXIFS(BASE_CONTROL!$C$2:$C$999,BASE_CONTROL!$F$2:$F$999,$B501),MAXIFS(BASE_CONTROL!$C$2:$C$999,BASE_CONTROL!$G$2:$G$999,$B501),MAXIFS(BASE_CONTROL!$C$2:$C$999,BASE_CONTROL!$H$2:$H$999,$B501),MAXIFS(BASE_CONTROL!$C$2:$C$999,BASE_CONTROL!$I$2:$I$999,$B501),MAXIFS(BASE_CONTROL!$C$2:$C$999,BASE_CONTROL!$J$2:$J$999,$B501),MAXIFS(BASE_CONTROL!$C$2:$C$999,BASE_CONTROL!$K$2:$K$999,$B501)),"")))</f>
        <v/>
      </c>
      <c r="H501" s="464" t="n"/>
    </row>
    <row r="502" s="358">
      <c r="A502" s="464">
        <f>IF($B502="","",ROW()-4)</f>
        <v/>
      </c>
      <c r="B502" s="464" t="n"/>
      <c r="C502" s="464" t="n"/>
      <c r="D502" s="464">
        <f>IF($B502="","",SUM(COUNTIF(BASE_CONTROL!$D$2:$K$999,$B502)))</f>
        <v/>
      </c>
      <c r="E502" s="464">
        <f>IF($B502="","",SUM(COUNTIFS(BASE_CONTROL!$D$2:$D$999,$B502,BASE_CONTROL!$B$2:$B$999,"CERRADA"),COUNTIFS(BASE_CONTROL!$D$2:$D$999,$B502,BASE_CONTROL!$B$2:$B$999,"TERMINADA"),COUNTIFS(BASE_CONTROL!$E$2:$E$999,$B502,BASE_CONTROL!$B$2:$B$999,"CERRADA"),COUNTIFS(BASE_CONTROL!$E$2:$E$999,$B502,BASE_CONTROL!$B$2:$B$999,"TERMINADA"),COUNTIFS(BASE_CONTROL!$F$2:$F$999,$B502,BASE_CONTROL!$B$2:$B$999,"CERRADA"),COUNTIFS(BASE_CONTROL!$F$2:$F$999,$B502,BASE_CONTROL!$B$2:$B$999,"TERMINADA"),COUNTIFS(BASE_CONTROL!$G$2:$G$999,$B502,BASE_CONTROL!$B$2:$B$999,"CERRADA"),COUNTIFS(BASE_CONTROL!$G$2:$G$999,$B502,BASE_CONTROL!$B$2:$B$999,"TERMINADA"),COUNTIFS(BASE_CONTROL!$H$2:$H$999,$B502,BASE_CONTROL!$B$2:$B$999,"CERRADA"),COUNTIFS(BASE_CONTROL!$H$2:$H$999,$B502,BASE_CONTROL!$B$2:$B$999,"TERMINADA"),COUNTIFS(BASE_CONTROL!$I$2:$I$999,$B502,BASE_CONTROL!$B$2:$B$999,"CERRADA"),COUNTIFS(BASE_CONTROL!$I$2:$I$999,$B502,BASE_CONTROL!$B$2:$B$999,"TERMINADA"),COUNTIFS(BASE_CONTROL!$J$2:$J$999,$B502,BASE_CONTROL!$B$2:$B$999,"CERRADA"),COUNTIFS(BASE_CONTROL!$J$2:$J$999,$B502,BASE_CONTROL!$B$2:$B$999,"TERMINADA"),COUNTIFS(BASE_CONTROL!$K$2:$K$999,$B502,BASE_CONTROL!$B$2:$B$999,"CERRADA"),COUNTIFS(BASE_CONTROL!$K$2:$K$999,$B502,BASE_CONTROL!$B$2:$B$999,"TERMINADA")))</f>
        <v/>
      </c>
      <c r="F502" s="464">
        <f>IF($B502="","",SUM(COUNTIFS(BASE_CONTROL!$D$2:$D$999,$B502,BASE_CONTROL!$B$2:$B$999,"PENDIENTE"),COUNTIFS(BASE_CONTROL!$E$2:$E$999,$B502,BASE_CONTROL!$B$2:$B$999,"PENDIENTE"),COUNTIFS(BASE_CONTROL!$F$2:$F$999,$B502,BASE_CONTROL!$B$2:$B$999,"PENDIENTE"),COUNTIFS(BASE_CONTROL!$G$2:$G$999,$B502,BASE_CONTROL!$B$2:$B$999,"PENDIENTE"),COUNTIFS(BASE_CONTROL!$H$2:$H$999,$B502,BASE_CONTROL!$B$2:$B$999,"PENDIENTE"),COUNTIFS(BASE_CONTROL!$I$2:$I$999,$B502,BASE_CONTROL!$B$2:$B$999,"PENDIENTE"),COUNTIFS(BASE_CONTROL!$J$2:$J$999,$B502,BASE_CONTROL!$B$2:$B$999,"PENDIENTE"),COUNTIFS(BASE_CONTROL!$K$2:$K$999,$B502,BASE_CONTROL!$B$2:$B$999,"PENDIENTE")))</f>
        <v/>
      </c>
      <c r="G502" s="475">
        <f>IF($B502="","",IF($D502=0,"",IFERROR(MAX(MAXIFS(BASE_CONTROL!$C$2:$C$999,BASE_CONTROL!$D$2:$D$999,$B502),MAXIFS(BASE_CONTROL!$C$2:$C$999,BASE_CONTROL!$E$2:$E$999,$B502),MAXIFS(BASE_CONTROL!$C$2:$C$999,BASE_CONTROL!$F$2:$F$999,$B502),MAXIFS(BASE_CONTROL!$C$2:$C$999,BASE_CONTROL!$G$2:$G$999,$B502),MAXIFS(BASE_CONTROL!$C$2:$C$999,BASE_CONTROL!$H$2:$H$999,$B502),MAXIFS(BASE_CONTROL!$C$2:$C$999,BASE_CONTROL!$I$2:$I$999,$B502),MAXIFS(BASE_CONTROL!$C$2:$C$999,BASE_CONTROL!$J$2:$J$999,$B502),MAXIFS(BASE_CONTROL!$C$2:$C$999,BASE_CONTROL!$K$2:$K$999,$B502)),"")))</f>
        <v/>
      </c>
      <c r="H502" s="464" t="n"/>
    </row>
    <row r="503" s="358">
      <c r="A503" s="464">
        <f>IF($B503="","",ROW()-4)</f>
        <v/>
      </c>
      <c r="B503" s="464" t="n"/>
      <c r="C503" s="464" t="n"/>
      <c r="D503" s="464">
        <f>IF($B503="","",SUM(COUNTIF(BASE_CONTROL!$D$2:$K$999,$B503)))</f>
        <v/>
      </c>
      <c r="E503" s="464">
        <f>IF($B503="","",SUM(COUNTIFS(BASE_CONTROL!$D$2:$D$999,$B503,BASE_CONTROL!$B$2:$B$999,"CERRADA"),COUNTIFS(BASE_CONTROL!$D$2:$D$999,$B503,BASE_CONTROL!$B$2:$B$999,"TERMINADA"),COUNTIFS(BASE_CONTROL!$E$2:$E$999,$B503,BASE_CONTROL!$B$2:$B$999,"CERRADA"),COUNTIFS(BASE_CONTROL!$E$2:$E$999,$B503,BASE_CONTROL!$B$2:$B$999,"TERMINADA"),COUNTIFS(BASE_CONTROL!$F$2:$F$999,$B503,BASE_CONTROL!$B$2:$B$999,"CERRADA"),COUNTIFS(BASE_CONTROL!$F$2:$F$999,$B503,BASE_CONTROL!$B$2:$B$999,"TERMINADA"),COUNTIFS(BASE_CONTROL!$G$2:$G$999,$B503,BASE_CONTROL!$B$2:$B$999,"CERRADA"),COUNTIFS(BASE_CONTROL!$G$2:$G$999,$B503,BASE_CONTROL!$B$2:$B$999,"TERMINADA"),COUNTIFS(BASE_CONTROL!$H$2:$H$999,$B503,BASE_CONTROL!$B$2:$B$999,"CERRADA"),COUNTIFS(BASE_CONTROL!$H$2:$H$999,$B503,BASE_CONTROL!$B$2:$B$999,"TERMINADA"),COUNTIFS(BASE_CONTROL!$I$2:$I$999,$B503,BASE_CONTROL!$B$2:$B$999,"CERRADA"),COUNTIFS(BASE_CONTROL!$I$2:$I$999,$B503,BASE_CONTROL!$B$2:$B$999,"TERMINADA"),COUNTIFS(BASE_CONTROL!$J$2:$J$999,$B503,BASE_CONTROL!$B$2:$B$999,"CERRADA"),COUNTIFS(BASE_CONTROL!$J$2:$J$999,$B503,BASE_CONTROL!$B$2:$B$999,"TERMINADA"),COUNTIFS(BASE_CONTROL!$K$2:$K$999,$B503,BASE_CONTROL!$B$2:$B$999,"CERRADA"),COUNTIFS(BASE_CONTROL!$K$2:$K$999,$B503,BASE_CONTROL!$B$2:$B$999,"TERMINADA")))</f>
        <v/>
      </c>
      <c r="F503" s="464">
        <f>IF($B503="","",SUM(COUNTIFS(BASE_CONTROL!$D$2:$D$999,$B503,BASE_CONTROL!$B$2:$B$999,"PENDIENTE"),COUNTIFS(BASE_CONTROL!$E$2:$E$999,$B503,BASE_CONTROL!$B$2:$B$999,"PENDIENTE"),COUNTIFS(BASE_CONTROL!$F$2:$F$999,$B503,BASE_CONTROL!$B$2:$B$999,"PENDIENTE"),COUNTIFS(BASE_CONTROL!$G$2:$G$999,$B503,BASE_CONTROL!$B$2:$B$999,"PENDIENTE"),COUNTIFS(BASE_CONTROL!$H$2:$H$999,$B503,BASE_CONTROL!$B$2:$B$999,"PENDIENTE"),COUNTIFS(BASE_CONTROL!$I$2:$I$999,$B503,BASE_CONTROL!$B$2:$B$999,"PENDIENTE"),COUNTIFS(BASE_CONTROL!$J$2:$J$999,$B503,BASE_CONTROL!$B$2:$B$999,"PENDIENTE"),COUNTIFS(BASE_CONTROL!$K$2:$K$999,$B503,BASE_CONTROL!$B$2:$B$999,"PENDIENTE")))</f>
        <v/>
      </c>
      <c r="G503" s="475">
        <f>IF($B503="","",IF($D503=0,"",IFERROR(MAX(MAXIFS(BASE_CONTROL!$C$2:$C$999,BASE_CONTROL!$D$2:$D$999,$B503),MAXIFS(BASE_CONTROL!$C$2:$C$999,BASE_CONTROL!$E$2:$E$999,$B503),MAXIFS(BASE_CONTROL!$C$2:$C$999,BASE_CONTROL!$F$2:$F$999,$B503),MAXIFS(BASE_CONTROL!$C$2:$C$999,BASE_CONTROL!$G$2:$G$999,$B503),MAXIFS(BASE_CONTROL!$C$2:$C$999,BASE_CONTROL!$H$2:$H$999,$B503),MAXIFS(BASE_CONTROL!$C$2:$C$999,BASE_CONTROL!$I$2:$I$999,$B503),MAXIFS(BASE_CONTROL!$C$2:$C$999,BASE_CONTROL!$J$2:$J$999,$B503),MAXIFS(BASE_CONTROL!$C$2:$C$999,BASE_CONTROL!$K$2:$K$999,$B503)),"")))</f>
        <v/>
      </c>
      <c r="H503" s="464" t="n"/>
    </row>
    <row r="504" s="358">
      <c r="A504" s="464">
        <f>IF($B504="","",ROW()-4)</f>
        <v/>
      </c>
      <c r="B504" s="464" t="n"/>
      <c r="C504" s="464" t="n"/>
      <c r="D504" s="464">
        <f>IF($B504="","",SUM(COUNTIF(BASE_CONTROL!$D$2:$K$999,$B504)))</f>
        <v/>
      </c>
      <c r="E504" s="464">
        <f>IF($B504="","",SUM(COUNTIFS(BASE_CONTROL!$D$2:$D$999,$B504,BASE_CONTROL!$B$2:$B$999,"CERRADA"),COUNTIFS(BASE_CONTROL!$D$2:$D$999,$B504,BASE_CONTROL!$B$2:$B$999,"TERMINADA"),COUNTIFS(BASE_CONTROL!$E$2:$E$999,$B504,BASE_CONTROL!$B$2:$B$999,"CERRADA"),COUNTIFS(BASE_CONTROL!$E$2:$E$999,$B504,BASE_CONTROL!$B$2:$B$999,"TERMINADA"),COUNTIFS(BASE_CONTROL!$F$2:$F$999,$B504,BASE_CONTROL!$B$2:$B$999,"CERRADA"),COUNTIFS(BASE_CONTROL!$F$2:$F$999,$B504,BASE_CONTROL!$B$2:$B$999,"TERMINADA"),COUNTIFS(BASE_CONTROL!$G$2:$G$999,$B504,BASE_CONTROL!$B$2:$B$999,"CERRADA"),COUNTIFS(BASE_CONTROL!$G$2:$G$999,$B504,BASE_CONTROL!$B$2:$B$999,"TERMINADA"),COUNTIFS(BASE_CONTROL!$H$2:$H$999,$B504,BASE_CONTROL!$B$2:$B$999,"CERRADA"),COUNTIFS(BASE_CONTROL!$H$2:$H$999,$B504,BASE_CONTROL!$B$2:$B$999,"TERMINADA"),COUNTIFS(BASE_CONTROL!$I$2:$I$999,$B504,BASE_CONTROL!$B$2:$B$999,"CERRADA"),COUNTIFS(BASE_CONTROL!$I$2:$I$999,$B504,BASE_CONTROL!$B$2:$B$999,"TERMINADA"),COUNTIFS(BASE_CONTROL!$J$2:$J$999,$B504,BASE_CONTROL!$B$2:$B$999,"CERRADA"),COUNTIFS(BASE_CONTROL!$J$2:$J$999,$B504,BASE_CONTROL!$B$2:$B$999,"TERMINADA"),COUNTIFS(BASE_CONTROL!$K$2:$K$999,$B504,BASE_CONTROL!$B$2:$B$999,"CERRADA"),COUNTIFS(BASE_CONTROL!$K$2:$K$999,$B504,BASE_CONTROL!$B$2:$B$999,"TERMINADA")))</f>
        <v/>
      </c>
      <c r="F504" s="464">
        <f>IF($B504="","",SUM(COUNTIFS(BASE_CONTROL!$D$2:$D$999,$B504,BASE_CONTROL!$B$2:$B$999,"PENDIENTE"),COUNTIFS(BASE_CONTROL!$E$2:$E$999,$B504,BASE_CONTROL!$B$2:$B$999,"PENDIENTE"),COUNTIFS(BASE_CONTROL!$F$2:$F$999,$B504,BASE_CONTROL!$B$2:$B$999,"PENDIENTE"),COUNTIFS(BASE_CONTROL!$G$2:$G$999,$B504,BASE_CONTROL!$B$2:$B$999,"PENDIENTE"),COUNTIFS(BASE_CONTROL!$H$2:$H$999,$B504,BASE_CONTROL!$B$2:$B$999,"PENDIENTE"),COUNTIFS(BASE_CONTROL!$I$2:$I$999,$B504,BASE_CONTROL!$B$2:$B$999,"PENDIENTE"),COUNTIFS(BASE_CONTROL!$J$2:$J$999,$B504,BASE_CONTROL!$B$2:$B$999,"PENDIENTE"),COUNTIFS(BASE_CONTROL!$K$2:$K$999,$B504,BASE_CONTROL!$B$2:$B$999,"PENDIENTE")))</f>
        <v/>
      </c>
      <c r="G504" s="475">
        <f>IF($B504="","",IF($D504=0,"",IFERROR(MAX(MAXIFS(BASE_CONTROL!$C$2:$C$999,BASE_CONTROL!$D$2:$D$999,$B504),MAXIFS(BASE_CONTROL!$C$2:$C$999,BASE_CONTROL!$E$2:$E$999,$B504),MAXIFS(BASE_CONTROL!$C$2:$C$999,BASE_CONTROL!$F$2:$F$999,$B504),MAXIFS(BASE_CONTROL!$C$2:$C$999,BASE_CONTROL!$G$2:$G$999,$B504),MAXIFS(BASE_CONTROL!$C$2:$C$999,BASE_CONTROL!$H$2:$H$999,$B504),MAXIFS(BASE_CONTROL!$C$2:$C$999,BASE_CONTROL!$I$2:$I$999,$B504),MAXIFS(BASE_CONTROL!$C$2:$C$999,BASE_CONTROL!$J$2:$J$999,$B504),MAXIFS(BASE_CONTROL!$C$2:$C$999,BASE_CONTROL!$K$2:$K$999,$B504)),"")))</f>
        <v/>
      </c>
      <c r="H504" s="464" t="n"/>
    </row>
  </sheetData>
  <autoFilter ref="A4:H504"/>
  <mergeCells count="4">
    <mergeCell ref="A2:H2"/>
    <mergeCell ref="A3:H3"/>
    <mergeCell ref="J1:M1"/>
    <mergeCell ref="A1:H1"/>
  </mergeCells>
  <conditionalFormatting sqref="D5:D504">
    <cfRule type="cellIs" priority="3" operator="greaterThan" dxfId="14">
      <formula>0</formula>
    </cfRule>
  </conditionalFormatting>
  <conditionalFormatting sqref="F5:F504">
    <cfRule type="cellIs" priority="4" operator="greaterThan" dxfId="10">
      <formula>0</formula>
    </cfRule>
  </conditionalFormatting>
  <pageMargins left="0.7" right="0.7" top="0.75" bottom="0.75" header="0.3" footer="0.3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8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style="358" min="1" max="1"/>
    <col width="24" customWidth="1" style="358" min="2" max="2"/>
    <col width="24" customWidth="1" style="358" min="3" max="3"/>
    <col width="70" customWidth="1" style="358" min="4" max="4"/>
  </cols>
  <sheetData>
    <row r="1" s="358">
      <c r="A1" s="476" t="inlineStr">
        <is>
          <t>ESTADOS</t>
        </is>
      </c>
      <c r="B1" s="476" t="inlineStr">
        <is>
          <t>CONTROL / RESPONSABLE</t>
        </is>
      </c>
      <c r="C1" s="476" t="inlineStr">
        <is>
          <t>MEDIOS</t>
        </is>
      </c>
      <c r="D1" s="476" t="inlineStr">
        <is>
          <t>INSTRUCCIÓN</t>
        </is>
      </c>
    </row>
    <row r="2" s="358">
      <c r="A2" t="inlineStr">
        <is>
          <t>PENDIENTE</t>
        </is>
      </c>
      <c r="B2" t="inlineStr">
        <is>
          <t>AYUDANTÍA</t>
        </is>
      </c>
      <c r="C2" t="inlineStr">
        <is>
          <t>EMAIL</t>
        </is>
      </c>
      <c r="D2" s="477" t="inlineStr">
        <is>
          <t>En esta hoja se pueden agregar nuevos estados, controles o medios para las listas desplegables.</t>
        </is>
      </c>
    </row>
    <row r="3" s="358">
      <c r="A3" t="inlineStr">
        <is>
          <t>CERRADA</t>
        </is>
      </c>
      <c r="B3" t="inlineStr">
        <is>
          <t>CARRASCO
SILVA</t>
        </is>
      </c>
      <c r="C3" t="inlineStr">
        <is>
          <t>EMAIL 01-04-2026</t>
        </is>
      </c>
      <c r="D3" s="477" t="inlineStr">
        <is>
          <t>Los representantes se agregan en la pestaña REPRESENTANTES, columna B, desde la fila 5.</t>
        </is>
      </c>
    </row>
    <row r="4" s="358">
      <c r="A4" t="inlineStr">
        <is>
          <t>TERMINADA</t>
        </is>
      </c>
      <c r="B4" t="inlineStr">
        <is>
          <t>COLLAO</t>
        </is>
      </c>
      <c r="C4" t="inlineStr">
        <is>
          <t>EMAIL 01-06-2026</t>
        </is>
      </c>
      <c r="D4" s="477" t="inlineStr">
        <is>
          <t>La hoja INVITACIONES está preparada hasta la fila 1000 para nuevas actividades.</t>
        </is>
      </c>
    </row>
    <row r="5" s="358">
      <c r="A5" t="inlineStr">
        <is>
          <t>SIN ESTADO</t>
        </is>
      </c>
      <c r="B5" t="inlineStr">
        <is>
          <t>COLLAO
SECRET. ADM.</t>
        </is>
      </c>
      <c r="C5" t="inlineStr">
        <is>
          <t>EMAIL 02-03-2026</t>
        </is>
      </c>
      <c r="D5" s="477" t="inlineStr">
        <is>
          <t>Si una invitación tiene más de un representante, se puede escribir uno por línea en QUIÉN REPRESENTA.</t>
        </is>
      </c>
    </row>
    <row r="6" s="358">
      <c r="B6" t="inlineStr">
        <is>
          <t>COLLAO
SECRET.ADM</t>
        </is>
      </c>
      <c r="C6" t="inlineStr">
        <is>
          <t>EMAIL 02-04-2026</t>
        </is>
      </c>
    </row>
    <row r="7" s="358">
      <c r="B7" t="inlineStr">
        <is>
          <t>COMOPER</t>
        </is>
      </c>
      <c r="C7" t="inlineStr">
        <is>
          <t>EMAIL 02-06-2026</t>
        </is>
      </c>
    </row>
    <row r="8" s="358">
      <c r="B8" t="inlineStr">
        <is>
          <t>DIPRIDA</t>
        </is>
      </c>
      <c r="C8" t="inlineStr">
        <is>
          <t>EMAIL 03-06-2026</t>
        </is>
      </c>
    </row>
    <row r="9" s="358">
      <c r="B9" t="inlineStr">
        <is>
          <t>EMAIL</t>
        </is>
      </c>
      <c r="C9" t="inlineStr">
        <is>
          <t>EMAIL 04-05-2026</t>
        </is>
      </c>
    </row>
    <row r="10" s="358">
      <c r="B10" t="inlineStr">
        <is>
          <t>INFORMAR</t>
        </is>
      </c>
      <c r="C10" t="inlineStr">
        <is>
          <t>EMAIL 04-06-2026</t>
        </is>
      </c>
    </row>
    <row r="11" s="358">
      <c r="B11" t="inlineStr">
        <is>
          <t>JEFEMAYOR</t>
        </is>
      </c>
      <c r="C11" t="inlineStr">
        <is>
          <t>EMAIL 05-05-2026</t>
        </is>
      </c>
    </row>
    <row r="12" s="358">
      <c r="B12" t="inlineStr">
        <is>
          <t>N/C</t>
        </is>
      </c>
      <c r="C12" t="inlineStr">
        <is>
          <t>EMAIL 05-06-2026</t>
        </is>
      </c>
    </row>
    <row r="13" s="358">
      <c r="B13" t="inlineStr">
        <is>
          <t>NC</t>
        </is>
      </c>
      <c r="C13" t="inlineStr">
        <is>
          <t>EMAIL 06-03-2026</t>
        </is>
      </c>
    </row>
    <row r="14" s="358">
      <c r="B14" t="inlineStr">
        <is>
          <t>OK</t>
        </is>
      </c>
      <c r="C14" t="inlineStr">
        <is>
          <t>EMAIL 06-05-2026</t>
        </is>
      </c>
    </row>
    <row r="15" s="358">
      <c r="B15" t="inlineStr">
        <is>
          <t>OPA</t>
        </is>
      </c>
      <c r="C15" t="inlineStr">
        <is>
          <t>EMAIL 07-04-2026</t>
        </is>
      </c>
    </row>
    <row r="16" s="358">
      <c r="B16" t="inlineStr">
        <is>
          <t>OPA
SECRET.ADM.</t>
        </is>
      </c>
      <c r="C16" t="inlineStr">
        <is>
          <t>EMAIL 07-05-2026</t>
        </is>
      </c>
    </row>
    <row r="17" s="358">
      <c r="B17" t="inlineStr">
        <is>
          <t>OPA
SECRETALM</t>
        </is>
      </c>
      <c r="C17" t="inlineStr">
        <is>
          <t>EMAIL 08-04-2026</t>
        </is>
      </c>
    </row>
    <row r="18" s="358">
      <c r="B18" t="inlineStr">
        <is>
          <t>SECRET.ADM</t>
        </is>
      </c>
      <c r="C18" t="inlineStr">
        <is>
          <t>EMAIL 08-05-2026</t>
        </is>
      </c>
    </row>
    <row r="19" s="358">
      <c r="B19" t="inlineStr">
        <is>
          <t>SECRET.ADM.</t>
        </is>
      </c>
      <c r="C19" t="inlineStr">
        <is>
          <t>EMAIL 08-06-2026</t>
        </is>
      </c>
    </row>
    <row r="20" s="358">
      <c r="B20" t="inlineStr">
        <is>
          <t>SECRET.ADM.
COLLAO</t>
        </is>
      </c>
      <c r="C20" t="inlineStr">
        <is>
          <t>EMAIL 09-03-2026</t>
        </is>
      </c>
    </row>
    <row r="21" s="358">
      <c r="B21" t="inlineStr">
        <is>
          <t>SECRETALM</t>
        </is>
      </c>
      <c r="C21" t="inlineStr">
        <is>
          <t>EMAIL 09-04-2026</t>
        </is>
      </c>
    </row>
    <row r="22" s="358">
      <c r="B22" t="inlineStr">
        <is>
          <t>SECRETGEN</t>
        </is>
      </c>
      <c r="C22" t="inlineStr">
        <is>
          <t>EMAIL 09-06-2026</t>
        </is>
      </c>
    </row>
    <row r="23" s="358">
      <c r="B23" t="inlineStr">
        <is>
          <t>YO</t>
        </is>
      </c>
      <c r="C23" t="inlineStr">
        <is>
          <t>EMAIL 10-03-2026</t>
        </is>
      </c>
    </row>
    <row r="24" s="358">
      <c r="C24" t="inlineStr">
        <is>
          <t>EMAIL 10-06-2026</t>
        </is>
      </c>
    </row>
    <row r="25" s="358">
      <c r="C25" t="inlineStr">
        <is>
          <t>EMAIL 11-05-2026</t>
        </is>
      </c>
    </row>
    <row r="26" s="358">
      <c r="C26" t="inlineStr">
        <is>
          <t>EMAIL 11-12-2025</t>
        </is>
      </c>
    </row>
    <row r="27" s="358">
      <c r="C27" t="inlineStr">
        <is>
          <t>EMAIL 12-03-2026</t>
        </is>
      </c>
    </row>
    <row r="28" s="358">
      <c r="C28" t="inlineStr">
        <is>
          <t>EMAIL 12-05-2026</t>
        </is>
      </c>
    </row>
    <row r="29" s="358">
      <c r="C29" t="inlineStr">
        <is>
          <t>EMAIL 13-04-2026</t>
        </is>
      </c>
    </row>
    <row r="30" s="358">
      <c r="C30" t="inlineStr">
        <is>
          <t>EMAIL 13-05-2026</t>
        </is>
      </c>
    </row>
    <row r="31" s="358">
      <c r="C31" t="inlineStr">
        <is>
          <t>EMAIL 14-04-2026</t>
        </is>
      </c>
    </row>
    <row r="32" s="358">
      <c r="C32" t="inlineStr">
        <is>
          <t>EMAIL 14-05-2026</t>
        </is>
      </c>
    </row>
    <row r="33" s="358">
      <c r="C33" t="inlineStr">
        <is>
          <t>EMAIL 15-05-2026</t>
        </is>
      </c>
    </row>
    <row r="34" s="358">
      <c r="C34" t="inlineStr">
        <is>
          <t>EMAIL 15-06-2026</t>
        </is>
      </c>
    </row>
    <row r="35" s="358">
      <c r="C35" t="inlineStr">
        <is>
          <t>EMAIL 16-01-2026</t>
        </is>
      </c>
    </row>
    <row r="36" s="358">
      <c r="C36" t="inlineStr">
        <is>
          <t>EMAIL 16-03-2026</t>
        </is>
      </c>
    </row>
    <row r="37" s="358">
      <c r="C37" t="inlineStr">
        <is>
          <t>EMAIL 16-04-2026</t>
        </is>
      </c>
    </row>
    <row r="38" s="358">
      <c r="C38" t="inlineStr">
        <is>
          <t>EMAIL 16-06-2026</t>
        </is>
      </c>
    </row>
    <row r="39" s="358">
      <c r="C39" t="inlineStr">
        <is>
          <t>EMAIL 17-03-2026</t>
        </is>
      </c>
    </row>
    <row r="40" s="358">
      <c r="C40" t="inlineStr">
        <is>
          <t>EMAIL 17-04-2026</t>
        </is>
      </c>
    </row>
    <row r="41" s="358">
      <c r="C41" t="inlineStr">
        <is>
          <t>EMAIL 17-06-2026</t>
        </is>
      </c>
    </row>
    <row r="42" s="358">
      <c r="C42" t="inlineStr">
        <is>
          <t>EMAIL 18-03-2026</t>
        </is>
      </c>
    </row>
    <row r="43" s="358">
      <c r="C43" t="inlineStr">
        <is>
          <t>EMAIL 18-05-2026</t>
        </is>
      </c>
    </row>
    <row r="44" s="358">
      <c r="C44" t="inlineStr">
        <is>
          <t>EMAIL 18-06-2026</t>
        </is>
      </c>
    </row>
    <row r="45" s="358">
      <c r="C45" t="inlineStr">
        <is>
          <t>EMAIL 19-03-2026</t>
        </is>
      </c>
    </row>
    <row r="46" s="358">
      <c r="C46" t="inlineStr">
        <is>
          <t>EMAIL 19-06-2026</t>
        </is>
      </c>
    </row>
    <row r="47" s="358">
      <c r="C47" t="inlineStr">
        <is>
          <t>EMAIL 20-04-2026</t>
        </is>
      </c>
    </row>
    <row r="48" s="358">
      <c r="C48" t="inlineStr">
        <is>
          <t>EMAIL 20-05-2026</t>
        </is>
      </c>
    </row>
    <row r="49" s="358">
      <c r="C49" t="inlineStr">
        <is>
          <t>EMAIL 21-01-2026</t>
        </is>
      </c>
    </row>
    <row r="50" s="358">
      <c r="C50" t="inlineStr">
        <is>
          <t>EMAIL 22-01-2026</t>
        </is>
      </c>
    </row>
    <row r="51" s="358">
      <c r="C51" t="inlineStr">
        <is>
          <t>EMAIL 22-04-2026</t>
        </is>
      </c>
    </row>
    <row r="52" s="358">
      <c r="C52" t="inlineStr">
        <is>
          <t>EMAIL 22-05-2026</t>
        </is>
      </c>
    </row>
    <row r="53" s="358">
      <c r="C53" t="inlineStr">
        <is>
          <t>EMAIL 22-06-2026</t>
        </is>
      </c>
    </row>
    <row r="54" s="358">
      <c r="C54" t="inlineStr">
        <is>
          <t>EMAIL 23-03-2026</t>
        </is>
      </c>
    </row>
    <row r="55" s="358">
      <c r="C55" t="inlineStr">
        <is>
          <t>EMAIL 23-04-2026</t>
        </is>
      </c>
    </row>
    <row r="56" s="358">
      <c r="C56" t="inlineStr">
        <is>
          <t>EMAIL 23-06-2026</t>
        </is>
      </c>
    </row>
    <row r="57" s="358">
      <c r="C57" t="inlineStr">
        <is>
          <t>EMAIL 24-04-2026</t>
        </is>
      </c>
    </row>
    <row r="58" s="358">
      <c r="C58" t="inlineStr">
        <is>
          <t>EMAIL 25-02-2026</t>
        </is>
      </c>
    </row>
    <row r="59" s="358">
      <c r="C59" t="inlineStr">
        <is>
          <t>EMAIL 25-03-2026</t>
        </is>
      </c>
    </row>
    <row r="60" s="358">
      <c r="C60" t="inlineStr">
        <is>
          <t>EMAIL 25-05-2026</t>
        </is>
      </c>
    </row>
    <row r="61" s="358">
      <c r="C61" t="inlineStr">
        <is>
          <t>EMAIL 25-06-2026</t>
        </is>
      </c>
    </row>
    <row r="62" s="358">
      <c r="C62" t="inlineStr">
        <is>
          <t>EMAIL 26-01-2026</t>
        </is>
      </c>
    </row>
    <row r="63" s="358">
      <c r="C63" t="inlineStr">
        <is>
          <t>EMAIL 26-05-2026</t>
        </is>
      </c>
    </row>
    <row r="64" s="358">
      <c r="C64" t="inlineStr">
        <is>
          <t>EMAIL 27-02-2026</t>
        </is>
      </c>
    </row>
    <row r="65" s="358">
      <c r="C65" t="inlineStr">
        <is>
          <t>EMAIL 27-04-2026</t>
        </is>
      </c>
    </row>
    <row r="66" s="358">
      <c r="C66" t="inlineStr">
        <is>
          <t>EMAIL 27-05-2026</t>
        </is>
      </c>
    </row>
    <row r="67" s="358">
      <c r="C67" t="inlineStr">
        <is>
          <t>EMAIL 28-05-2026</t>
        </is>
      </c>
    </row>
    <row r="68" s="358">
      <c r="C68" t="inlineStr">
        <is>
          <t>EMAIL 29-01-2026</t>
        </is>
      </c>
    </row>
    <row r="69" s="358">
      <c r="C69" t="inlineStr">
        <is>
          <t>EMAIL 29-04-2026</t>
        </is>
      </c>
    </row>
    <row r="70" s="358">
      <c r="C70" t="inlineStr">
        <is>
          <t>EMAIL 29-05-2026</t>
        </is>
      </c>
    </row>
    <row r="71" s="358">
      <c r="C71" t="inlineStr">
        <is>
          <t>EMAIL 30-03-2026</t>
        </is>
      </c>
    </row>
    <row r="72" s="358">
      <c r="C72" t="inlineStr">
        <is>
          <t>EMAIL 30-04-2026</t>
        </is>
      </c>
    </row>
    <row r="73" s="358">
      <c r="C73" t="inlineStr">
        <is>
          <t>EMAIL 31-03-2026</t>
        </is>
      </c>
    </row>
    <row r="74" s="358">
      <c r="C74" t="inlineStr">
        <is>
          <t>FÍSICA</t>
        </is>
      </c>
    </row>
    <row r="75" s="358">
      <c r="C75" t="inlineStr">
        <is>
          <t>MANO</t>
        </is>
      </c>
    </row>
    <row r="76" s="358">
      <c r="C76" t="inlineStr">
        <is>
          <t>MANO 13-05-2026</t>
        </is>
      </c>
    </row>
    <row r="77" s="358">
      <c r="C77" t="inlineStr">
        <is>
          <t>MANO 17-03-2026</t>
        </is>
      </c>
    </row>
    <row r="78" s="358">
      <c r="C78" t="inlineStr">
        <is>
          <t>OFICIO</t>
        </is>
      </c>
    </row>
    <row r="79" s="358">
      <c r="C79" t="inlineStr">
        <is>
          <t>POR CARTA</t>
        </is>
      </c>
    </row>
    <row r="80" s="358">
      <c r="C80" t="inlineStr">
        <is>
          <t>PRESENCIAL</t>
        </is>
      </c>
    </row>
    <row r="81" s="358">
      <c r="C81" t="inlineStr">
        <is>
          <t>SIN INFORMACIÓN</t>
        </is>
      </c>
    </row>
    <row r="82" s="358">
      <c r="C82" t="inlineStr">
        <is>
          <t>TELÉFONO</t>
        </is>
      </c>
    </row>
    <row r="83" s="358">
      <c r="C83" t="inlineStr">
        <is>
          <t>WP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99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style="358" min="1" max="1"/>
    <col width="16" customWidth="1" style="358" min="2" max="2"/>
    <col width="16" customWidth="1" style="358" min="3" max="3"/>
    <col width="20" customWidth="1" style="358" min="4" max="4"/>
    <col width="20" customWidth="1" style="358" min="5" max="5"/>
    <col width="20" customWidth="1" style="358" min="6" max="6"/>
    <col width="20" customWidth="1" style="358" min="7" max="7"/>
    <col width="20" customWidth="1" style="358" min="8" max="8"/>
    <col width="20" customWidth="1" style="358" min="9" max="9"/>
    <col width="20" customWidth="1" style="358" min="10" max="10"/>
    <col width="20" customWidth="1" style="358" min="11" max="11"/>
  </cols>
  <sheetData>
    <row r="1" s="358">
      <c r="A1" s="471" t="inlineStr">
        <is>
          <t>N° INV.</t>
        </is>
      </c>
      <c r="B1" s="471" t="inlineStr">
        <is>
          <t>ESTADO</t>
        </is>
      </c>
      <c r="C1" s="478" t="inlineStr">
        <is>
          <t>FECHA ACTIVIDAD</t>
        </is>
      </c>
      <c r="D1" s="471" t="inlineStr">
        <is>
          <t>REP. 1</t>
        </is>
      </c>
      <c r="E1" s="471" t="inlineStr">
        <is>
          <t>REP. 2</t>
        </is>
      </c>
      <c r="F1" s="471" t="inlineStr">
        <is>
          <t>REP. 3</t>
        </is>
      </c>
      <c r="G1" s="471" t="inlineStr">
        <is>
          <t>REP. 4</t>
        </is>
      </c>
      <c r="H1" s="471" t="inlineStr">
        <is>
          <t>REP. 5</t>
        </is>
      </c>
      <c r="I1" s="471" t="inlineStr">
        <is>
          <t>REP. 6</t>
        </is>
      </c>
      <c r="J1" s="471" t="inlineStr">
        <is>
          <t>REP. 7</t>
        </is>
      </c>
      <c r="K1" s="471" t="inlineStr">
        <is>
          <t>REP. 8</t>
        </is>
      </c>
    </row>
    <row r="2" s="358">
      <c r="A2" s="464">
        <f>IF(INVITACIONES!A3="","",INVITACIONES!A3)</f>
        <v/>
      </c>
      <c r="B2" s="464">
        <f>IF(INVITACIONES!N3="","",TRIM(INVITACIONES!N3))</f>
        <v/>
      </c>
      <c r="C2" s="475">
        <f>IF(INVITACIONES!G3="","",INVITACIONES!G3)</f>
        <v/>
      </c>
      <c r="D2" s="464">
        <f>IFERROR(TRIM(MID(SUBSTITUTE(SUBSTITUTE(SUBSTITUTE(INVITACIONES!$J3,"*",""),CHAR(13),""),CHAR(10),REPT(" ",100)),1,100)),"")</f>
        <v/>
      </c>
      <c r="E2" s="464">
        <f>IFERROR(TRIM(MID(SUBSTITUTE(SUBSTITUTE(SUBSTITUTE(INVITACIONES!$J3,"*",""),CHAR(13),""),CHAR(10),REPT(" ",100)),101,100)),"")</f>
        <v/>
      </c>
      <c r="F2" s="464">
        <f>IFERROR(TRIM(MID(SUBSTITUTE(SUBSTITUTE(SUBSTITUTE(INVITACIONES!$J3,"*",""),CHAR(13),""),CHAR(10),REPT(" ",100)),201,100)),"")</f>
        <v/>
      </c>
      <c r="G2" s="464">
        <f>IFERROR(TRIM(MID(SUBSTITUTE(SUBSTITUTE(SUBSTITUTE(INVITACIONES!$J3,"*",""),CHAR(13),""),CHAR(10),REPT(" ",100)),301,100)),"")</f>
        <v/>
      </c>
      <c r="H2" s="464">
        <f>IFERROR(TRIM(MID(SUBSTITUTE(SUBSTITUTE(SUBSTITUTE(INVITACIONES!$J3,"*",""),CHAR(13),""),CHAR(10),REPT(" ",100)),401,100)),"")</f>
        <v/>
      </c>
      <c r="I2" s="464">
        <f>IFERROR(TRIM(MID(SUBSTITUTE(SUBSTITUTE(SUBSTITUTE(INVITACIONES!$J3,"*",""),CHAR(13),""),CHAR(10),REPT(" ",100)),501,100)),"")</f>
        <v/>
      </c>
      <c r="J2" s="464">
        <f>IFERROR(TRIM(MID(SUBSTITUTE(SUBSTITUTE(SUBSTITUTE(INVITACIONES!$J3,"*",""),CHAR(13),""),CHAR(10),REPT(" ",100)),601,100)),"")</f>
        <v/>
      </c>
      <c r="K2" s="464">
        <f>IFERROR(TRIM(MID(SUBSTITUTE(SUBSTITUTE(SUBSTITUTE(INVITACIONES!$J3,"*",""),CHAR(13),""),CHAR(10),REPT(" ",100)),701,100)),"")</f>
        <v/>
      </c>
    </row>
    <row r="3" s="358">
      <c r="A3" s="464">
        <f>IF(INVITACIONES!A4="","",INVITACIONES!A4)</f>
        <v/>
      </c>
      <c r="B3" s="464">
        <f>IF(INVITACIONES!N4="","",TRIM(INVITACIONES!N4))</f>
        <v/>
      </c>
      <c r="C3" s="475">
        <f>IF(INVITACIONES!G4="","",INVITACIONES!G4)</f>
        <v/>
      </c>
      <c r="D3" s="464">
        <f>IFERROR(TRIM(MID(SUBSTITUTE(SUBSTITUTE(SUBSTITUTE(INVITACIONES!$J4,"*",""),CHAR(13),""),CHAR(10),REPT(" ",100)),1,100)),"")</f>
        <v/>
      </c>
      <c r="E3" s="464">
        <f>IFERROR(TRIM(MID(SUBSTITUTE(SUBSTITUTE(SUBSTITUTE(INVITACIONES!$J4,"*",""),CHAR(13),""),CHAR(10),REPT(" ",100)),101,100)),"")</f>
        <v/>
      </c>
      <c r="F3" s="464">
        <f>IFERROR(TRIM(MID(SUBSTITUTE(SUBSTITUTE(SUBSTITUTE(INVITACIONES!$J4,"*",""),CHAR(13),""),CHAR(10),REPT(" ",100)),201,100)),"")</f>
        <v/>
      </c>
      <c r="G3" s="464">
        <f>IFERROR(TRIM(MID(SUBSTITUTE(SUBSTITUTE(SUBSTITUTE(INVITACIONES!$J4,"*",""),CHAR(13),""),CHAR(10),REPT(" ",100)),301,100)),"")</f>
        <v/>
      </c>
      <c r="H3" s="464">
        <f>IFERROR(TRIM(MID(SUBSTITUTE(SUBSTITUTE(SUBSTITUTE(INVITACIONES!$J4,"*",""),CHAR(13),""),CHAR(10),REPT(" ",100)),401,100)),"")</f>
        <v/>
      </c>
      <c r="I3" s="464">
        <f>IFERROR(TRIM(MID(SUBSTITUTE(SUBSTITUTE(SUBSTITUTE(INVITACIONES!$J4,"*",""),CHAR(13),""),CHAR(10),REPT(" ",100)),501,100)),"")</f>
        <v/>
      </c>
      <c r="J3" s="464">
        <f>IFERROR(TRIM(MID(SUBSTITUTE(SUBSTITUTE(SUBSTITUTE(INVITACIONES!$J4,"*",""),CHAR(13),""),CHAR(10),REPT(" ",100)),601,100)),"")</f>
        <v/>
      </c>
      <c r="K3" s="464">
        <f>IFERROR(TRIM(MID(SUBSTITUTE(SUBSTITUTE(SUBSTITUTE(INVITACIONES!$J4,"*",""),CHAR(13),""),CHAR(10),REPT(" ",100)),701,100)),"")</f>
        <v/>
      </c>
    </row>
    <row r="4" s="358">
      <c r="A4" s="464">
        <f>IF(INVITACIONES!A5="","",INVITACIONES!A5)</f>
        <v/>
      </c>
      <c r="B4" s="464">
        <f>IF(INVITACIONES!N5="","",TRIM(INVITACIONES!N5))</f>
        <v/>
      </c>
      <c r="C4" s="475">
        <f>IF(INVITACIONES!G5="","",INVITACIONES!G5)</f>
        <v/>
      </c>
      <c r="D4" s="464">
        <f>IFERROR(TRIM(MID(SUBSTITUTE(SUBSTITUTE(SUBSTITUTE(INVITACIONES!$J5,"*",""),CHAR(13),""),CHAR(10),REPT(" ",100)),1,100)),"")</f>
        <v/>
      </c>
      <c r="E4" s="464">
        <f>IFERROR(TRIM(MID(SUBSTITUTE(SUBSTITUTE(SUBSTITUTE(INVITACIONES!$J5,"*",""),CHAR(13),""),CHAR(10),REPT(" ",100)),101,100)),"")</f>
        <v/>
      </c>
      <c r="F4" s="464">
        <f>IFERROR(TRIM(MID(SUBSTITUTE(SUBSTITUTE(SUBSTITUTE(INVITACIONES!$J5,"*",""),CHAR(13),""),CHAR(10),REPT(" ",100)),201,100)),"")</f>
        <v/>
      </c>
      <c r="G4" s="464">
        <f>IFERROR(TRIM(MID(SUBSTITUTE(SUBSTITUTE(SUBSTITUTE(INVITACIONES!$J5,"*",""),CHAR(13),""),CHAR(10),REPT(" ",100)),301,100)),"")</f>
        <v/>
      </c>
      <c r="H4" s="464">
        <f>IFERROR(TRIM(MID(SUBSTITUTE(SUBSTITUTE(SUBSTITUTE(INVITACIONES!$J5,"*",""),CHAR(13),""),CHAR(10),REPT(" ",100)),401,100)),"")</f>
        <v/>
      </c>
      <c r="I4" s="464">
        <f>IFERROR(TRIM(MID(SUBSTITUTE(SUBSTITUTE(SUBSTITUTE(INVITACIONES!$J5,"*",""),CHAR(13),""),CHAR(10),REPT(" ",100)),501,100)),"")</f>
        <v/>
      </c>
      <c r="J4" s="464">
        <f>IFERROR(TRIM(MID(SUBSTITUTE(SUBSTITUTE(SUBSTITUTE(INVITACIONES!$J5,"*",""),CHAR(13),""),CHAR(10),REPT(" ",100)),601,100)),"")</f>
        <v/>
      </c>
      <c r="K4" s="464">
        <f>IFERROR(TRIM(MID(SUBSTITUTE(SUBSTITUTE(SUBSTITUTE(INVITACIONES!$J5,"*",""),CHAR(13),""),CHAR(10),REPT(" ",100)),701,100)),"")</f>
        <v/>
      </c>
    </row>
    <row r="5" s="358">
      <c r="A5" s="464">
        <f>IF(INVITACIONES!A6="","",INVITACIONES!A6)</f>
        <v/>
      </c>
      <c r="B5" s="464">
        <f>IF(INVITACIONES!N6="","",TRIM(INVITACIONES!N6))</f>
        <v/>
      </c>
      <c r="C5" s="475">
        <f>IF(INVITACIONES!G6="","",INVITACIONES!G6)</f>
        <v/>
      </c>
      <c r="D5" s="464">
        <f>IFERROR(TRIM(MID(SUBSTITUTE(SUBSTITUTE(SUBSTITUTE(INVITACIONES!$J6,"*",""),CHAR(13),""),CHAR(10),REPT(" ",100)),1,100)),"")</f>
        <v/>
      </c>
      <c r="E5" s="464">
        <f>IFERROR(TRIM(MID(SUBSTITUTE(SUBSTITUTE(SUBSTITUTE(INVITACIONES!$J6,"*",""),CHAR(13),""),CHAR(10),REPT(" ",100)),101,100)),"")</f>
        <v/>
      </c>
      <c r="F5" s="464">
        <f>IFERROR(TRIM(MID(SUBSTITUTE(SUBSTITUTE(SUBSTITUTE(INVITACIONES!$J6,"*",""),CHAR(13),""),CHAR(10),REPT(" ",100)),201,100)),"")</f>
        <v/>
      </c>
      <c r="G5" s="464">
        <f>IFERROR(TRIM(MID(SUBSTITUTE(SUBSTITUTE(SUBSTITUTE(INVITACIONES!$J6,"*",""),CHAR(13),""),CHAR(10),REPT(" ",100)),301,100)),"")</f>
        <v/>
      </c>
      <c r="H5" s="464">
        <f>IFERROR(TRIM(MID(SUBSTITUTE(SUBSTITUTE(SUBSTITUTE(INVITACIONES!$J6,"*",""),CHAR(13),""),CHAR(10),REPT(" ",100)),401,100)),"")</f>
        <v/>
      </c>
      <c r="I5" s="464">
        <f>IFERROR(TRIM(MID(SUBSTITUTE(SUBSTITUTE(SUBSTITUTE(INVITACIONES!$J6,"*",""),CHAR(13),""),CHAR(10),REPT(" ",100)),501,100)),"")</f>
        <v/>
      </c>
      <c r="J5" s="464">
        <f>IFERROR(TRIM(MID(SUBSTITUTE(SUBSTITUTE(SUBSTITUTE(INVITACIONES!$J6,"*",""),CHAR(13),""),CHAR(10),REPT(" ",100)),601,100)),"")</f>
        <v/>
      </c>
      <c r="K5" s="464">
        <f>IFERROR(TRIM(MID(SUBSTITUTE(SUBSTITUTE(SUBSTITUTE(INVITACIONES!$J6,"*",""),CHAR(13),""),CHAR(10),REPT(" ",100)),701,100)),"")</f>
        <v/>
      </c>
    </row>
    <row r="6" s="358">
      <c r="A6" s="464">
        <f>IF(INVITACIONES!A7="","",INVITACIONES!A7)</f>
        <v/>
      </c>
      <c r="B6" s="464">
        <f>IF(INVITACIONES!N7="","",TRIM(INVITACIONES!N7))</f>
        <v/>
      </c>
      <c r="C6" s="475">
        <f>IF(INVITACIONES!G7="","",INVITACIONES!G7)</f>
        <v/>
      </c>
      <c r="D6" s="464">
        <f>IFERROR(TRIM(MID(SUBSTITUTE(SUBSTITUTE(SUBSTITUTE(INVITACIONES!$J7,"*",""),CHAR(13),""),CHAR(10),REPT(" ",100)),1,100)),"")</f>
        <v/>
      </c>
      <c r="E6" s="464">
        <f>IFERROR(TRIM(MID(SUBSTITUTE(SUBSTITUTE(SUBSTITUTE(INVITACIONES!$J7,"*",""),CHAR(13),""),CHAR(10),REPT(" ",100)),101,100)),"")</f>
        <v/>
      </c>
      <c r="F6" s="464">
        <f>IFERROR(TRIM(MID(SUBSTITUTE(SUBSTITUTE(SUBSTITUTE(INVITACIONES!$J7,"*",""),CHAR(13),""),CHAR(10),REPT(" ",100)),201,100)),"")</f>
        <v/>
      </c>
      <c r="G6" s="464">
        <f>IFERROR(TRIM(MID(SUBSTITUTE(SUBSTITUTE(SUBSTITUTE(INVITACIONES!$J7,"*",""),CHAR(13),""),CHAR(10),REPT(" ",100)),301,100)),"")</f>
        <v/>
      </c>
      <c r="H6" s="464">
        <f>IFERROR(TRIM(MID(SUBSTITUTE(SUBSTITUTE(SUBSTITUTE(INVITACIONES!$J7,"*",""),CHAR(13),""),CHAR(10),REPT(" ",100)),401,100)),"")</f>
        <v/>
      </c>
      <c r="I6" s="464">
        <f>IFERROR(TRIM(MID(SUBSTITUTE(SUBSTITUTE(SUBSTITUTE(INVITACIONES!$J7,"*",""),CHAR(13),""),CHAR(10),REPT(" ",100)),501,100)),"")</f>
        <v/>
      </c>
      <c r="J6" s="464">
        <f>IFERROR(TRIM(MID(SUBSTITUTE(SUBSTITUTE(SUBSTITUTE(INVITACIONES!$J7,"*",""),CHAR(13),""),CHAR(10),REPT(" ",100)),601,100)),"")</f>
        <v/>
      </c>
      <c r="K6" s="464">
        <f>IFERROR(TRIM(MID(SUBSTITUTE(SUBSTITUTE(SUBSTITUTE(INVITACIONES!$J7,"*",""),CHAR(13),""),CHAR(10),REPT(" ",100)),701,100)),"")</f>
        <v/>
      </c>
    </row>
    <row r="7" s="358">
      <c r="A7" s="464">
        <f>IF(INVITACIONES!A8="","",INVITACIONES!A8)</f>
        <v/>
      </c>
      <c r="B7" s="464">
        <f>IF(INVITACIONES!N8="","",TRIM(INVITACIONES!N8))</f>
        <v/>
      </c>
      <c r="C7" s="475">
        <f>IF(INVITACIONES!G8="","",INVITACIONES!G8)</f>
        <v/>
      </c>
      <c r="D7" s="464">
        <f>IFERROR(TRIM(MID(SUBSTITUTE(SUBSTITUTE(SUBSTITUTE(INVITACIONES!$J8,"*",""),CHAR(13),""),CHAR(10),REPT(" ",100)),1,100)),"")</f>
        <v/>
      </c>
      <c r="E7" s="464">
        <f>IFERROR(TRIM(MID(SUBSTITUTE(SUBSTITUTE(SUBSTITUTE(INVITACIONES!$J8,"*",""),CHAR(13),""),CHAR(10),REPT(" ",100)),101,100)),"")</f>
        <v/>
      </c>
      <c r="F7" s="464">
        <f>IFERROR(TRIM(MID(SUBSTITUTE(SUBSTITUTE(SUBSTITUTE(INVITACIONES!$J8,"*",""),CHAR(13),""),CHAR(10),REPT(" ",100)),201,100)),"")</f>
        <v/>
      </c>
      <c r="G7" s="464">
        <f>IFERROR(TRIM(MID(SUBSTITUTE(SUBSTITUTE(SUBSTITUTE(INVITACIONES!$J8,"*",""),CHAR(13),""),CHAR(10),REPT(" ",100)),301,100)),"")</f>
        <v/>
      </c>
      <c r="H7" s="464">
        <f>IFERROR(TRIM(MID(SUBSTITUTE(SUBSTITUTE(SUBSTITUTE(INVITACIONES!$J8,"*",""),CHAR(13),""),CHAR(10),REPT(" ",100)),401,100)),"")</f>
        <v/>
      </c>
      <c r="I7" s="464">
        <f>IFERROR(TRIM(MID(SUBSTITUTE(SUBSTITUTE(SUBSTITUTE(INVITACIONES!$J8,"*",""),CHAR(13),""),CHAR(10),REPT(" ",100)),501,100)),"")</f>
        <v/>
      </c>
      <c r="J7" s="464">
        <f>IFERROR(TRIM(MID(SUBSTITUTE(SUBSTITUTE(SUBSTITUTE(INVITACIONES!$J8,"*",""),CHAR(13),""),CHAR(10),REPT(" ",100)),601,100)),"")</f>
        <v/>
      </c>
      <c r="K7" s="464">
        <f>IFERROR(TRIM(MID(SUBSTITUTE(SUBSTITUTE(SUBSTITUTE(INVITACIONES!$J8,"*",""),CHAR(13),""),CHAR(10),REPT(" ",100)),701,100)),"")</f>
        <v/>
      </c>
    </row>
    <row r="8" s="358">
      <c r="A8" s="464">
        <f>IF(INVITACIONES!A9="","",INVITACIONES!A9)</f>
        <v/>
      </c>
      <c r="B8" s="464">
        <f>IF(INVITACIONES!N9="","",TRIM(INVITACIONES!N9))</f>
        <v/>
      </c>
      <c r="C8" s="475">
        <f>IF(INVITACIONES!G9="","",INVITACIONES!G9)</f>
        <v/>
      </c>
      <c r="D8" s="464">
        <f>IFERROR(TRIM(MID(SUBSTITUTE(SUBSTITUTE(SUBSTITUTE(INVITACIONES!$J9,"*",""),CHAR(13),""),CHAR(10),REPT(" ",100)),1,100)),"")</f>
        <v/>
      </c>
      <c r="E8" s="464">
        <f>IFERROR(TRIM(MID(SUBSTITUTE(SUBSTITUTE(SUBSTITUTE(INVITACIONES!$J9,"*",""),CHAR(13),""),CHAR(10),REPT(" ",100)),101,100)),"")</f>
        <v/>
      </c>
      <c r="F8" s="464">
        <f>IFERROR(TRIM(MID(SUBSTITUTE(SUBSTITUTE(SUBSTITUTE(INVITACIONES!$J9,"*",""),CHAR(13),""),CHAR(10),REPT(" ",100)),201,100)),"")</f>
        <v/>
      </c>
      <c r="G8" s="464">
        <f>IFERROR(TRIM(MID(SUBSTITUTE(SUBSTITUTE(SUBSTITUTE(INVITACIONES!$J9,"*",""),CHAR(13),""),CHAR(10),REPT(" ",100)),301,100)),"")</f>
        <v/>
      </c>
      <c r="H8" s="464">
        <f>IFERROR(TRIM(MID(SUBSTITUTE(SUBSTITUTE(SUBSTITUTE(INVITACIONES!$J9,"*",""),CHAR(13),""),CHAR(10),REPT(" ",100)),401,100)),"")</f>
        <v/>
      </c>
      <c r="I8" s="464">
        <f>IFERROR(TRIM(MID(SUBSTITUTE(SUBSTITUTE(SUBSTITUTE(INVITACIONES!$J9,"*",""),CHAR(13),""),CHAR(10),REPT(" ",100)),501,100)),"")</f>
        <v/>
      </c>
      <c r="J8" s="464">
        <f>IFERROR(TRIM(MID(SUBSTITUTE(SUBSTITUTE(SUBSTITUTE(INVITACIONES!$J9,"*",""),CHAR(13),""),CHAR(10),REPT(" ",100)),601,100)),"")</f>
        <v/>
      </c>
      <c r="K8" s="464">
        <f>IFERROR(TRIM(MID(SUBSTITUTE(SUBSTITUTE(SUBSTITUTE(INVITACIONES!$J9,"*",""),CHAR(13),""),CHAR(10),REPT(" ",100)),701,100)),"")</f>
        <v/>
      </c>
    </row>
    <row r="9" s="358">
      <c r="A9" s="464">
        <f>IF(INVITACIONES!A10="","",INVITACIONES!A10)</f>
        <v/>
      </c>
      <c r="B9" s="464">
        <f>IF(INVITACIONES!N10="","",TRIM(INVITACIONES!N10))</f>
        <v/>
      </c>
      <c r="C9" s="475">
        <f>IF(INVITACIONES!G10="","",INVITACIONES!G10)</f>
        <v/>
      </c>
      <c r="D9" s="464">
        <f>IFERROR(TRIM(MID(SUBSTITUTE(SUBSTITUTE(SUBSTITUTE(INVITACIONES!$J10,"*",""),CHAR(13),""),CHAR(10),REPT(" ",100)),1,100)),"")</f>
        <v/>
      </c>
      <c r="E9" s="464">
        <f>IFERROR(TRIM(MID(SUBSTITUTE(SUBSTITUTE(SUBSTITUTE(INVITACIONES!$J10,"*",""),CHAR(13),""),CHAR(10),REPT(" ",100)),101,100)),"")</f>
        <v/>
      </c>
      <c r="F9" s="464">
        <f>IFERROR(TRIM(MID(SUBSTITUTE(SUBSTITUTE(SUBSTITUTE(INVITACIONES!$J10,"*",""),CHAR(13),""),CHAR(10),REPT(" ",100)),201,100)),"")</f>
        <v/>
      </c>
      <c r="G9" s="464">
        <f>IFERROR(TRIM(MID(SUBSTITUTE(SUBSTITUTE(SUBSTITUTE(INVITACIONES!$J10,"*",""),CHAR(13),""),CHAR(10),REPT(" ",100)),301,100)),"")</f>
        <v/>
      </c>
      <c r="H9" s="464">
        <f>IFERROR(TRIM(MID(SUBSTITUTE(SUBSTITUTE(SUBSTITUTE(INVITACIONES!$J10,"*",""),CHAR(13),""),CHAR(10),REPT(" ",100)),401,100)),"")</f>
        <v/>
      </c>
      <c r="I9" s="464">
        <f>IFERROR(TRIM(MID(SUBSTITUTE(SUBSTITUTE(SUBSTITUTE(INVITACIONES!$J10,"*",""),CHAR(13),""),CHAR(10),REPT(" ",100)),501,100)),"")</f>
        <v/>
      </c>
      <c r="J9" s="464">
        <f>IFERROR(TRIM(MID(SUBSTITUTE(SUBSTITUTE(SUBSTITUTE(INVITACIONES!$J10,"*",""),CHAR(13),""),CHAR(10),REPT(" ",100)),601,100)),"")</f>
        <v/>
      </c>
      <c r="K9" s="464">
        <f>IFERROR(TRIM(MID(SUBSTITUTE(SUBSTITUTE(SUBSTITUTE(INVITACIONES!$J10,"*",""),CHAR(13),""),CHAR(10),REPT(" ",100)),701,100)),"")</f>
        <v/>
      </c>
    </row>
    <row r="10" s="358">
      <c r="A10" s="464">
        <f>IF(INVITACIONES!A11="","",INVITACIONES!A11)</f>
        <v/>
      </c>
      <c r="B10" s="464">
        <f>IF(INVITACIONES!N11="","",TRIM(INVITACIONES!N11))</f>
        <v/>
      </c>
      <c r="C10" s="475">
        <f>IF(INVITACIONES!G11="","",INVITACIONES!G11)</f>
        <v/>
      </c>
      <c r="D10" s="464">
        <f>IFERROR(TRIM(MID(SUBSTITUTE(SUBSTITUTE(SUBSTITUTE(INVITACIONES!$J11,"*",""),CHAR(13),""),CHAR(10),REPT(" ",100)),1,100)),"")</f>
        <v/>
      </c>
      <c r="E10" s="464">
        <f>IFERROR(TRIM(MID(SUBSTITUTE(SUBSTITUTE(SUBSTITUTE(INVITACIONES!$J11,"*",""),CHAR(13),""),CHAR(10),REPT(" ",100)),101,100)),"")</f>
        <v/>
      </c>
      <c r="F10" s="464">
        <f>IFERROR(TRIM(MID(SUBSTITUTE(SUBSTITUTE(SUBSTITUTE(INVITACIONES!$J11,"*",""),CHAR(13),""),CHAR(10),REPT(" ",100)),201,100)),"")</f>
        <v/>
      </c>
      <c r="G10" s="464">
        <f>IFERROR(TRIM(MID(SUBSTITUTE(SUBSTITUTE(SUBSTITUTE(INVITACIONES!$J11,"*",""),CHAR(13),""),CHAR(10),REPT(" ",100)),301,100)),"")</f>
        <v/>
      </c>
      <c r="H10" s="464">
        <f>IFERROR(TRIM(MID(SUBSTITUTE(SUBSTITUTE(SUBSTITUTE(INVITACIONES!$J11,"*",""),CHAR(13),""),CHAR(10),REPT(" ",100)),401,100)),"")</f>
        <v/>
      </c>
      <c r="I10" s="464">
        <f>IFERROR(TRIM(MID(SUBSTITUTE(SUBSTITUTE(SUBSTITUTE(INVITACIONES!$J11,"*",""),CHAR(13),""),CHAR(10),REPT(" ",100)),501,100)),"")</f>
        <v/>
      </c>
      <c r="J10" s="464">
        <f>IFERROR(TRIM(MID(SUBSTITUTE(SUBSTITUTE(SUBSTITUTE(INVITACIONES!$J11,"*",""),CHAR(13),""),CHAR(10),REPT(" ",100)),601,100)),"")</f>
        <v/>
      </c>
      <c r="K10" s="464">
        <f>IFERROR(TRIM(MID(SUBSTITUTE(SUBSTITUTE(SUBSTITUTE(INVITACIONES!$J11,"*",""),CHAR(13),""),CHAR(10),REPT(" ",100)),701,100)),"")</f>
        <v/>
      </c>
    </row>
    <row r="11" s="358">
      <c r="A11" s="464">
        <f>IF(INVITACIONES!A12="","",INVITACIONES!A12)</f>
        <v/>
      </c>
      <c r="B11" s="464">
        <f>IF(INVITACIONES!N12="","",TRIM(INVITACIONES!N12))</f>
        <v/>
      </c>
      <c r="C11" s="475">
        <f>IF(INVITACIONES!G12="","",INVITACIONES!G12)</f>
        <v/>
      </c>
      <c r="D11" s="464">
        <f>IFERROR(TRIM(MID(SUBSTITUTE(SUBSTITUTE(SUBSTITUTE(INVITACIONES!$J12,"*",""),CHAR(13),""),CHAR(10),REPT(" ",100)),1,100)),"")</f>
        <v/>
      </c>
      <c r="E11" s="464">
        <f>IFERROR(TRIM(MID(SUBSTITUTE(SUBSTITUTE(SUBSTITUTE(INVITACIONES!$J12,"*",""),CHAR(13),""),CHAR(10),REPT(" ",100)),101,100)),"")</f>
        <v/>
      </c>
      <c r="F11" s="464">
        <f>IFERROR(TRIM(MID(SUBSTITUTE(SUBSTITUTE(SUBSTITUTE(INVITACIONES!$J12,"*",""),CHAR(13),""),CHAR(10),REPT(" ",100)),201,100)),"")</f>
        <v/>
      </c>
      <c r="G11" s="464">
        <f>IFERROR(TRIM(MID(SUBSTITUTE(SUBSTITUTE(SUBSTITUTE(INVITACIONES!$J12,"*",""),CHAR(13),""),CHAR(10),REPT(" ",100)),301,100)),"")</f>
        <v/>
      </c>
      <c r="H11" s="464">
        <f>IFERROR(TRIM(MID(SUBSTITUTE(SUBSTITUTE(SUBSTITUTE(INVITACIONES!$J12,"*",""),CHAR(13),""),CHAR(10),REPT(" ",100)),401,100)),"")</f>
        <v/>
      </c>
      <c r="I11" s="464">
        <f>IFERROR(TRIM(MID(SUBSTITUTE(SUBSTITUTE(SUBSTITUTE(INVITACIONES!$J12,"*",""),CHAR(13),""),CHAR(10),REPT(" ",100)),501,100)),"")</f>
        <v/>
      </c>
      <c r="J11" s="464">
        <f>IFERROR(TRIM(MID(SUBSTITUTE(SUBSTITUTE(SUBSTITUTE(INVITACIONES!$J12,"*",""),CHAR(13),""),CHAR(10),REPT(" ",100)),601,100)),"")</f>
        <v/>
      </c>
      <c r="K11" s="464">
        <f>IFERROR(TRIM(MID(SUBSTITUTE(SUBSTITUTE(SUBSTITUTE(INVITACIONES!$J12,"*",""),CHAR(13),""),CHAR(10),REPT(" ",100)),701,100)),"")</f>
        <v/>
      </c>
    </row>
    <row r="12" s="358">
      <c r="A12" s="464">
        <f>IF(INVITACIONES!A13="","",INVITACIONES!A13)</f>
        <v/>
      </c>
      <c r="B12" s="464">
        <f>IF(INVITACIONES!N13="","",TRIM(INVITACIONES!N13))</f>
        <v/>
      </c>
      <c r="C12" s="475">
        <f>IF(INVITACIONES!G13="","",INVITACIONES!G13)</f>
        <v/>
      </c>
      <c r="D12" s="464">
        <f>IFERROR(TRIM(MID(SUBSTITUTE(SUBSTITUTE(SUBSTITUTE(INVITACIONES!$J13,"*",""),CHAR(13),""),CHAR(10),REPT(" ",100)),1,100)),"")</f>
        <v/>
      </c>
      <c r="E12" s="464">
        <f>IFERROR(TRIM(MID(SUBSTITUTE(SUBSTITUTE(SUBSTITUTE(INVITACIONES!$J13,"*",""),CHAR(13),""),CHAR(10),REPT(" ",100)),101,100)),"")</f>
        <v/>
      </c>
      <c r="F12" s="464">
        <f>IFERROR(TRIM(MID(SUBSTITUTE(SUBSTITUTE(SUBSTITUTE(INVITACIONES!$J13,"*",""),CHAR(13),""),CHAR(10),REPT(" ",100)),201,100)),"")</f>
        <v/>
      </c>
      <c r="G12" s="464">
        <f>IFERROR(TRIM(MID(SUBSTITUTE(SUBSTITUTE(SUBSTITUTE(INVITACIONES!$J13,"*",""),CHAR(13),""),CHAR(10),REPT(" ",100)),301,100)),"")</f>
        <v/>
      </c>
      <c r="H12" s="464">
        <f>IFERROR(TRIM(MID(SUBSTITUTE(SUBSTITUTE(SUBSTITUTE(INVITACIONES!$J13,"*",""),CHAR(13),""),CHAR(10),REPT(" ",100)),401,100)),"")</f>
        <v/>
      </c>
      <c r="I12" s="464">
        <f>IFERROR(TRIM(MID(SUBSTITUTE(SUBSTITUTE(SUBSTITUTE(INVITACIONES!$J13,"*",""),CHAR(13),""),CHAR(10),REPT(" ",100)),501,100)),"")</f>
        <v/>
      </c>
      <c r="J12" s="464">
        <f>IFERROR(TRIM(MID(SUBSTITUTE(SUBSTITUTE(SUBSTITUTE(INVITACIONES!$J13,"*",""),CHAR(13),""),CHAR(10),REPT(" ",100)),601,100)),"")</f>
        <v/>
      </c>
      <c r="K12" s="464">
        <f>IFERROR(TRIM(MID(SUBSTITUTE(SUBSTITUTE(SUBSTITUTE(INVITACIONES!$J13,"*",""),CHAR(13),""),CHAR(10),REPT(" ",100)),701,100)),"")</f>
        <v/>
      </c>
    </row>
    <row r="13" s="358">
      <c r="A13" s="464">
        <f>IF(INVITACIONES!A14="","",INVITACIONES!A14)</f>
        <v/>
      </c>
      <c r="B13" s="464">
        <f>IF(INVITACIONES!N14="","",TRIM(INVITACIONES!N14))</f>
        <v/>
      </c>
      <c r="C13" s="475">
        <f>IF(INVITACIONES!G14="","",INVITACIONES!G14)</f>
        <v/>
      </c>
      <c r="D13" s="464">
        <f>IFERROR(TRIM(MID(SUBSTITUTE(SUBSTITUTE(SUBSTITUTE(INVITACIONES!$J14,"*",""),CHAR(13),""),CHAR(10),REPT(" ",100)),1,100)),"")</f>
        <v/>
      </c>
      <c r="E13" s="464">
        <f>IFERROR(TRIM(MID(SUBSTITUTE(SUBSTITUTE(SUBSTITUTE(INVITACIONES!$J14,"*",""),CHAR(13),""),CHAR(10),REPT(" ",100)),101,100)),"")</f>
        <v/>
      </c>
      <c r="F13" s="464">
        <f>IFERROR(TRIM(MID(SUBSTITUTE(SUBSTITUTE(SUBSTITUTE(INVITACIONES!$J14,"*",""),CHAR(13),""),CHAR(10),REPT(" ",100)),201,100)),"")</f>
        <v/>
      </c>
      <c r="G13" s="464">
        <f>IFERROR(TRIM(MID(SUBSTITUTE(SUBSTITUTE(SUBSTITUTE(INVITACIONES!$J14,"*",""),CHAR(13),""),CHAR(10),REPT(" ",100)),301,100)),"")</f>
        <v/>
      </c>
      <c r="H13" s="464">
        <f>IFERROR(TRIM(MID(SUBSTITUTE(SUBSTITUTE(SUBSTITUTE(INVITACIONES!$J14,"*",""),CHAR(13),""),CHAR(10),REPT(" ",100)),401,100)),"")</f>
        <v/>
      </c>
      <c r="I13" s="464">
        <f>IFERROR(TRIM(MID(SUBSTITUTE(SUBSTITUTE(SUBSTITUTE(INVITACIONES!$J14,"*",""),CHAR(13),""),CHAR(10),REPT(" ",100)),501,100)),"")</f>
        <v/>
      </c>
      <c r="J13" s="464">
        <f>IFERROR(TRIM(MID(SUBSTITUTE(SUBSTITUTE(SUBSTITUTE(INVITACIONES!$J14,"*",""),CHAR(13),""),CHAR(10),REPT(" ",100)),601,100)),"")</f>
        <v/>
      </c>
      <c r="K13" s="464">
        <f>IFERROR(TRIM(MID(SUBSTITUTE(SUBSTITUTE(SUBSTITUTE(INVITACIONES!$J14,"*",""),CHAR(13),""),CHAR(10),REPT(" ",100)),701,100)),"")</f>
        <v/>
      </c>
    </row>
    <row r="14" s="358">
      <c r="A14" s="464">
        <f>IF(INVITACIONES!A15="","",INVITACIONES!A15)</f>
        <v/>
      </c>
      <c r="B14" s="464">
        <f>IF(INVITACIONES!N15="","",TRIM(INVITACIONES!N15))</f>
        <v/>
      </c>
      <c r="C14" s="475">
        <f>IF(INVITACIONES!G15="","",INVITACIONES!G15)</f>
        <v/>
      </c>
      <c r="D14" s="464">
        <f>IFERROR(TRIM(MID(SUBSTITUTE(SUBSTITUTE(SUBSTITUTE(INVITACIONES!$J15,"*",""),CHAR(13),""),CHAR(10),REPT(" ",100)),1,100)),"")</f>
        <v/>
      </c>
      <c r="E14" s="464">
        <f>IFERROR(TRIM(MID(SUBSTITUTE(SUBSTITUTE(SUBSTITUTE(INVITACIONES!$J15,"*",""),CHAR(13),""),CHAR(10),REPT(" ",100)),101,100)),"")</f>
        <v/>
      </c>
      <c r="F14" s="464">
        <f>IFERROR(TRIM(MID(SUBSTITUTE(SUBSTITUTE(SUBSTITUTE(INVITACIONES!$J15,"*",""),CHAR(13),""),CHAR(10),REPT(" ",100)),201,100)),"")</f>
        <v/>
      </c>
      <c r="G14" s="464">
        <f>IFERROR(TRIM(MID(SUBSTITUTE(SUBSTITUTE(SUBSTITUTE(INVITACIONES!$J15,"*",""),CHAR(13),""),CHAR(10),REPT(" ",100)),301,100)),"")</f>
        <v/>
      </c>
      <c r="H14" s="464">
        <f>IFERROR(TRIM(MID(SUBSTITUTE(SUBSTITUTE(SUBSTITUTE(INVITACIONES!$J15,"*",""),CHAR(13),""),CHAR(10),REPT(" ",100)),401,100)),"")</f>
        <v/>
      </c>
      <c r="I14" s="464">
        <f>IFERROR(TRIM(MID(SUBSTITUTE(SUBSTITUTE(SUBSTITUTE(INVITACIONES!$J15,"*",""),CHAR(13),""),CHAR(10),REPT(" ",100)),501,100)),"")</f>
        <v/>
      </c>
      <c r="J14" s="464">
        <f>IFERROR(TRIM(MID(SUBSTITUTE(SUBSTITUTE(SUBSTITUTE(INVITACIONES!$J15,"*",""),CHAR(13),""),CHAR(10),REPT(" ",100)),601,100)),"")</f>
        <v/>
      </c>
      <c r="K14" s="464">
        <f>IFERROR(TRIM(MID(SUBSTITUTE(SUBSTITUTE(SUBSTITUTE(INVITACIONES!$J15,"*",""),CHAR(13),""),CHAR(10),REPT(" ",100)),701,100)),"")</f>
        <v/>
      </c>
    </row>
    <row r="15" s="358">
      <c r="A15" s="464">
        <f>IF(INVITACIONES!A16="","",INVITACIONES!A16)</f>
        <v/>
      </c>
      <c r="B15" s="464">
        <f>IF(INVITACIONES!N16="","",TRIM(INVITACIONES!N16))</f>
        <v/>
      </c>
      <c r="C15" s="475">
        <f>IF(INVITACIONES!G16="","",INVITACIONES!G16)</f>
        <v/>
      </c>
      <c r="D15" s="464">
        <f>IFERROR(TRIM(MID(SUBSTITUTE(SUBSTITUTE(SUBSTITUTE(INVITACIONES!$J16,"*",""),CHAR(13),""),CHAR(10),REPT(" ",100)),1,100)),"")</f>
        <v/>
      </c>
      <c r="E15" s="464">
        <f>IFERROR(TRIM(MID(SUBSTITUTE(SUBSTITUTE(SUBSTITUTE(INVITACIONES!$J16,"*",""),CHAR(13),""),CHAR(10),REPT(" ",100)),101,100)),"")</f>
        <v/>
      </c>
      <c r="F15" s="464">
        <f>IFERROR(TRIM(MID(SUBSTITUTE(SUBSTITUTE(SUBSTITUTE(INVITACIONES!$J16,"*",""),CHAR(13),""),CHAR(10),REPT(" ",100)),201,100)),"")</f>
        <v/>
      </c>
      <c r="G15" s="464">
        <f>IFERROR(TRIM(MID(SUBSTITUTE(SUBSTITUTE(SUBSTITUTE(INVITACIONES!$J16,"*",""),CHAR(13),""),CHAR(10),REPT(" ",100)),301,100)),"")</f>
        <v/>
      </c>
      <c r="H15" s="464">
        <f>IFERROR(TRIM(MID(SUBSTITUTE(SUBSTITUTE(SUBSTITUTE(INVITACIONES!$J16,"*",""),CHAR(13),""),CHAR(10),REPT(" ",100)),401,100)),"")</f>
        <v/>
      </c>
      <c r="I15" s="464">
        <f>IFERROR(TRIM(MID(SUBSTITUTE(SUBSTITUTE(SUBSTITUTE(INVITACIONES!$J16,"*",""),CHAR(13),""),CHAR(10),REPT(" ",100)),501,100)),"")</f>
        <v/>
      </c>
      <c r="J15" s="464">
        <f>IFERROR(TRIM(MID(SUBSTITUTE(SUBSTITUTE(SUBSTITUTE(INVITACIONES!$J16,"*",""),CHAR(13),""),CHAR(10),REPT(" ",100)),601,100)),"")</f>
        <v/>
      </c>
      <c r="K15" s="464">
        <f>IFERROR(TRIM(MID(SUBSTITUTE(SUBSTITUTE(SUBSTITUTE(INVITACIONES!$J16,"*",""),CHAR(13),""),CHAR(10),REPT(" ",100)),701,100)),"")</f>
        <v/>
      </c>
    </row>
    <row r="16" s="358">
      <c r="A16" s="464">
        <f>IF(INVITACIONES!A17="","",INVITACIONES!A17)</f>
        <v/>
      </c>
      <c r="B16" s="464">
        <f>IF(INVITACIONES!N17="","",TRIM(INVITACIONES!N17))</f>
        <v/>
      </c>
      <c r="C16" s="475">
        <f>IF(INVITACIONES!G17="","",INVITACIONES!G17)</f>
        <v/>
      </c>
      <c r="D16" s="464">
        <f>IFERROR(TRIM(MID(SUBSTITUTE(SUBSTITUTE(SUBSTITUTE(INVITACIONES!$J17,"*",""),CHAR(13),""),CHAR(10),REPT(" ",100)),1,100)),"")</f>
        <v/>
      </c>
      <c r="E16" s="464">
        <f>IFERROR(TRIM(MID(SUBSTITUTE(SUBSTITUTE(SUBSTITUTE(INVITACIONES!$J17,"*",""),CHAR(13),""),CHAR(10),REPT(" ",100)),101,100)),"")</f>
        <v/>
      </c>
      <c r="F16" s="464">
        <f>IFERROR(TRIM(MID(SUBSTITUTE(SUBSTITUTE(SUBSTITUTE(INVITACIONES!$J17,"*",""),CHAR(13),""),CHAR(10),REPT(" ",100)),201,100)),"")</f>
        <v/>
      </c>
      <c r="G16" s="464">
        <f>IFERROR(TRIM(MID(SUBSTITUTE(SUBSTITUTE(SUBSTITUTE(INVITACIONES!$J17,"*",""),CHAR(13),""),CHAR(10),REPT(" ",100)),301,100)),"")</f>
        <v/>
      </c>
      <c r="H16" s="464">
        <f>IFERROR(TRIM(MID(SUBSTITUTE(SUBSTITUTE(SUBSTITUTE(INVITACIONES!$J17,"*",""),CHAR(13),""),CHAR(10),REPT(" ",100)),401,100)),"")</f>
        <v/>
      </c>
      <c r="I16" s="464">
        <f>IFERROR(TRIM(MID(SUBSTITUTE(SUBSTITUTE(SUBSTITUTE(INVITACIONES!$J17,"*",""),CHAR(13),""),CHAR(10),REPT(" ",100)),501,100)),"")</f>
        <v/>
      </c>
      <c r="J16" s="464">
        <f>IFERROR(TRIM(MID(SUBSTITUTE(SUBSTITUTE(SUBSTITUTE(INVITACIONES!$J17,"*",""),CHAR(13),""),CHAR(10),REPT(" ",100)),601,100)),"")</f>
        <v/>
      </c>
      <c r="K16" s="464">
        <f>IFERROR(TRIM(MID(SUBSTITUTE(SUBSTITUTE(SUBSTITUTE(INVITACIONES!$J17,"*",""),CHAR(13),""),CHAR(10),REPT(" ",100)),701,100)),"")</f>
        <v/>
      </c>
    </row>
    <row r="17" s="358">
      <c r="A17" s="464">
        <f>IF(INVITACIONES!A18="","",INVITACIONES!A18)</f>
        <v/>
      </c>
      <c r="B17" s="464">
        <f>IF(INVITACIONES!N18="","",TRIM(INVITACIONES!N18))</f>
        <v/>
      </c>
      <c r="C17" s="475">
        <f>IF(INVITACIONES!G18="","",INVITACIONES!G18)</f>
        <v/>
      </c>
      <c r="D17" s="464">
        <f>IFERROR(TRIM(MID(SUBSTITUTE(SUBSTITUTE(SUBSTITUTE(INVITACIONES!$J18,"*",""),CHAR(13),""),CHAR(10),REPT(" ",100)),1,100)),"")</f>
        <v/>
      </c>
      <c r="E17" s="464">
        <f>IFERROR(TRIM(MID(SUBSTITUTE(SUBSTITUTE(SUBSTITUTE(INVITACIONES!$J18,"*",""),CHAR(13),""),CHAR(10),REPT(" ",100)),101,100)),"")</f>
        <v/>
      </c>
      <c r="F17" s="464">
        <f>IFERROR(TRIM(MID(SUBSTITUTE(SUBSTITUTE(SUBSTITUTE(INVITACIONES!$J18,"*",""),CHAR(13),""),CHAR(10),REPT(" ",100)),201,100)),"")</f>
        <v/>
      </c>
      <c r="G17" s="464">
        <f>IFERROR(TRIM(MID(SUBSTITUTE(SUBSTITUTE(SUBSTITUTE(INVITACIONES!$J18,"*",""),CHAR(13),""),CHAR(10),REPT(" ",100)),301,100)),"")</f>
        <v/>
      </c>
      <c r="H17" s="464">
        <f>IFERROR(TRIM(MID(SUBSTITUTE(SUBSTITUTE(SUBSTITUTE(INVITACIONES!$J18,"*",""),CHAR(13),""),CHAR(10),REPT(" ",100)),401,100)),"")</f>
        <v/>
      </c>
      <c r="I17" s="464">
        <f>IFERROR(TRIM(MID(SUBSTITUTE(SUBSTITUTE(SUBSTITUTE(INVITACIONES!$J18,"*",""),CHAR(13),""),CHAR(10),REPT(" ",100)),501,100)),"")</f>
        <v/>
      </c>
      <c r="J17" s="464">
        <f>IFERROR(TRIM(MID(SUBSTITUTE(SUBSTITUTE(SUBSTITUTE(INVITACIONES!$J18,"*",""),CHAR(13),""),CHAR(10),REPT(" ",100)),601,100)),"")</f>
        <v/>
      </c>
      <c r="K17" s="464">
        <f>IFERROR(TRIM(MID(SUBSTITUTE(SUBSTITUTE(SUBSTITUTE(INVITACIONES!$J18,"*",""),CHAR(13),""),CHAR(10),REPT(" ",100)),701,100)),"")</f>
        <v/>
      </c>
    </row>
    <row r="18" s="358">
      <c r="A18" s="464">
        <f>IF(INVITACIONES!A19="","",INVITACIONES!A19)</f>
        <v/>
      </c>
      <c r="B18" s="464">
        <f>IF(INVITACIONES!N19="","",TRIM(INVITACIONES!N19))</f>
        <v/>
      </c>
      <c r="C18" s="475">
        <f>IF(INVITACIONES!G19="","",INVITACIONES!G19)</f>
        <v/>
      </c>
      <c r="D18" s="464">
        <f>IFERROR(TRIM(MID(SUBSTITUTE(SUBSTITUTE(SUBSTITUTE(INVITACIONES!$J19,"*",""),CHAR(13),""),CHAR(10),REPT(" ",100)),1,100)),"")</f>
        <v/>
      </c>
      <c r="E18" s="464">
        <f>IFERROR(TRIM(MID(SUBSTITUTE(SUBSTITUTE(SUBSTITUTE(INVITACIONES!$J19,"*",""),CHAR(13),""),CHAR(10),REPT(" ",100)),101,100)),"")</f>
        <v/>
      </c>
      <c r="F18" s="464">
        <f>IFERROR(TRIM(MID(SUBSTITUTE(SUBSTITUTE(SUBSTITUTE(INVITACIONES!$J19,"*",""),CHAR(13),""),CHAR(10),REPT(" ",100)),201,100)),"")</f>
        <v/>
      </c>
      <c r="G18" s="464">
        <f>IFERROR(TRIM(MID(SUBSTITUTE(SUBSTITUTE(SUBSTITUTE(INVITACIONES!$J19,"*",""),CHAR(13),""),CHAR(10),REPT(" ",100)),301,100)),"")</f>
        <v/>
      </c>
      <c r="H18" s="464">
        <f>IFERROR(TRIM(MID(SUBSTITUTE(SUBSTITUTE(SUBSTITUTE(INVITACIONES!$J19,"*",""),CHAR(13),""),CHAR(10),REPT(" ",100)),401,100)),"")</f>
        <v/>
      </c>
      <c r="I18" s="464">
        <f>IFERROR(TRIM(MID(SUBSTITUTE(SUBSTITUTE(SUBSTITUTE(INVITACIONES!$J19,"*",""),CHAR(13),""),CHAR(10),REPT(" ",100)),501,100)),"")</f>
        <v/>
      </c>
      <c r="J18" s="464">
        <f>IFERROR(TRIM(MID(SUBSTITUTE(SUBSTITUTE(SUBSTITUTE(INVITACIONES!$J19,"*",""),CHAR(13),""),CHAR(10),REPT(" ",100)),601,100)),"")</f>
        <v/>
      </c>
      <c r="K18" s="464">
        <f>IFERROR(TRIM(MID(SUBSTITUTE(SUBSTITUTE(SUBSTITUTE(INVITACIONES!$J19,"*",""),CHAR(13),""),CHAR(10),REPT(" ",100)),701,100)),"")</f>
        <v/>
      </c>
    </row>
    <row r="19" s="358">
      <c r="A19" s="464">
        <f>IF(INVITACIONES!A20="","",INVITACIONES!A20)</f>
        <v/>
      </c>
      <c r="B19" s="464">
        <f>IF(INVITACIONES!N20="","",TRIM(INVITACIONES!N20))</f>
        <v/>
      </c>
      <c r="C19" s="475">
        <f>IF(INVITACIONES!G20="","",INVITACIONES!G20)</f>
        <v/>
      </c>
      <c r="D19" s="464">
        <f>IFERROR(TRIM(MID(SUBSTITUTE(SUBSTITUTE(SUBSTITUTE(INVITACIONES!$J20,"*",""),CHAR(13),""),CHAR(10),REPT(" ",100)),1,100)),"")</f>
        <v/>
      </c>
      <c r="E19" s="464">
        <f>IFERROR(TRIM(MID(SUBSTITUTE(SUBSTITUTE(SUBSTITUTE(INVITACIONES!$J20,"*",""),CHAR(13),""),CHAR(10),REPT(" ",100)),101,100)),"")</f>
        <v/>
      </c>
      <c r="F19" s="464">
        <f>IFERROR(TRIM(MID(SUBSTITUTE(SUBSTITUTE(SUBSTITUTE(INVITACIONES!$J20,"*",""),CHAR(13),""),CHAR(10),REPT(" ",100)),201,100)),"")</f>
        <v/>
      </c>
      <c r="G19" s="464">
        <f>IFERROR(TRIM(MID(SUBSTITUTE(SUBSTITUTE(SUBSTITUTE(INVITACIONES!$J20,"*",""),CHAR(13),""),CHAR(10),REPT(" ",100)),301,100)),"")</f>
        <v/>
      </c>
      <c r="H19" s="464">
        <f>IFERROR(TRIM(MID(SUBSTITUTE(SUBSTITUTE(SUBSTITUTE(INVITACIONES!$J20,"*",""),CHAR(13),""),CHAR(10),REPT(" ",100)),401,100)),"")</f>
        <v/>
      </c>
      <c r="I19" s="464">
        <f>IFERROR(TRIM(MID(SUBSTITUTE(SUBSTITUTE(SUBSTITUTE(INVITACIONES!$J20,"*",""),CHAR(13),""),CHAR(10),REPT(" ",100)),501,100)),"")</f>
        <v/>
      </c>
      <c r="J19" s="464">
        <f>IFERROR(TRIM(MID(SUBSTITUTE(SUBSTITUTE(SUBSTITUTE(INVITACIONES!$J20,"*",""),CHAR(13),""),CHAR(10),REPT(" ",100)),601,100)),"")</f>
        <v/>
      </c>
      <c r="K19" s="464">
        <f>IFERROR(TRIM(MID(SUBSTITUTE(SUBSTITUTE(SUBSTITUTE(INVITACIONES!$J20,"*",""),CHAR(13),""),CHAR(10),REPT(" ",100)),701,100)),"")</f>
        <v/>
      </c>
    </row>
    <row r="20" s="358">
      <c r="A20" s="464">
        <f>IF(INVITACIONES!A21="","",INVITACIONES!A21)</f>
        <v/>
      </c>
      <c r="B20" s="464">
        <f>IF(INVITACIONES!N21="","",TRIM(INVITACIONES!N21))</f>
        <v/>
      </c>
      <c r="C20" s="475">
        <f>IF(INVITACIONES!G21="","",INVITACIONES!G21)</f>
        <v/>
      </c>
      <c r="D20" s="464">
        <f>IFERROR(TRIM(MID(SUBSTITUTE(SUBSTITUTE(SUBSTITUTE(INVITACIONES!$J21,"*",""),CHAR(13),""),CHAR(10),REPT(" ",100)),1,100)),"")</f>
        <v/>
      </c>
      <c r="E20" s="464">
        <f>IFERROR(TRIM(MID(SUBSTITUTE(SUBSTITUTE(SUBSTITUTE(INVITACIONES!$J21,"*",""),CHAR(13),""),CHAR(10),REPT(" ",100)),101,100)),"")</f>
        <v/>
      </c>
      <c r="F20" s="464">
        <f>IFERROR(TRIM(MID(SUBSTITUTE(SUBSTITUTE(SUBSTITUTE(INVITACIONES!$J21,"*",""),CHAR(13),""),CHAR(10),REPT(" ",100)),201,100)),"")</f>
        <v/>
      </c>
      <c r="G20" s="464">
        <f>IFERROR(TRIM(MID(SUBSTITUTE(SUBSTITUTE(SUBSTITUTE(INVITACIONES!$J21,"*",""),CHAR(13),""),CHAR(10),REPT(" ",100)),301,100)),"")</f>
        <v/>
      </c>
      <c r="H20" s="464">
        <f>IFERROR(TRIM(MID(SUBSTITUTE(SUBSTITUTE(SUBSTITUTE(INVITACIONES!$J21,"*",""),CHAR(13),""),CHAR(10),REPT(" ",100)),401,100)),"")</f>
        <v/>
      </c>
      <c r="I20" s="464">
        <f>IFERROR(TRIM(MID(SUBSTITUTE(SUBSTITUTE(SUBSTITUTE(INVITACIONES!$J21,"*",""),CHAR(13),""),CHAR(10),REPT(" ",100)),501,100)),"")</f>
        <v/>
      </c>
      <c r="J20" s="464">
        <f>IFERROR(TRIM(MID(SUBSTITUTE(SUBSTITUTE(SUBSTITUTE(INVITACIONES!$J21,"*",""),CHAR(13),""),CHAR(10),REPT(" ",100)),601,100)),"")</f>
        <v/>
      </c>
      <c r="K20" s="464">
        <f>IFERROR(TRIM(MID(SUBSTITUTE(SUBSTITUTE(SUBSTITUTE(INVITACIONES!$J21,"*",""),CHAR(13),""),CHAR(10),REPT(" ",100)),701,100)),"")</f>
        <v/>
      </c>
    </row>
    <row r="21" s="358">
      <c r="A21" s="464">
        <f>IF(INVITACIONES!A22="","",INVITACIONES!A22)</f>
        <v/>
      </c>
      <c r="B21" s="464">
        <f>IF(INVITACIONES!N22="","",TRIM(INVITACIONES!N22))</f>
        <v/>
      </c>
      <c r="C21" s="475">
        <f>IF(INVITACIONES!G22="","",INVITACIONES!G22)</f>
        <v/>
      </c>
      <c r="D21" s="464">
        <f>IFERROR(TRIM(MID(SUBSTITUTE(SUBSTITUTE(SUBSTITUTE(INVITACIONES!$J22,"*",""),CHAR(13),""),CHAR(10),REPT(" ",100)),1,100)),"")</f>
        <v/>
      </c>
      <c r="E21" s="464">
        <f>IFERROR(TRIM(MID(SUBSTITUTE(SUBSTITUTE(SUBSTITUTE(INVITACIONES!$J22,"*",""),CHAR(13),""),CHAR(10),REPT(" ",100)),101,100)),"")</f>
        <v/>
      </c>
      <c r="F21" s="464">
        <f>IFERROR(TRIM(MID(SUBSTITUTE(SUBSTITUTE(SUBSTITUTE(INVITACIONES!$J22,"*",""),CHAR(13),""),CHAR(10),REPT(" ",100)),201,100)),"")</f>
        <v/>
      </c>
      <c r="G21" s="464">
        <f>IFERROR(TRIM(MID(SUBSTITUTE(SUBSTITUTE(SUBSTITUTE(INVITACIONES!$J22,"*",""),CHAR(13),""),CHAR(10),REPT(" ",100)),301,100)),"")</f>
        <v/>
      </c>
      <c r="H21" s="464">
        <f>IFERROR(TRIM(MID(SUBSTITUTE(SUBSTITUTE(SUBSTITUTE(INVITACIONES!$J22,"*",""),CHAR(13),""),CHAR(10),REPT(" ",100)),401,100)),"")</f>
        <v/>
      </c>
      <c r="I21" s="464">
        <f>IFERROR(TRIM(MID(SUBSTITUTE(SUBSTITUTE(SUBSTITUTE(INVITACIONES!$J22,"*",""),CHAR(13),""),CHAR(10),REPT(" ",100)),501,100)),"")</f>
        <v/>
      </c>
      <c r="J21" s="464">
        <f>IFERROR(TRIM(MID(SUBSTITUTE(SUBSTITUTE(SUBSTITUTE(INVITACIONES!$J22,"*",""),CHAR(13),""),CHAR(10),REPT(" ",100)),601,100)),"")</f>
        <v/>
      </c>
      <c r="K21" s="464">
        <f>IFERROR(TRIM(MID(SUBSTITUTE(SUBSTITUTE(SUBSTITUTE(INVITACIONES!$J22,"*",""),CHAR(13),""),CHAR(10),REPT(" ",100)),701,100)),"")</f>
        <v/>
      </c>
    </row>
    <row r="22" s="358">
      <c r="A22" s="464">
        <f>IF(INVITACIONES!A23="","",INVITACIONES!A23)</f>
        <v/>
      </c>
      <c r="B22" s="464">
        <f>IF(INVITACIONES!N23="","",TRIM(INVITACIONES!N23))</f>
        <v/>
      </c>
      <c r="C22" s="475">
        <f>IF(INVITACIONES!G23="","",INVITACIONES!G23)</f>
        <v/>
      </c>
      <c r="D22" s="464">
        <f>IFERROR(TRIM(MID(SUBSTITUTE(SUBSTITUTE(SUBSTITUTE(INVITACIONES!$J23,"*",""),CHAR(13),""),CHAR(10),REPT(" ",100)),1,100)),"")</f>
        <v/>
      </c>
      <c r="E22" s="464">
        <f>IFERROR(TRIM(MID(SUBSTITUTE(SUBSTITUTE(SUBSTITUTE(INVITACIONES!$J23,"*",""),CHAR(13),""),CHAR(10),REPT(" ",100)),101,100)),"")</f>
        <v/>
      </c>
      <c r="F22" s="464">
        <f>IFERROR(TRIM(MID(SUBSTITUTE(SUBSTITUTE(SUBSTITUTE(INVITACIONES!$J23,"*",""),CHAR(13),""),CHAR(10),REPT(" ",100)),201,100)),"")</f>
        <v/>
      </c>
      <c r="G22" s="464">
        <f>IFERROR(TRIM(MID(SUBSTITUTE(SUBSTITUTE(SUBSTITUTE(INVITACIONES!$J23,"*",""),CHAR(13),""),CHAR(10),REPT(" ",100)),301,100)),"")</f>
        <v/>
      </c>
      <c r="H22" s="464">
        <f>IFERROR(TRIM(MID(SUBSTITUTE(SUBSTITUTE(SUBSTITUTE(INVITACIONES!$J23,"*",""),CHAR(13),""),CHAR(10),REPT(" ",100)),401,100)),"")</f>
        <v/>
      </c>
      <c r="I22" s="464">
        <f>IFERROR(TRIM(MID(SUBSTITUTE(SUBSTITUTE(SUBSTITUTE(INVITACIONES!$J23,"*",""),CHAR(13),""),CHAR(10),REPT(" ",100)),501,100)),"")</f>
        <v/>
      </c>
      <c r="J22" s="464">
        <f>IFERROR(TRIM(MID(SUBSTITUTE(SUBSTITUTE(SUBSTITUTE(INVITACIONES!$J23,"*",""),CHAR(13),""),CHAR(10),REPT(" ",100)),601,100)),"")</f>
        <v/>
      </c>
      <c r="K22" s="464">
        <f>IFERROR(TRIM(MID(SUBSTITUTE(SUBSTITUTE(SUBSTITUTE(INVITACIONES!$J23,"*",""),CHAR(13),""),CHAR(10),REPT(" ",100)),701,100)),"")</f>
        <v/>
      </c>
    </row>
    <row r="23" s="358">
      <c r="A23" s="464">
        <f>IF(INVITACIONES!A24="","",INVITACIONES!A24)</f>
        <v/>
      </c>
      <c r="B23" s="464">
        <f>IF(INVITACIONES!N24="","",TRIM(INVITACIONES!N24))</f>
        <v/>
      </c>
      <c r="C23" s="475">
        <f>IF(INVITACIONES!G24="","",INVITACIONES!G24)</f>
        <v/>
      </c>
      <c r="D23" s="464">
        <f>IFERROR(TRIM(MID(SUBSTITUTE(SUBSTITUTE(SUBSTITUTE(INVITACIONES!$J24,"*",""),CHAR(13),""),CHAR(10),REPT(" ",100)),1,100)),"")</f>
        <v/>
      </c>
      <c r="E23" s="464">
        <f>IFERROR(TRIM(MID(SUBSTITUTE(SUBSTITUTE(SUBSTITUTE(INVITACIONES!$J24,"*",""),CHAR(13),""),CHAR(10),REPT(" ",100)),101,100)),"")</f>
        <v/>
      </c>
      <c r="F23" s="464">
        <f>IFERROR(TRIM(MID(SUBSTITUTE(SUBSTITUTE(SUBSTITUTE(INVITACIONES!$J24,"*",""),CHAR(13),""),CHAR(10),REPT(" ",100)),201,100)),"")</f>
        <v/>
      </c>
      <c r="G23" s="464">
        <f>IFERROR(TRIM(MID(SUBSTITUTE(SUBSTITUTE(SUBSTITUTE(INVITACIONES!$J24,"*",""),CHAR(13),""),CHAR(10),REPT(" ",100)),301,100)),"")</f>
        <v/>
      </c>
      <c r="H23" s="464">
        <f>IFERROR(TRIM(MID(SUBSTITUTE(SUBSTITUTE(SUBSTITUTE(INVITACIONES!$J24,"*",""),CHAR(13),""),CHAR(10),REPT(" ",100)),401,100)),"")</f>
        <v/>
      </c>
      <c r="I23" s="464">
        <f>IFERROR(TRIM(MID(SUBSTITUTE(SUBSTITUTE(SUBSTITUTE(INVITACIONES!$J24,"*",""),CHAR(13),""),CHAR(10),REPT(" ",100)),501,100)),"")</f>
        <v/>
      </c>
      <c r="J23" s="464">
        <f>IFERROR(TRIM(MID(SUBSTITUTE(SUBSTITUTE(SUBSTITUTE(INVITACIONES!$J24,"*",""),CHAR(13),""),CHAR(10),REPT(" ",100)),601,100)),"")</f>
        <v/>
      </c>
      <c r="K23" s="464">
        <f>IFERROR(TRIM(MID(SUBSTITUTE(SUBSTITUTE(SUBSTITUTE(INVITACIONES!$J24,"*",""),CHAR(13),""),CHAR(10),REPT(" ",100)),701,100)),"")</f>
        <v/>
      </c>
    </row>
    <row r="24" s="358">
      <c r="A24" s="464">
        <f>IF(INVITACIONES!A25="","",INVITACIONES!A25)</f>
        <v/>
      </c>
      <c r="B24" s="464">
        <f>IF(INVITACIONES!N25="","",TRIM(INVITACIONES!N25))</f>
        <v/>
      </c>
      <c r="C24" s="475">
        <f>IF(INVITACIONES!G25="","",INVITACIONES!G25)</f>
        <v/>
      </c>
      <c r="D24" s="464">
        <f>IFERROR(TRIM(MID(SUBSTITUTE(SUBSTITUTE(SUBSTITUTE(INVITACIONES!$J25,"*",""),CHAR(13),""),CHAR(10),REPT(" ",100)),1,100)),"")</f>
        <v/>
      </c>
      <c r="E24" s="464">
        <f>IFERROR(TRIM(MID(SUBSTITUTE(SUBSTITUTE(SUBSTITUTE(INVITACIONES!$J25,"*",""),CHAR(13),""),CHAR(10),REPT(" ",100)),101,100)),"")</f>
        <v/>
      </c>
      <c r="F24" s="464">
        <f>IFERROR(TRIM(MID(SUBSTITUTE(SUBSTITUTE(SUBSTITUTE(INVITACIONES!$J25,"*",""),CHAR(13),""),CHAR(10),REPT(" ",100)),201,100)),"")</f>
        <v/>
      </c>
      <c r="G24" s="464">
        <f>IFERROR(TRIM(MID(SUBSTITUTE(SUBSTITUTE(SUBSTITUTE(INVITACIONES!$J25,"*",""),CHAR(13),""),CHAR(10),REPT(" ",100)),301,100)),"")</f>
        <v/>
      </c>
      <c r="H24" s="464">
        <f>IFERROR(TRIM(MID(SUBSTITUTE(SUBSTITUTE(SUBSTITUTE(INVITACIONES!$J25,"*",""),CHAR(13),""),CHAR(10),REPT(" ",100)),401,100)),"")</f>
        <v/>
      </c>
      <c r="I24" s="464">
        <f>IFERROR(TRIM(MID(SUBSTITUTE(SUBSTITUTE(SUBSTITUTE(INVITACIONES!$J25,"*",""),CHAR(13),""),CHAR(10),REPT(" ",100)),501,100)),"")</f>
        <v/>
      </c>
      <c r="J24" s="464">
        <f>IFERROR(TRIM(MID(SUBSTITUTE(SUBSTITUTE(SUBSTITUTE(INVITACIONES!$J25,"*",""),CHAR(13),""),CHAR(10),REPT(" ",100)),601,100)),"")</f>
        <v/>
      </c>
      <c r="K24" s="464">
        <f>IFERROR(TRIM(MID(SUBSTITUTE(SUBSTITUTE(SUBSTITUTE(INVITACIONES!$J25,"*",""),CHAR(13),""),CHAR(10),REPT(" ",100)),701,100)),"")</f>
        <v/>
      </c>
    </row>
    <row r="25" s="358">
      <c r="A25" s="464">
        <f>IF(INVITACIONES!A26="","",INVITACIONES!A26)</f>
        <v/>
      </c>
      <c r="B25" s="464">
        <f>IF(INVITACIONES!N26="","",TRIM(INVITACIONES!N26))</f>
        <v/>
      </c>
      <c r="C25" s="475">
        <f>IF(INVITACIONES!G26="","",INVITACIONES!G26)</f>
        <v/>
      </c>
      <c r="D25" s="464">
        <f>IFERROR(TRIM(MID(SUBSTITUTE(SUBSTITUTE(SUBSTITUTE(INVITACIONES!$J26,"*",""),CHAR(13),""),CHAR(10),REPT(" ",100)),1,100)),"")</f>
        <v/>
      </c>
      <c r="E25" s="464">
        <f>IFERROR(TRIM(MID(SUBSTITUTE(SUBSTITUTE(SUBSTITUTE(INVITACIONES!$J26,"*",""),CHAR(13),""),CHAR(10),REPT(" ",100)),101,100)),"")</f>
        <v/>
      </c>
      <c r="F25" s="464">
        <f>IFERROR(TRIM(MID(SUBSTITUTE(SUBSTITUTE(SUBSTITUTE(INVITACIONES!$J26,"*",""),CHAR(13),""),CHAR(10),REPT(" ",100)),201,100)),"")</f>
        <v/>
      </c>
      <c r="G25" s="464">
        <f>IFERROR(TRIM(MID(SUBSTITUTE(SUBSTITUTE(SUBSTITUTE(INVITACIONES!$J26,"*",""),CHAR(13),""),CHAR(10),REPT(" ",100)),301,100)),"")</f>
        <v/>
      </c>
      <c r="H25" s="464">
        <f>IFERROR(TRIM(MID(SUBSTITUTE(SUBSTITUTE(SUBSTITUTE(INVITACIONES!$J26,"*",""),CHAR(13),""),CHAR(10),REPT(" ",100)),401,100)),"")</f>
        <v/>
      </c>
      <c r="I25" s="464">
        <f>IFERROR(TRIM(MID(SUBSTITUTE(SUBSTITUTE(SUBSTITUTE(INVITACIONES!$J26,"*",""),CHAR(13),""),CHAR(10),REPT(" ",100)),501,100)),"")</f>
        <v/>
      </c>
      <c r="J25" s="464">
        <f>IFERROR(TRIM(MID(SUBSTITUTE(SUBSTITUTE(SUBSTITUTE(INVITACIONES!$J26,"*",""),CHAR(13),""),CHAR(10),REPT(" ",100)),601,100)),"")</f>
        <v/>
      </c>
      <c r="K25" s="464">
        <f>IFERROR(TRIM(MID(SUBSTITUTE(SUBSTITUTE(SUBSTITUTE(INVITACIONES!$J26,"*",""),CHAR(13),""),CHAR(10),REPT(" ",100)),701,100)),"")</f>
        <v/>
      </c>
    </row>
    <row r="26" s="358">
      <c r="A26" s="464">
        <f>IF(INVITACIONES!A27="","",INVITACIONES!A27)</f>
        <v/>
      </c>
      <c r="B26" s="464">
        <f>IF(INVITACIONES!N27="","",TRIM(INVITACIONES!N27))</f>
        <v/>
      </c>
      <c r="C26" s="475">
        <f>IF(INVITACIONES!G27="","",INVITACIONES!G27)</f>
        <v/>
      </c>
      <c r="D26" s="464">
        <f>IFERROR(TRIM(MID(SUBSTITUTE(SUBSTITUTE(SUBSTITUTE(INVITACIONES!$J27,"*",""),CHAR(13),""),CHAR(10),REPT(" ",100)),1,100)),"")</f>
        <v/>
      </c>
      <c r="E26" s="464">
        <f>IFERROR(TRIM(MID(SUBSTITUTE(SUBSTITUTE(SUBSTITUTE(INVITACIONES!$J27,"*",""),CHAR(13),""),CHAR(10),REPT(" ",100)),101,100)),"")</f>
        <v/>
      </c>
      <c r="F26" s="464">
        <f>IFERROR(TRIM(MID(SUBSTITUTE(SUBSTITUTE(SUBSTITUTE(INVITACIONES!$J27,"*",""),CHAR(13),""),CHAR(10),REPT(" ",100)),201,100)),"")</f>
        <v/>
      </c>
      <c r="G26" s="464">
        <f>IFERROR(TRIM(MID(SUBSTITUTE(SUBSTITUTE(SUBSTITUTE(INVITACIONES!$J27,"*",""),CHAR(13),""),CHAR(10),REPT(" ",100)),301,100)),"")</f>
        <v/>
      </c>
      <c r="H26" s="464">
        <f>IFERROR(TRIM(MID(SUBSTITUTE(SUBSTITUTE(SUBSTITUTE(INVITACIONES!$J27,"*",""),CHAR(13),""),CHAR(10),REPT(" ",100)),401,100)),"")</f>
        <v/>
      </c>
      <c r="I26" s="464">
        <f>IFERROR(TRIM(MID(SUBSTITUTE(SUBSTITUTE(SUBSTITUTE(INVITACIONES!$J27,"*",""),CHAR(13),""),CHAR(10),REPT(" ",100)),501,100)),"")</f>
        <v/>
      </c>
      <c r="J26" s="464">
        <f>IFERROR(TRIM(MID(SUBSTITUTE(SUBSTITUTE(SUBSTITUTE(INVITACIONES!$J27,"*",""),CHAR(13),""),CHAR(10),REPT(" ",100)),601,100)),"")</f>
        <v/>
      </c>
      <c r="K26" s="464">
        <f>IFERROR(TRIM(MID(SUBSTITUTE(SUBSTITUTE(SUBSTITUTE(INVITACIONES!$J27,"*",""),CHAR(13),""),CHAR(10),REPT(" ",100)),701,100)),"")</f>
        <v/>
      </c>
    </row>
    <row r="27" s="358">
      <c r="A27" s="464">
        <f>IF(INVITACIONES!A28="","",INVITACIONES!A28)</f>
        <v/>
      </c>
      <c r="B27" s="464">
        <f>IF(INVITACIONES!N28="","",TRIM(INVITACIONES!N28))</f>
        <v/>
      </c>
      <c r="C27" s="475">
        <f>IF(INVITACIONES!G28="","",INVITACIONES!G28)</f>
        <v/>
      </c>
      <c r="D27" s="464">
        <f>IFERROR(TRIM(MID(SUBSTITUTE(SUBSTITUTE(SUBSTITUTE(INVITACIONES!$J28,"*",""),CHAR(13),""),CHAR(10),REPT(" ",100)),1,100)),"")</f>
        <v/>
      </c>
      <c r="E27" s="464">
        <f>IFERROR(TRIM(MID(SUBSTITUTE(SUBSTITUTE(SUBSTITUTE(INVITACIONES!$J28,"*",""),CHAR(13),""),CHAR(10),REPT(" ",100)),101,100)),"")</f>
        <v/>
      </c>
      <c r="F27" s="464">
        <f>IFERROR(TRIM(MID(SUBSTITUTE(SUBSTITUTE(SUBSTITUTE(INVITACIONES!$J28,"*",""),CHAR(13),""),CHAR(10),REPT(" ",100)),201,100)),"")</f>
        <v/>
      </c>
      <c r="G27" s="464">
        <f>IFERROR(TRIM(MID(SUBSTITUTE(SUBSTITUTE(SUBSTITUTE(INVITACIONES!$J28,"*",""),CHAR(13),""),CHAR(10),REPT(" ",100)),301,100)),"")</f>
        <v/>
      </c>
      <c r="H27" s="464">
        <f>IFERROR(TRIM(MID(SUBSTITUTE(SUBSTITUTE(SUBSTITUTE(INVITACIONES!$J28,"*",""),CHAR(13),""),CHAR(10),REPT(" ",100)),401,100)),"")</f>
        <v/>
      </c>
      <c r="I27" s="464">
        <f>IFERROR(TRIM(MID(SUBSTITUTE(SUBSTITUTE(SUBSTITUTE(INVITACIONES!$J28,"*",""),CHAR(13),""),CHAR(10),REPT(" ",100)),501,100)),"")</f>
        <v/>
      </c>
      <c r="J27" s="464">
        <f>IFERROR(TRIM(MID(SUBSTITUTE(SUBSTITUTE(SUBSTITUTE(INVITACIONES!$J28,"*",""),CHAR(13),""),CHAR(10),REPT(" ",100)),601,100)),"")</f>
        <v/>
      </c>
      <c r="K27" s="464">
        <f>IFERROR(TRIM(MID(SUBSTITUTE(SUBSTITUTE(SUBSTITUTE(INVITACIONES!$J28,"*",""),CHAR(13),""),CHAR(10),REPT(" ",100)),701,100)),"")</f>
        <v/>
      </c>
    </row>
    <row r="28" s="358">
      <c r="A28" s="464">
        <f>IF(INVITACIONES!A29="","",INVITACIONES!A29)</f>
        <v/>
      </c>
      <c r="B28" s="464">
        <f>IF(INVITACIONES!N29="","",TRIM(INVITACIONES!N29))</f>
        <v/>
      </c>
      <c r="C28" s="475">
        <f>IF(INVITACIONES!G29="","",INVITACIONES!G29)</f>
        <v/>
      </c>
      <c r="D28" s="464">
        <f>IFERROR(TRIM(MID(SUBSTITUTE(SUBSTITUTE(SUBSTITUTE(INVITACIONES!$J29,"*",""),CHAR(13),""),CHAR(10),REPT(" ",100)),1,100)),"")</f>
        <v/>
      </c>
      <c r="E28" s="464">
        <f>IFERROR(TRIM(MID(SUBSTITUTE(SUBSTITUTE(SUBSTITUTE(INVITACIONES!$J29,"*",""),CHAR(13),""),CHAR(10),REPT(" ",100)),101,100)),"")</f>
        <v/>
      </c>
      <c r="F28" s="464">
        <f>IFERROR(TRIM(MID(SUBSTITUTE(SUBSTITUTE(SUBSTITUTE(INVITACIONES!$J29,"*",""),CHAR(13),""),CHAR(10),REPT(" ",100)),201,100)),"")</f>
        <v/>
      </c>
      <c r="G28" s="464">
        <f>IFERROR(TRIM(MID(SUBSTITUTE(SUBSTITUTE(SUBSTITUTE(INVITACIONES!$J29,"*",""),CHAR(13),""),CHAR(10),REPT(" ",100)),301,100)),"")</f>
        <v/>
      </c>
      <c r="H28" s="464">
        <f>IFERROR(TRIM(MID(SUBSTITUTE(SUBSTITUTE(SUBSTITUTE(INVITACIONES!$J29,"*",""),CHAR(13),""),CHAR(10),REPT(" ",100)),401,100)),"")</f>
        <v/>
      </c>
      <c r="I28" s="464">
        <f>IFERROR(TRIM(MID(SUBSTITUTE(SUBSTITUTE(SUBSTITUTE(INVITACIONES!$J29,"*",""),CHAR(13),""),CHAR(10),REPT(" ",100)),501,100)),"")</f>
        <v/>
      </c>
      <c r="J28" s="464">
        <f>IFERROR(TRIM(MID(SUBSTITUTE(SUBSTITUTE(SUBSTITUTE(INVITACIONES!$J29,"*",""),CHAR(13),""),CHAR(10),REPT(" ",100)),601,100)),"")</f>
        <v/>
      </c>
      <c r="K28" s="464">
        <f>IFERROR(TRIM(MID(SUBSTITUTE(SUBSTITUTE(SUBSTITUTE(INVITACIONES!$J29,"*",""),CHAR(13),""),CHAR(10),REPT(" ",100)),701,100)),"")</f>
        <v/>
      </c>
    </row>
    <row r="29" s="358">
      <c r="A29" s="464">
        <f>IF(INVITACIONES!A30="","",INVITACIONES!A30)</f>
        <v/>
      </c>
      <c r="B29" s="464">
        <f>IF(INVITACIONES!N30="","",TRIM(INVITACIONES!N30))</f>
        <v/>
      </c>
      <c r="C29" s="475">
        <f>IF(INVITACIONES!G30="","",INVITACIONES!G30)</f>
        <v/>
      </c>
      <c r="D29" s="464">
        <f>IFERROR(TRIM(MID(SUBSTITUTE(SUBSTITUTE(SUBSTITUTE(INVITACIONES!$J30,"*",""),CHAR(13),""),CHAR(10),REPT(" ",100)),1,100)),"")</f>
        <v/>
      </c>
      <c r="E29" s="464">
        <f>IFERROR(TRIM(MID(SUBSTITUTE(SUBSTITUTE(SUBSTITUTE(INVITACIONES!$J30,"*",""),CHAR(13),""),CHAR(10),REPT(" ",100)),101,100)),"")</f>
        <v/>
      </c>
      <c r="F29" s="464">
        <f>IFERROR(TRIM(MID(SUBSTITUTE(SUBSTITUTE(SUBSTITUTE(INVITACIONES!$J30,"*",""),CHAR(13),""),CHAR(10),REPT(" ",100)),201,100)),"")</f>
        <v/>
      </c>
      <c r="G29" s="464">
        <f>IFERROR(TRIM(MID(SUBSTITUTE(SUBSTITUTE(SUBSTITUTE(INVITACIONES!$J30,"*",""),CHAR(13),""),CHAR(10),REPT(" ",100)),301,100)),"")</f>
        <v/>
      </c>
      <c r="H29" s="464">
        <f>IFERROR(TRIM(MID(SUBSTITUTE(SUBSTITUTE(SUBSTITUTE(INVITACIONES!$J30,"*",""),CHAR(13),""),CHAR(10),REPT(" ",100)),401,100)),"")</f>
        <v/>
      </c>
      <c r="I29" s="464">
        <f>IFERROR(TRIM(MID(SUBSTITUTE(SUBSTITUTE(SUBSTITUTE(INVITACIONES!$J30,"*",""),CHAR(13),""),CHAR(10),REPT(" ",100)),501,100)),"")</f>
        <v/>
      </c>
      <c r="J29" s="464">
        <f>IFERROR(TRIM(MID(SUBSTITUTE(SUBSTITUTE(SUBSTITUTE(INVITACIONES!$J30,"*",""),CHAR(13),""),CHAR(10),REPT(" ",100)),601,100)),"")</f>
        <v/>
      </c>
      <c r="K29" s="464">
        <f>IFERROR(TRIM(MID(SUBSTITUTE(SUBSTITUTE(SUBSTITUTE(INVITACIONES!$J30,"*",""),CHAR(13),""),CHAR(10),REPT(" ",100)),701,100)),"")</f>
        <v/>
      </c>
    </row>
    <row r="30" s="358">
      <c r="A30" s="464">
        <f>IF(INVITACIONES!A31="","",INVITACIONES!A31)</f>
        <v/>
      </c>
      <c r="B30" s="464">
        <f>IF(INVITACIONES!N31="","",TRIM(INVITACIONES!N31))</f>
        <v/>
      </c>
      <c r="C30" s="475">
        <f>IF(INVITACIONES!G31="","",INVITACIONES!G31)</f>
        <v/>
      </c>
      <c r="D30" s="464">
        <f>IFERROR(TRIM(MID(SUBSTITUTE(SUBSTITUTE(SUBSTITUTE(INVITACIONES!$J31,"*",""),CHAR(13),""),CHAR(10),REPT(" ",100)),1,100)),"")</f>
        <v/>
      </c>
      <c r="E30" s="464">
        <f>IFERROR(TRIM(MID(SUBSTITUTE(SUBSTITUTE(SUBSTITUTE(INVITACIONES!$J31,"*",""),CHAR(13),""),CHAR(10),REPT(" ",100)),101,100)),"")</f>
        <v/>
      </c>
      <c r="F30" s="464">
        <f>IFERROR(TRIM(MID(SUBSTITUTE(SUBSTITUTE(SUBSTITUTE(INVITACIONES!$J31,"*",""),CHAR(13),""),CHAR(10),REPT(" ",100)),201,100)),"")</f>
        <v/>
      </c>
      <c r="G30" s="464">
        <f>IFERROR(TRIM(MID(SUBSTITUTE(SUBSTITUTE(SUBSTITUTE(INVITACIONES!$J31,"*",""),CHAR(13),""),CHAR(10),REPT(" ",100)),301,100)),"")</f>
        <v/>
      </c>
      <c r="H30" s="464">
        <f>IFERROR(TRIM(MID(SUBSTITUTE(SUBSTITUTE(SUBSTITUTE(INVITACIONES!$J31,"*",""),CHAR(13),""),CHAR(10),REPT(" ",100)),401,100)),"")</f>
        <v/>
      </c>
      <c r="I30" s="464">
        <f>IFERROR(TRIM(MID(SUBSTITUTE(SUBSTITUTE(SUBSTITUTE(INVITACIONES!$J31,"*",""),CHAR(13),""),CHAR(10),REPT(" ",100)),501,100)),"")</f>
        <v/>
      </c>
      <c r="J30" s="464">
        <f>IFERROR(TRIM(MID(SUBSTITUTE(SUBSTITUTE(SUBSTITUTE(INVITACIONES!$J31,"*",""),CHAR(13),""),CHAR(10),REPT(" ",100)),601,100)),"")</f>
        <v/>
      </c>
      <c r="K30" s="464">
        <f>IFERROR(TRIM(MID(SUBSTITUTE(SUBSTITUTE(SUBSTITUTE(INVITACIONES!$J31,"*",""),CHAR(13),""),CHAR(10),REPT(" ",100)),701,100)),"")</f>
        <v/>
      </c>
    </row>
    <row r="31" s="358">
      <c r="A31" s="464">
        <f>IF(INVITACIONES!A32="","",INVITACIONES!A32)</f>
        <v/>
      </c>
      <c r="B31" s="464">
        <f>IF(INVITACIONES!N32="","",TRIM(INVITACIONES!N32))</f>
        <v/>
      </c>
      <c r="C31" s="475">
        <f>IF(INVITACIONES!G32="","",INVITACIONES!G32)</f>
        <v/>
      </c>
      <c r="D31" s="464">
        <f>IFERROR(TRIM(MID(SUBSTITUTE(SUBSTITUTE(SUBSTITUTE(INVITACIONES!$J32,"*",""),CHAR(13),""),CHAR(10),REPT(" ",100)),1,100)),"")</f>
        <v/>
      </c>
      <c r="E31" s="464">
        <f>IFERROR(TRIM(MID(SUBSTITUTE(SUBSTITUTE(SUBSTITUTE(INVITACIONES!$J32,"*",""),CHAR(13),""),CHAR(10),REPT(" ",100)),101,100)),"")</f>
        <v/>
      </c>
      <c r="F31" s="464">
        <f>IFERROR(TRIM(MID(SUBSTITUTE(SUBSTITUTE(SUBSTITUTE(INVITACIONES!$J32,"*",""),CHAR(13),""),CHAR(10),REPT(" ",100)),201,100)),"")</f>
        <v/>
      </c>
      <c r="G31" s="464">
        <f>IFERROR(TRIM(MID(SUBSTITUTE(SUBSTITUTE(SUBSTITUTE(INVITACIONES!$J32,"*",""),CHAR(13),""),CHAR(10),REPT(" ",100)),301,100)),"")</f>
        <v/>
      </c>
      <c r="H31" s="464">
        <f>IFERROR(TRIM(MID(SUBSTITUTE(SUBSTITUTE(SUBSTITUTE(INVITACIONES!$J32,"*",""),CHAR(13),""),CHAR(10),REPT(" ",100)),401,100)),"")</f>
        <v/>
      </c>
      <c r="I31" s="464">
        <f>IFERROR(TRIM(MID(SUBSTITUTE(SUBSTITUTE(SUBSTITUTE(INVITACIONES!$J32,"*",""),CHAR(13),""),CHAR(10),REPT(" ",100)),501,100)),"")</f>
        <v/>
      </c>
      <c r="J31" s="464">
        <f>IFERROR(TRIM(MID(SUBSTITUTE(SUBSTITUTE(SUBSTITUTE(INVITACIONES!$J32,"*",""),CHAR(13),""),CHAR(10),REPT(" ",100)),601,100)),"")</f>
        <v/>
      </c>
      <c r="K31" s="464">
        <f>IFERROR(TRIM(MID(SUBSTITUTE(SUBSTITUTE(SUBSTITUTE(INVITACIONES!$J32,"*",""),CHAR(13),""),CHAR(10),REPT(" ",100)),701,100)),"")</f>
        <v/>
      </c>
    </row>
    <row r="32" s="358">
      <c r="A32" s="464">
        <f>IF(INVITACIONES!A33="","",INVITACIONES!A33)</f>
        <v/>
      </c>
      <c r="B32" s="464">
        <f>IF(INVITACIONES!N33="","",TRIM(INVITACIONES!N33))</f>
        <v/>
      </c>
      <c r="C32" s="475">
        <f>IF(INVITACIONES!G33="","",INVITACIONES!G33)</f>
        <v/>
      </c>
      <c r="D32" s="464">
        <f>IFERROR(TRIM(MID(SUBSTITUTE(SUBSTITUTE(SUBSTITUTE(INVITACIONES!$J33,"*",""),CHAR(13),""),CHAR(10),REPT(" ",100)),1,100)),"")</f>
        <v/>
      </c>
      <c r="E32" s="464">
        <f>IFERROR(TRIM(MID(SUBSTITUTE(SUBSTITUTE(SUBSTITUTE(INVITACIONES!$J33,"*",""),CHAR(13),""),CHAR(10),REPT(" ",100)),101,100)),"")</f>
        <v/>
      </c>
      <c r="F32" s="464">
        <f>IFERROR(TRIM(MID(SUBSTITUTE(SUBSTITUTE(SUBSTITUTE(INVITACIONES!$J33,"*",""),CHAR(13),""),CHAR(10),REPT(" ",100)),201,100)),"")</f>
        <v/>
      </c>
      <c r="G32" s="464">
        <f>IFERROR(TRIM(MID(SUBSTITUTE(SUBSTITUTE(SUBSTITUTE(INVITACIONES!$J33,"*",""),CHAR(13),""),CHAR(10),REPT(" ",100)),301,100)),"")</f>
        <v/>
      </c>
      <c r="H32" s="464">
        <f>IFERROR(TRIM(MID(SUBSTITUTE(SUBSTITUTE(SUBSTITUTE(INVITACIONES!$J33,"*",""),CHAR(13),""),CHAR(10),REPT(" ",100)),401,100)),"")</f>
        <v/>
      </c>
      <c r="I32" s="464">
        <f>IFERROR(TRIM(MID(SUBSTITUTE(SUBSTITUTE(SUBSTITUTE(INVITACIONES!$J33,"*",""),CHAR(13),""),CHAR(10),REPT(" ",100)),501,100)),"")</f>
        <v/>
      </c>
      <c r="J32" s="464">
        <f>IFERROR(TRIM(MID(SUBSTITUTE(SUBSTITUTE(SUBSTITUTE(INVITACIONES!$J33,"*",""),CHAR(13),""),CHAR(10),REPT(" ",100)),601,100)),"")</f>
        <v/>
      </c>
      <c r="K32" s="464">
        <f>IFERROR(TRIM(MID(SUBSTITUTE(SUBSTITUTE(SUBSTITUTE(INVITACIONES!$J33,"*",""),CHAR(13),""),CHAR(10),REPT(" ",100)),701,100)),"")</f>
        <v/>
      </c>
    </row>
    <row r="33" s="358">
      <c r="A33" s="464">
        <f>IF(INVITACIONES!A34="","",INVITACIONES!A34)</f>
        <v/>
      </c>
      <c r="B33" s="464">
        <f>IF(INVITACIONES!N34="","",TRIM(INVITACIONES!N34))</f>
        <v/>
      </c>
      <c r="C33" s="475">
        <f>IF(INVITACIONES!G34="","",INVITACIONES!G34)</f>
        <v/>
      </c>
      <c r="D33" s="464">
        <f>IFERROR(TRIM(MID(SUBSTITUTE(SUBSTITUTE(SUBSTITUTE(INVITACIONES!$J34,"*",""),CHAR(13),""),CHAR(10),REPT(" ",100)),1,100)),"")</f>
        <v/>
      </c>
      <c r="E33" s="464">
        <f>IFERROR(TRIM(MID(SUBSTITUTE(SUBSTITUTE(SUBSTITUTE(INVITACIONES!$J34,"*",""),CHAR(13),""),CHAR(10),REPT(" ",100)),101,100)),"")</f>
        <v/>
      </c>
      <c r="F33" s="464">
        <f>IFERROR(TRIM(MID(SUBSTITUTE(SUBSTITUTE(SUBSTITUTE(INVITACIONES!$J34,"*",""),CHAR(13),""),CHAR(10),REPT(" ",100)),201,100)),"")</f>
        <v/>
      </c>
      <c r="G33" s="464">
        <f>IFERROR(TRIM(MID(SUBSTITUTE(SUBSTITUTE(SUBSTITUTE(INVITACIONES!$J34,"*",""),CHAR(13),""),CHAR(10),REPT(" ",100)),301,100)),"")</f>
        <v/>
      </c>
      <c r="H33" s="464">
        <f>IFERROR(TRIM(MID(SUBSTITUTE(SUBSTITUTE(SUBSTITUTE(INVITACIONES!$J34,"*",""),CHAR(13),""),CHAR(10),REPT(" ",100)),401,100)),"")</f>
        <v/>
      </c>
      <c r="I33" s="464">
        <f>IFERROR(TRIM(MID(SUBSTITUTE(SUBSTITUTE(SUBSTITUTE(INVITACIONES!$J34,"*",""),CHAR(13),""),CHAR(10),REPT(" ",100)),501,100)),"")</f>
        <v/>
      </c>
      <c r="J33" s="464">
        <f>IFERROR(TRIM(MID(SUBSTITUTE(SUBSTITUTE(SUBSTITUTE(INVITACIONES!$J34,"*",""),CHAR(13),""),CHAR(10),REPT(" ",100)),601,100)),"")</f>
        <v/>
      </c>
      <c r="K33" s="464">
        <f>IFERROR(TRIM(MID(SUBSTITUTE(SUBSTITUTE(SUBSTITUTE(INVITACIONES!$J34,"*",""),CHAR(13),""),CHAR(10),REPT(" ",100)),701,100)),"")</f>
        <v/>
      </c>
    </row>
    <row r="34" s="358">
      <c r="A34" s="464">
        <f>IF(INVITACIONES!A35="","",INVITACIONES!A35)</f>
        <v/>
      </c>
      <c r="B34" s="464">
        <f>IF(INVITACIONES!N35="","",TRIM(INVITACIONES!N35))</f>
        <v/>
      </c>
      <c r="C34" s="475">
        <f>IF(INVITACIONES!G35="","",INVITACIONES!G35)</f>
        <v/>
      </c>
      <c r="D34" s="464">
        <f>IFERROR(TRIM(MID(SUBSTITUTE(SUBSTITUTE(SUBSTITUTE(INVITACIONES!$J35,"*",""),CHAR(13),""),CHAR(10),REPT(" ",100)),1,100)),"")</f>
        <v/>
      </c>
      <c r="E34" s="464">
        <f>IFERROR(TRIM(MID(SUBSTITUTE(SUBSTITUTE(SUBSTITUTE(INVITACIONES!$J35,"*",""),CHAR(13),""),CHAR(10),REPT(" ",100)),101,100)),"")</f>
        <v/>
      </c>
      <c r="F34" s="464">
        <f>IFERROR(TRIM(MID(SUBSTITUTE(SUBSTITUTE(SUBSTITUTE(INVITACIONES!$J35,"*",""),CHAR(13),""),CHAR(10),REPT(" ",100)),201,100)),"")</f>
        <v/>
      </c>
      <c r="G34" s="464">
        <f>IFERROR(TRIM(MID(SUBSTITUTE(SUBSTITUTE(SUBSTITUTE(INVITACIONES!$J35,"*",""),CHAR(13),""),CHAR(10),REPT(" ",100)),301,100)),"")</f>
        <v/>
      </c>
      <c r="H34" s="464">
        <f>IFERROR(TRIM(MID(SUBSTITUTE(SUBSTITUTE(SUBSTITUTE(INVITACIONES!$J35,"*",""),CHAR(13),""),CHAR(10),REPT(" ",100)),401,100)),"")</f>
        <v/>
      </c>
      <c r="I34" s="464">
        <f>IFERROR(TRIM(MID(SUBSTITUTE(SUBSTITUTE(SUBSTITUTE(INVITACIONES!$J35,"*",""),CHAR(13),""),CHAR(10),REPT(" ",100)),501,100)),"")</f>
        <v/>
      </c>
      <c r="J34" s="464">
        <f>IFERROR(TRIM(MID(SUBSTITUTE(SUBSTITUTE(SUBSTITUTE(INVITACIONES!$J35,"*",""),CHAR(13),""),CHAR(10),REPT(" ",100)),601,100)),"")</f>
        <v/>
      </c>
      <c r="K34" s="464">
        <f>IFERROR(TRIM(MID(SUBSTITUTE(SUBSTITUTE(SUBSTITUTE(INVITACIONES!$J35,"*",""),CHAR(13),""),CHAR(10),REPT(" ",100)),701,100)),"")</f>
        <v/>
      </c>
    </row>
    <row r="35" s="358">
      <c r="A35" s="464">
        <f>IF(INVITACIONES!A36="","",INVITACIONES!A36)</f>
        <v/>
      </c>
      <c r="B35" s="464">
        <f>IF(INVITACIONES!N36="","",TRIM(INVITACIONES!N36))</f>
        <v/>
      </c>
      <c r="C35" s="475">
        <f>IF(INVITACIONES!G36="","",INVITACIONES!G36)</f>
        <v/>
      </c>
      <c r="D35" s="464">
        <f>IFERROR(TRIM(MID(SUBSTITUTE(SUBSTITUTE(SUBSTITUTE(INVITACIONES!$J36,"*",""),CHAR(13),""),CHAR(10),REPT(" ",100)),1,100)),"")</f>
        <v/>
      </c>
      <c r="E35" s="464">
        <f>IFERROR(TRIM(MID(SUBSTITUTE(SUBSTITUTE(SUBSTITUTE(INVITACIONES!$J36,"*",""),CHAR(13),""),CHAR(10),REPT(" ",100)),101,100)),"")</f>
        <v/>
      </c>
      <c r="F35" s="464">
        <f>IFERROR(TRIM(MID(SUBSTITUTE(SUBSTITUTE(SUBSTITUTE(INVITACIONES!$J36,"*",""),CHAR(13),""),CHAR(10),REPT(" ",100)),201,100)),"")</f>
        <v/>
      </c>
      <c r="G35" s="464">
        <f>IFERROR(TRIM(MID(SUBSTITUTE(SUBSTITUTE(SUBSTITUTE(INVITACIONES!$J36,"*",""),CHAR(13),""),CHAR(10),REPT(" ",100)),301,100)),"")</f>
        <v/>
      </c>
      <c r="H35" s="464">
        <f>IFERROR(TRIM(MID(SUBSTITUTE(SUBSTITUTE(SUBSTITUTE(INVITACIONES!$J36,"*",""),CHAR(13),""),CHAR(10),REPT(" ",100)),401,100)),"")</f>
        <v/>
      </c>
      <c r="I35" s="464">
        <f>IFERROR(TRIM(MID(SUBSTITUTE(SUBSTITUTE(SUBSTITUTE(INVITACIONES!$J36,"*",""),CHAR(13),""),CHAR(10),REPT(" ",100)),501,100)),"")</f>
        <v/>
      </c>
      <c r="J35" s="464">
        <f>IFERROR(TRIM(MID(SUBSTITUTE(SUBSTITUTE(SUBSTITUTE(INVITACIONES!$J36,"*",""),CHAR(13),""),CHAR(10),REPT(" ",100)),601,100)),"")</f>
        <v/>
      </c>
      <c r="K35" s="464">
        <f>IFERROR(TRIM(MID(SUBSTITUTE(SUBSTITUTE(SUBSTITUTE(INVITACIONES!$J36,"*",""),CHAR(13),""),CHAR(10),REPT(" ",100)),701,100)),"")</f>
        <v/>
      </c>
    </row>
    <row r="36" s="358">
      <c r="A36" s="464">
        <f>IF(INVITACIONES!A37="","",INVITACIONES!A37)</f>
        <v/>
      </c>
      <c r="B36" s="464">
        <f>IF(INVITACIONES!N37="","",TRIM(INVITACIONES!N37))</f>
        <v/>
      </c>
      <c r="C36" s="475">
        <f>IF(INVITACIONES!G37="","",INVITACIONES!G37)</f>
        <v/>
      </c>
      <c r="D36" s="464">
        <f>IFERROR(TRIM(MID(SUBSTITUTE(SUBSTITUTE(SUBSTITUTE(INVITACIONES!$J37,"*",""),CHAR(13),""),CHAR(10),REPT(" ",100)),1,100)),"")</f>
        <v/>
      </c>
      <c r="E36" s="464">
        <f>IFERROR(TRIM(MID(SUBSTITUTE(SUBSTITUTE(SUBSTITUTE(INVITACIONES!$J37,"*",""),CHAR(13),""),CHAR(10),REPT(" ",100)),101,100)),"")</f>
        <v/>
      </c>
      <c r="F36" s="464">
        <f>IFERROR(TRIM(MID(SUBSTITUTE(SUBSTITUTE(SUBSTITUTE(INVITACIONES!$J37,"*",""),CHAR(13),""),CHAR(10),REPT(" ",100)),201,100)),"")</f>
        <v/>
      </c>
      <c r="G36" s="464">
        <f>IFERROR(TRIM(MID(SUBSTITUTE(SUBSTITUTE(SUBSTITUTE(INVITACIONES!$J37,"*",""),CHAR(13),""),CHAR(10),REPT(" ",100)),301,100)),"")</f>
        <v/>
      </c>
      <c r="H36" s="464">
        <f>IFERROR(TRIM(MID(SUBSTITUTE(SUBSTITUTE(SUBSTITUTE(INVITACIONES!$J37,"*",""),CHAR(13),""),CHAR(10),REPT(" ",100)),401,100)),"")</f>
        <v/>
      </c>
      <c r="I36" s="464">
        <f>IFERROR(TRIM(MID(SUBSTITUTE(SUBSTITUTE(SUBSTITUTE(INVITACIONES!$J37,"*",""),CHAR(13),""),CHAR(10),REPT(" ",100)),501,100)),"")</f>
        <v/>
      </c>
      <c r="J36" s="464">
        <f>IFERROR(TRIM(MID(SUBSTITUTE(SUBSTITUTE(SUBSTITUTE(INVITACIONES!$J37,"*",""),CHAR(13),""),CHAR(10),REPT(" ",100)),601,100)),"")</f>
        <v/>
      </c>
      <c r="K36" s="464">
        <f>IFERROR(TRIM(MID(SUBSTITUTE(SUBSTITUTE(SUBSTITUTE(INVITACIONES!$J37,"*",""),CHAR(13),""),CHAR(10),REPT(" ",100)),701,100)),"")</f>
        <v/>
      </c>
    </row>
    <row r="37" s="358">
      <c r="A37" s="464">
        <f>IF(INVITACIONES!A38="","",INVITACIONES!A38)</f>
        <v/>
      </c>
      <c r="B37" s="464">
        <f>IF(INVITACIONES!N38="","",TRIM(INVITACIONES!N38))</f>
        <v/>
      </c>
      <c r="C37" s="475">
        <f>IF(INVITACIONES!G38="","",INVITACIONES!G38)</f>
        <v/>
      </c>
      <c r="D37" s="464">
        <f>IFERROR(TRIM(MID(SUBSTITUTE(SUBSTITUTE(SUBSTITUTE(INVITACIONES!$J38,"*",""),CHAR(13),""),CHAR(10),REPT(" ",100)),1,100)),"")</f>
        <v/>
      </c>
      <c r="E37" s="464">
        <f>IFERROR(TRIM(MID(SUBSTITUTE(SUBSTITUTE(SUBSTITUTE(INVITACIONES!$J38,"*",""),CHAR(13),""),CHAR(10),REPT(" ",100)),101,100)),"")</f>
        <v/>
      </c>
      <c r="F37" s="464">
        <f>IFERROR(TRIM(MID(SUBSTITUTE(SUBSTITUTE(SUBSTITUTE(INVITACIONES!$J38,"*",""),CHAR(13),""),CHAR(10),REPT(" ",100)),201,100)),"")</f>
        <v/>
      </c>
      <c r="G37" s="464">
        <f>IFERROR(TRIM(MID(SUBSTITUTE(SUBSTITUTE(SUBSTITUTE(INVITACIONES!$J38,"*",""),CHAR(13),""),CHAR(10),REPT(" ",100)),301,100)),"")</f>
        <v/>
      </c>
      <c r="H37" s="464">
        <f>IFERROR(TRIM(MID(SUBSTITUTE(SUBSTITUTE(SUBSTITUTE(INVITACIONES!$J38,"*",""),CHAR(13),""),CHAR(10),REPT(" ",100)),401,100)),"")</f>
        <v/>
      </c>
      <c r="I37" s="464">
        <f>IFERROR(TRIM(MID(SUBSTITUTE(SUBSTITUTE(SUBSTITUTE(INVITACIONES!$J38,"*",""),CHAR(13),""),CHAR(10),REPT(" ",100)),501,100)),"")</f>
        <v/>
      </c>
      <c r="J37" s="464">
        <f>IFERROR(TRIM(MID(SUBSTITUTE(SUBSTITUTE(SUBSTITUTE(INVITACIONES!$J38,"*",""),CHAR(13),""),CHAR(10),REPT(" ",100)),601,100)),"")</f>
        <v/>
      </c>
      <c r="K37" s="464">
        <f>IFERROR(TRIM(MID(SUBSTITUTE(SUBSTITUTE(SUBSTITUTE(INVITACIONES!$J38,"*",""),CHAR(13),""),CHAR(10),REPT(" ",100)),701,100)),"")</f>
        <v/>
      </c>
    </row>
    <row r="38" s="358">
      <c r="A38" s="464">
        <f>IF(INVITACIONES!A39="","",INVITACIONES!A39)</f>
        <v/>
      </c>
      <c r="B38" s="464">
        <f>IF(INVITACIONES!N39="","",TRIM(INVITACIONES!N39))</f>
        <v/>
      </c>
      <c r="C38" s="475">
        <f>IF(INVITACIONES!G39="","",INVITACIONES!G39)</f>
        <v/>
      </c>
      <c r="D38" s="464">
        <f>IFERROR(TRIM(MID(SUBSTITUTE(SUBSTITUTE(SUBSTITUTE(INVITACIONES!$J39,"*",""),CHAR(13),""),CHAR(10),REPT(" ",100)),1,100)),"")</f>
        <v/>
      </c>
      <c r="E38" s="464">
        <f>IFERROR(TRIM(MID(SUBSTITUTE(SUBSTITUTE(SUBSTITUTE(INVITACIONES!$J39,"*",""),CHAR(13),""),CHAR(10),REPT(" ",100)),101,100)),"")</f>
        <v/>
      </c>
      <c r="F38" s="464">
        <f>IFERROR(TRIM(MID(SUBSTITUTE(SUBSTITUTE(SUBSTITUTE(INVITACIONES!$J39,"*",""),CHAR(13),""),CHAR(10),REPT(" ",100)),201,100)),"")</f>
        <v/>
      </c>
      <c r="G38" s="464">
        <f>IFERROR(TRIM(MID(SUBSTITUTE(SUBSTITUTE(SUBSTITUTE(INVITACIONES!$J39,"*",""),CHAR(13),""),CHAR(10),REPT(" ",100)),301,100)),"")</f>
        <v/>
      </c>
      <c r="H38" s="464">
        <f>IFERROR(TRIM(MID(SUBSTITUTE(SUBSTITUTE(SUBSTITUTE(INVITACIONES!$J39,"*",""),CHAR(13),""),CHAR(10),REPT(" ",100)),401,100)),"")</f>
        <v/>
      </c>
      <c r="I38" s="464">
        <f>IFERROR(TRIM(MID(SUBSTITUTE(SUBSTITUTE(SUBSTITUTE(INVITACIONES!$J39,"*",""),CHAR(13),""),CHAR(10),REPT(" ",100)),501,100)),"")</f>
        <v/>
      </c>
      <c r="J38" s="464">
        <f>IFERROR(TRIM(MID(SUBSTITUTE(SUBSTITUTE(SUBSTITUTE(INVITACIONES!$J39,"*",""),CHAR(13),""),CHAR(10),REPT(" ",100)),601,100)),"")</f>
        <v/>
      </c>
      <c r="K38" s="464">
        <f>IFERROR(TRIM(MID(SUBSTITUTE(SUBSTITUTE(SUBSTITUTE(INVITACIONES!$J39,"*",""),CHAR(13),""),CHAR(10),REPT(" ",100)),701,100)),"")</f>
        <v/>
      </c>
    </row>
    <row r="39" s="358">
      <c r="A39" s="464">
        <f>IF(INVITACIONES!A40="","",INVITACIONES!A40)</f>
        <v/>
      </c>
      <c r="B39" s="464">
        <f>IF(INVITACIONES!N40="","",TRIM(INVITACIONES!N40))</f>
        <v/>
      </c>
      <c r="C39" s="475">
        <f>IF(INVITACIONES!G40="","",INVITACIONES!G40)</f>
        <v/>
      </c>
      <c r="D39" s="464">
        <f>IFERROR(TRIM(MID(SUBSTITUTE(SUBSTITUTE(SUBSTITUTE(INVITACIONES!$J40,"*",""),CHAR(13),""),CHAR(10),REPT(" ",100)),1,100)),"")</f>
        <v/>
      </c>
      <c r="E39" s="464">
        <f>IFERROR(TRIM(MID(SUBSTITUTE(SUBSTITUTE(SUBSTITUTE(INVITACIONES!$J40,"*",""),CHAR(13),""),CHAR(10),REPT(" ",100)),101,100)),"")</f>
        <v/>
      </c>
      <c r="F39" s="464">
        <f>IFERROR(TRIM(MID(SUBSTITUTE(SUBSTITUTE(SUBSTITUTE(INVITACIONES!$J40,"*",""),CHAR(13),""),CHAR(10),REPT(" ",100)),201,100)),"")</f>
        <v/>
      </c>
      <c r="G39" s="464">
        <f>IFERROR(TRIM(MID(SUBSTITUTE(SUBSTITUTE(SUBSTITUTE(INVITACIONES!$J40,"*",""),CHAR(13),""),CHAR(10),REPT(" ",100)),301,100)),"")</f>
        <v/>
      </c>
      <c r="H39" s="464">
        <f>IFERROR(TRIM(MID(SUBSTITUTE(SUBSTITUTE(SUBSTITUTE(INVITACIONES!$J40,"*",""),CHAR(13),""),CHAR(10),REPT(" ",100)),401,100)),"")</f>
        <v/>
      </c>
      <c r="I39" s="464">
        <f>IFERROR(TRIM(MID(SUBSTITUTE(SUBSTITUTE(SUBSTITUTE(INVITACIONES!$J40,"*",""),CHAR(13),""),CHAR(10),REPT(" ",100)),501,100)),"")</f>
        <v/>
      </c>
      <c r="J39" s="464">
        <f>IFERROR(TRIM(MID(SUBSTITUTE(SUBSTITUTE(SUBSTITUTE(INVITACIONES!$J40,"*",""),CHAR(13),""),CHAR(10),REPT(" ",100)),601,100)),"")</f>
        <v/>
      </c>
      <c r="K39" s="464">
        <f>IFERROR(TRIM(MID(SUBSTITUTE(SUBSTITUTE(SUBSTITUTE(INVITACIONES!$J40,"*",""),CHAR(13),""),CHAR(10),REPT(" ",100)),701,100)),"")</f>
        <v/>
      </c>
    </row>
    <row r="40" s="358">
      <c r="A40" s="464">
        <f>IF(INVITACIONES!A41="","",INVITACIONES!A41)</f>
        <v/>
      </c>
      <c r="B40" s="464">
        <f>IF(INVITACIONES!N41="","",TRIM(INVITACIONES!N41))</f>
        <v/>
      </c>
      <c r="C40" s="475">
        <f>IF(INVITACIONES!G41="","",INVITACIONES!G41)</f>
        <v/>
      </c>
      <c r="D40" s="464">
        <f>IFERROR(TRIM(MID(SUBSTITUTE(SUBSTITUTE(SUBSTITUTE(INVITACIONES!$J41,"*",""),CHAR(13),""),CHAR(10),REPT(" ",100)),1,100)),"")</f>
        <v/>
      </c>
      <c r="E40" s="464">
        <f>IFERROR(TRIM(MID(SUBSTITUTE(SUBSTITUTE(SUBSTITUTE(INVITACIONES!$J41,"*",""),CHAR(13),""),CHAR(10),REPT(" ",100)),101,100)),"")</f>
        <v/>
      </c>
      <c r="F40" s="464">
        <f>IFERROR(TRIM(MID(SUBSTITUTE(SUBSTITUTE(SUBSTITUTE(INVITACIONES!$J41,"*",""),CHAR(13),""),CHAR(10),REPT(" ",100)),201,100)),"")</f>
        <v/>
      </c>
      <c r="G40" s="464">
        <f>IFERROR(TRIM(MID(SUBSTITUTE(SUBSTITUTE(SUBSTITUTE(INVITACIONES!$J41,"*",""),CHAR(13),""),CHAR(10),REPT(" ",100)),301,100)),"")</f>
        <v/>
      </c>
      <c r="H40" s="464">
        <f>IFERROR(TRIM(MID(SUBSTITUTE(SUBSTITUTE(SUBSTITUTE(INVITACIONES!$J41,"*",""),CHAR(13),""),CHAR(10),REPT(" ",100)),401,100)),"")</f>
        <v/>
      </c>
      <c r="I40" s="464">
        <f>IFERROR(TRIM(MID(SUBSTITUTE(SUBSTITUTE(SUBSTITUTE(INVITACIONES!$J41,"*",""),CHAR(13),""),CHAR(10),REPT(" ",100)),501,100)),"")</f>
        <v/>
      </c>
      <c r="J40" s="464">
        <f>IFERROR(TRIM(MID(SUBSTITUTE(SUBSTITUTE(SUBSTITUTE(INVITACIONES!$J41,"*",""),CHAR(13),""),CHAR(10),REPT(" ",100)),601,100)),"")</f>
        <v/>
      </c>
      <c r="K40" s="464">
        <f>IFERROR(TRIM(MID(SUBSTITUTE(SUBSTITUTE(SUBSTITUTE(INVITACIONES!$J41,"*",""),CHAR(13),""),CHAR(10),REPT(" ",100)),701,100)),"")</f>
        <v/>
      </c>
    </row>
    <row r="41" s="358">
      <c r="A41" s="464">
        <f>IF(INVITACIONES!A42="","",INVITACIONES!A42)</f>
        <v/>
      </c>
      <c r="B41" s="464">
        <f>IF(INVITACIONES!N42="","",TRIM(INVITACIONES!N42))</f>
        <v/>
      </c>
      <c r="C41" s="475">
        <f>IF(INVITACIONES!G42="","",INVITACIONES!G42)</f>
        <v/>
      </c>
      <c r="D41" s="464">
        <f>IFERROR(TRIM(MID(SUBSTITUTE(SUBSTITUTE(SUBSTITUTE(INVITACIONES!$J42,"*",""),CHAR(13),""),CHAR(10),REPT(" ",100)),1,100)),"")</f>
        <v/>
      </c>
      <c r="E41" s="464">
        <f>IFERROR(TRIM(MID(SUBSTITUTE(SUBSTITUTE(SUBSTITUTE(INVITACIONES!$J42,"*",""),CHAR(13),""),CHAR(10),REPT(" ",100)),101,100)),"")</f>
        <v/>
      </c>
      <c r="F41" s="464">
        <f>IFERROR(TRIM(MID(SUBSTITUTE(SUBSTITUTE(SUBSTITUTE(INVITACIONES!$J42,"*",""),CHAR(13),""),CHAR(10),REPT(" ",100)),201,100)),"")</f>
        <v/>
      </c>
      <c r="G41" s="464">
        <f>IFERROR(TRIM(MID(SUBSTITUTE(SUBSTITUTE(SUBSTITUTE(INVITACIONES!$J42,"*",""),CHAR(13),""),CHAR(10),REPT(" ",100)),301,100)),"")</f>
        <v/>
      </c>
      <c r="H41" s="464">
        <f>IFERROR(TRIM(MID(SUBSTITUTE(SUBSTITUTE(SUBSTITUTE(INVITACIONES!$J42,"*",""),CHAR(13),""),CHAR(10),REPT(" ",100)),401,100)),"")</f>
        <v/>
      </c>
      <c r="I41" s="464">
        <f>IFERROR(TRIM(MID(SUBSTITUTE(SUBSTITUTE(SUBSTITUTE(INVITACIONES!$J42,"*",""),CHAR(13),""),CHAR(10),REPT(" ",100)),501,100)),"")</f>
        <v/>
      </c>
      <c r="J41" s="464">
        <f>IFERROR(TRIM(MID(SUBSTITUTE(SUBSTITUTE(SUBSTITUTE(INVITACIONES!$J42,"*",""),CHAR(13),""),CHAR(10),REPT(" ",100)),601,100)),"")</f>
        <v/>
      </c>
      <c r="K41" s="464">
        <f>IFERROR(TRIM(MID(SUBSTITUTE(SUBSTITUTE(SUBSTITUTE(INVITACIONES!$J42,"*",""),CHAR(13),""),CHAR(10),REPT(" ",100)),701,100)),"")</f>
        <v/>
      </c>
    </row>
    <row r="42" s="358">
      <c r="A42" s="464">
        <f>IF(INVITACIONES!A43="","",INVITACIONES!A43)</f>
        <v/>
      </c>
      <c r="B42" s="464">
        <f>IF(INVITACIONES!N43="","",TRIM(INVITACIONES!N43))</f>
        <v/>
      </c>
      <c r="C42" s="475">
        <f>IF(INVITACIONES!G43="","",INVITACIONES!G43)</f>
        <v/>
      </c>
      <c r="D42" s="464">
        <f>IFERROR(TRIM(MID(SUBSTITUTE(SUBSTITUTE(SUBSTITUTE(INVITACIONES!$J43,"*",""),CHAR(13),""),CHAR(10),REPT(" ",100)),1,100)),"")</f>
        <v/>
      </c>
      <c r="E42" s="464">
        <f>IFERROR(TRIM(MID(SUBSTITUTE(SUBSTITUTE(SUBSTITUTE(INVITACIONES!$J43,"*",""),CHAR(13),""),CHAR(10),REPT(" ",100)),101,100)),"")</f>
        <v/>
      </c>
      <c r="F42" s="464">
        <f>IFERROR(TRIM(MID(SUBSTITUTE(SUBSTITUTE(SUBSTITUTE(INVITACIONES!$J43,"*",""),CHAR(13),""),CHAR(10),REPT(" ",100)),201,100)),"")</f>
        <v/>
      </c>
      <c r="G42" s="464">
        <f>IFERROR(TRIM(MID(SUBSTITUTE(SUBSTITUTE(SUBSTITUTE(INVITACIONES!$J43,"*",""),CHAR(13),""),CHAR(10),REPT(" ",100)),301,100)),"")</f>
        <v/>
      </c>
      <c r="H42" s="464">
        <f>IFERROR(TRIM(MID(SUBSTITUTE(SUBSTITUTE(SUBSTITUTE(INVITACIONES!$J43,"*",""),CHAR(13),""),CHAR(10),REPT(" ",100)),401,100)),"")</f>
        <v/>
      </c>
      <c r="I42" s="464">
        <f>IFERROR(TRIM(MID(SUBSTITUTE(SUBSTITUTE(SUBSTITUTE(INVITACIONES!$J43,"*",""),CHAR(13),""),CHAR(10),REPT(" ",100)),501,100)),"")</f>
        <v/>
      </c>
      <c r="J42" s="464">
        <f>IFERROR(TRIM(MID(SUBSTITUTE(SUBSTITUTE(SUBSTITUTE(INVITACIONES!$J43,"*",""),CHAR(13),""),CHAR(10),REPT(" ",100)),601,100)),"")</f>
        <v/>
      </c>
      <c r="K42" s="464">
        <f>IFERROR(TRIM(MID(SUBSTITUTE(SUBSTITUTE(SUBSTITUTE(INVITACIONES!$J43,"*",""),CHAR(13),""),CHAR(10),REPT(" ",100)),701,100)),"")</f>
        <v/>
      </c>
    </row>
    <row r="43" s="358">
      <c r="A43" s="464">
        <f>IF(INVITACIONES!A44="","",INVITACIONES!A44)</f>
        <v/>
      </c>
      <c r="B43" s="464">
        <f>IF(INVITACIONES!N44="","",TRIM(INVITACIONES!N44))</f>
        <v/>
      </c>
      <c r="C43" s="475">
        <f>IF(INVITACIONES!G44="","",INVITACIONES!G44)</f>
        <v/>
      </c>
      <c r="D43" s="464">
        <f>IFERROR(TRIM(MID(SUBSTITUTE(SUBSTITUTE(SUBSTITUTE(INVITACIONES!$J44,"*",""),CHAR(13),""),CHAR(10),REPT(" ",100)),1,100)),"")</f>
        <v/>
      </c>
      <c r="E43" s="464">
        <f>IFERROR(TRIM(MID(SUBSTITUTE(SUBSTITUTE(SUBSTITUTE(INVITACIONES!$J44,"*",""),CHAR(13),""),CHAR(10),REPT(" ",100)),101,100)),"")</f>
        <v/>
      </c>
      <c r="F43" s="464">
        <f>IFERROR(TRIM(MID(SUBSTITUTE(SUBSTITUTE(SUBSTITUTE(INVITACIONES!$J44,"*",""),CHAR(13),""),CHAR(10),REPT(" ",100)),201,100)),"")</f>
        <v/>
      </c>
      <c r="G43" s="464">
        <f>IFERROR(TRIM(MID(SUBSTITUTE(SUBSTITUTE(SUBSTITUTE(INVITACIONES!$J44,"*",""),CHAR(13),""),CHAR(10),REPT(" ",100)),301,100)),"")</f>
        <v/>
      </c>
      <c r="H43" s="464">
        <f>IFERROR(TRIM(MID(SUBSTITUTE(SUBSTITUTE(SUBSTITUTE(INVITACIONES!$J44,"*",""),CHAR(13),""),CHAR(10),REPT(" ",100)),401,100)),"")</f>
        <v/>
      </c>
      <c r="I43" s="464">
        <f>IFERROR(TRIM(MID(SUBSTITUTE(SUBSTITUTE(SUBSTITUTE(INVITACIONES!$J44,"*",""),CHAR(13),""),CHAR(10),REPT(" ",100)),501,100)),"")</f>
        <v/>
      </c>
      <c r="J43" s="464">
        <f>IFERROR(TRIM(MID(SUBSTITUTE(SUBSTITUTE(SUBSTITUTE(INVITACIONES!$J44,"*",""),CHAR(13),""),CHAR(10),REPT(" ",100)),601,100)),"")</f>
        <v/>
      </c>
      <c r="K43" s="464">
        <f>IFERROR(TRIM(MID(SUBSTITUTE(SUBSTITUTE(SUBSTITUTE(INVITACIONES!$J44,"*",""),CHAR(13),""),CHAR(10),REPT(" ",100)),701,100)),"")</f>
        <v/>
      </c>
    </row>
    <row r="44" s="358">
      <c r="A44" s="464">
        <f>IF(INVITACIONES!A45="","",INVITACIONES!A45)</f>
        <v/>
      </c>
      <c r="B44" s="464">
        <f>IF(INVITACIONES!N45="","",TRIM(INVITACIONES!N45))</f>
        <v/>
      </c>
      <c r="C44" s="475">
        <f>IF(INVITACIONES!G45="","",INVITACIONES!G45)</f>
        <v/>
      </c>
      <c r="D44" s="464">
        <f>IFERROR(TRIM(MID(SUBSTITUTE(SUBSTITUTE(SUBSTITUTE(INVITACIONES!$J45,"*",""),CHAR(13),""),CHAR(10),REPT(" ",100)),1,100)),"")</f>
        <v/>
      </c>
      <c r="E44" s="464">
        <f>IFERROR(TRIM(MID(SUBSTITUTE(SUBSTITUTE(SUBSTITUTE(INVITACIONES!$J45,"*",""),CHAR(13),""),CHAR(10),REPT(" ",100)),101,100)),"")</f>
        <v/>
      </c>
      <c r="F44" s="464">
        <f>IFERROR(TRIM(MID(SUBSTITUTE(SUBSTITUTE(SUBSTITUTE(INVITACIONES!$J45,"*",""),CHAR(13),""),CHAR(10),REPT(" ",100)),201,100)),"")</f>
        <v/>
      </c>
      <c r="G44" s="464">
        <f>IFERROR(TRIM(MID(SUBSTITUTE(SUBSTITUTE(SUBSTITUTE(INVITACIONES!$J45,"*",""),CHAR(13),""),CHAR(10),REPT(" ",100)),301,100)),"")</f>
        <v/>
      </c>
      <c r="H44" s="464">
        <f>IFERROR(TRIM(MID(SUBSTITUTE(SUBSTITUTE(SUBSTITUTE(INVITACIONES!$J45,"*",""),CHAR(13),""),CHAR(10),REPT(" ",100)),401,100)),"")</f>
        <v/>
      </c>
      <c r="I44" s="464">
        <f>IFERROR(TRIM(MID(SUBSTITUTE(SUBSTITUTE(SUBSTITUTE(INVITACIONES!$J45,"*",""),CHAR(13),""),CHAR(10),REPT(" ",100)),501,100)),"")</f>
        <v/>
      </c>
      <c r="J44" s="464">
        <f>IFERROR(TRIM(MID(SUBSTITUTE(SUBSTITUTE(SUBSTITUTE(INVITACIONES!$J45,"*",""),CHAR(13),""),CHAR(10),REPT(" ",100)),601,100)),"")</f>
        <v/>
      </c>
      <c r="K44" s="464">
        <f>IFERROR(TRIM(MID(SUBSTITUTE(SUBSTITUTE(SUBSTITUTE(INVITACIONES!$J45,"*",""),CHAR(13),""),CHAR(10),REPT(" ",100)),701,100)),"")</f>
        <v/>
      </c>
    </row>
    <row r="45" s="358">
      <c r="A45" s="464">
        <f>IF(INVITACIONES!A46="","",INVITACIONES!A46)</f>
        <v/>
      </c>
      <c r="B45" s="464">
        <f>IF(INVITACIONES!N46="","",TRIM(INVITACIONES!N46))</f>
        <v/>
      </c>
      <c r="C45" s="475">
        <f>IF(INVITACIONES!G46="","",INVITACIONES!G46)</f>
        <v/>
      </c>
      <c r="D45" s="464">
        <f>IFERROR(TRIM(MID(SUBSTITUTE(SUBSTITUTE(SUBSTITUTE(INVITACIONES!$J46,"*",""),CHAR(13),""),CHAR(10),REPT(" ",100)),1,100)),"")</f>
        <v/>
      </c>
      <c r="E45" s="464">
        <f>IFERROR(TRIM(MID(SUBSTITUTE(SUBSTITUTE(SUBSTITUTE(INVITACIONES!$J46,"*",""),CHAR(13),""),CHAR(10),REPT(" ",100)),101,100)),"")</f>
        <v/>
      </c>
      <c r="F45" s="464">
        <f>IFERROR(TRIM(MID(SUBSTITUTE(SUBSTITUTE(SUBSTITUTE(INVITACIONES!$J46,"*",""),CHAR(13),""),CHAR(10),REPT(" ",100)),201,100)),"")</f>
        <v/>
      </c>
      <c r="G45" s="464">
        <f>IFERROR(TRIM(MID(SUBSTITUTE(SUBSTITUTE(SUBSTITUTE(INVITACIONES!$J46,"*",""),CHAR(13),""),CHAR(10),REPT(" ",100)),301,100)),"")</f>
        <v/>
      </c>
      <c r="H45" s="464">
        <f>IFERROR(TRIM(MID(SUBSTITUTE(SUBSTITUTE(SUBSTITUTE(INVITACIONES!$J46,"*",""),CHAR(13),""),CHAR(10),REPT(" ",100)),401,100)),"")</f>
        <v/>
      </c>
      <c r="I45" s="464">
        <f>IFERROR(TRIM(MID(SUBSTITUTE(SUBSTITUTE(SUBSTITUTE(INVITACIONES!$J46,"*",""),CHAR(13),""),CHAR(10),REPT(" ",100)),501,100)),"")</f>
        <v/>
      </c>
      <c r="J45" s="464">
        <f>IFERROR(TRIM(MID(SUBSTITUTE(SUBSTITUTE(SUBSTITUTE(INVITACIONES!$J46,"*",""),CHAR(13),""),CHAR(10),REPT(" ",100)),601,100)),"")</f>
        <v/>
      </c>
      <c r="K45" s="464">
        <f>IFERROR(TRIM(MID(SUBSTITUTE(SUBSTITUTE(SUBSTITUTE(INVITACIONES!$J46,"*",""),CHAR(13),""),CHAR(10),REPT(" ",100)),701,100)),"")</f>
        <v/>
      </c>
    </row>
    <row r="46" s="358">
      <c r="A46" s="464">
        <f>IF(INVITACIONES!A47="","",INVITACIONES!A47)</f>
        <v/>
      </c>
      <c r="B46" s="464">
        <f>IF(INVITACIONES!N47="","",TRIM(INVITACIONES!N47))</f>
        <v/>
      </c>
      <c r="C46" s="475">
        <f>IF(INVITACIONES!G47="","",INVITACIONES!G47)</f>
        <v/>
      </c>
      <c r="D46" s="464">
        <f>IFERROR(TRIM(MID(SUBSTITUTE(SUBSTITUTE(SUBSTITUTE(INVITACIONES!$J47,"*",""),CHAR(13),""),CHAR(10),REPT(" ",100)),1,100)),"")</f>
        <v/>
      </c>
      <c r="E46" s="464">
        <f>IFERROR(TRIM(MID(SUBSTITUTE(SUBSTITUTE(SUBSTITUTE(INVITACIONES!$J47,"*",""),CHAR(13),""),CHAR(10),REPT(" ",100)),101,100)),"")</f>
        <v/>
      </c>
      <c r="F46" s="464">
        <f>IFERROR(TRIM(MID(SUBSTITUTE(SUBSTITUTE(SUBSTITUTE(INVITACIONES!$J47,"*",""),CHAR(13),""),CHAR(10),REPT(" ",100)),201,100)),"")</f>
        <v/>
      </c>
      <c r="G46" s="464">
        <f>IFERROR(TRIM(MID(SUBSTITUTE(SUBSTITUTE(SUBSTITUTE(INVITACIONES!$J47,"*",""),CHAR(13),""),CHAR(10),REPT(" ",100)),301,100)),"")</f>
        <v/>
      </c>
      <c r="H46" s="464">
        <f>IFERROR(TRIM(MID(SUBSTITUTE(SUBSTITUTE(SUBSTITUTE(INVITACIONES!$J47,"*",""),CHAR(13),""),CHAR(10),REPT(" ",100)),401,100)),"")</f>
        <v/>
      </c>
      <c r="I46" s="464">
        <f>IFERROR(TRIM(MID(SUBSTITUTE(SUBSTITUTE(SUBSTITUTE(INVITACIONES!$J47,"*",""),CHAR(13),""),CHAR(10),REPT(" ",100)),501,100)),"")</f>
        <v/>
      </c>
      <c r="J46" s="464">
        <f>IFERROR(TRIM(MID(SUBSTITUTE(SUBSTITUTE(SUBSTITUTE(INVITACIONES!$J47,"*",""),CHAR(13),""),CHAR(10),REPT(" ",100)),601,100)),"")</f>
        <v/>
      </c>
      <c r="K46" s="464">
        <f>IFERROR(TRIM(MID(SUBSTITUTE(SUBSTITUTE(SUBSTITUTE(INVITACIONES!$J47,"*",""),CHAR(13),""),CHAR(10),REPT(" ",100)),701,100)),"")</f>
        <v/>
      </c>
    </row>
    <row r="47" s="358">
      <c r="A47" s="464">
        <f>IF(INVITACIONES!A48="","",INVITACIONES!A48)</f>
        <v/>
      </c>
      <c r="B47" s="464">
        <f>IF(INVITACIONES!N48="","",TRIM(INVITACIONES!N48))</f>
        <v/>
      </c>
      <c r="C47" s="475">
        <f>IF(INVITACIONES!G48="","",INVITACIONES!G48)</f>
        <v/>
      </c>
      <c r="D47" s="464">
        <f>IFERROR(TRIM(MID(SUBSTITUTE(SUBSTITUTE(SUBSTITUTE(INVITACIONES!$J48,"*",""),CHAR(13),""),CHAR(10),REPT(" ",100)),1,100)),"")</f>
        <v/>
      </c>
      <c r="E47" s="464">
        <f>IFERROR(TRIM(MID(SUBSTITUTE(SUBSTITUTE(SUBSTITUTE(INVITACIONES!$J48,"*",""),CHAR(13),""),CHAR(10),REPT(" ",100)),101,100)),"")</f>
        <v/>
      </c>
      <c r="F47" s="464">
        <f>IFERROR(TRIM(MID(SUBSTITUTE(SUBSTITUTE(SUBSTITUTE(INVITACIONES!$J48,"*",""),CHAR(13),""),CHAR(10),REPT(" ",100)),201,100)),"")</f>
        <v/>
      </c>
      <c r="G47" s="464">
        <f>IFERROR(TRIM(MID(SUBSTITUTE(SUBSTITUTE(SUBSTITUTE(INVITACIONES!$J48,"*",""),CHAR(13),""),CHAR(10),REPT(" ",100)),301,100)),"")</f>
        <v/>
      </c>
      <c r="H47" s="464">
        <f>IFERROR(TRIM(MID(SUBSTITUTE(SUBSTITUTE(SUBSTITUTE(INVITACIONES!$J48,"*",""),CHAR(13),""),CHAR(10),REPT(" ",100)),401,100)),"")</f>
        <v/>
      </c>
      <c r="I47" s="464">
        <f>IFERROR(TRIM(MID(SUBSTITUTE(SUBSTITUTE(SUBSTITUTE(INVITACIONES!$J48,"*",""),CHAR(13),""),CHAR(10),REPT(" ",100)),501,100)),"")</f>
        <v/>
      </c>
      <c r="J47" s="464">
        <f>IFERROR(TRIM(MID(SUBSTITUTE(SUBSTITUTE(SUBSTITUTE(INVITACIONES!$J48,"*",""),CHAR(13),""),CHAR(10),REPT(" ",100)),601,100)),"")</f>
        <v/>
      </c>
      <c r="K47" s="464">
        <f>IFERROR(TRIM(MID(SUBSTITUTE(SUBSTITUTE(SUBSTITUTE(INVITACIONES!$J48,"*",""),CHAR(13),""),CHAR(10),REPT(" ",100)),701,100)),"")</f>
        <v/>
      </c>
    </row>
    <row r="48" s="358">
      <c r="A48" s="464">
        <f>IF(INVITACIONES!A49="","",INVITACIONES!A49)</f>
        <v/>
      </c>
      <c r="B48" s="464">
        <f>IF(INVITACIONES!N49="","",TRIM(INVITACIONES!N49))</f>
        <v/>
      </c>
      <c r="C48" s="475">
        <f>IF(INVITACIONES!G49="","",INVITACIONES!G49)</f>
        <v/>
      </c>
      <c r="D48" s="464">
        <f>IFERROR(TRIM(MID(SUBSTITUTE(SUBSTITUTE(SUBSTITUTE(INVITACIONES!$J49,"*",""),CHAR(13),""),CHAR(10),REPT(" ",100)),1,100)),"")</f>
        <v/>
      </c>
      <c r="E48" s="464">
        <f>IFERROR(TRIM(MID(SUBSTITUTE(SUBSTITUTE(SUBSTITUTE(INVITACIONES!$J49,"*",""),CHAR(13),""),CHAR(10),REPT(" ",100)),101,100)),"")</f>
        <v/>
      </c>
      <c r="F48" s="464">
        <f>IFERROR(TRIM(MID(SUBSTITUTE(SUBSTITUTE(SUBSTITUTE(INVITACIONES!$J49,"*",""),CHAR(13),""),CHAR(10),REPT(" ",100)),201,100)),"")</f>
        <v/>
      </c>
      <c r="G48" s="464">
        <f>IFERROR(TRIM(MID(SUBSTITUTE(SUBSTITUTE(SUBSTITUTE(INVITACIONES!$J49,"*",""),CHAR(13),""),CHAR(10),REPT(" ",100)),301,100)),"")</f>
        <v/>
      </c>
      <c r="H48" s="464">
        <f>IFERROR(TRIM(MID(SUBSTITUTE(SUBSTITUTE(SUBSTITUTE(INVITACIONES!$J49,"*",""),CHAR(13),""),CHAR(10),REPT(" ",100)),401,100)),"")</f>
        <v/>
      </c>
      <c r="I48" s="464">
        <f>IFERROR(TRIM(MID(SUBSTITUTE(SUBSTITUTE(SUBSTITUTE(INVITACIONES!$J49,"*",""),CHAR(13),""),CHAR(10),REPT(" ",100)),501,100)),"")</f>
        <v/>
      </c>
      <c r="J48" s="464">
        <f>IFERROR(TRIM(MID(SUBSTITUTE(SUBSTITUTE(SUBSTITUTE(INVITACIONES!$J49,"*",""),CHAR(13),""),CHAR(10),REPT(" ",100)),601,100)),"")</f>
        <v/>
      </c>
      <c r="K48" s="464">
        <f>IFERROR(TRIM(MID(SUBSTITUTE(SUBSTITUTE(SUBSTITUTE(INVITACIONES!$J49,"*",""),CHAR(13),""),CHAR(10),REPT(" ",100)),701,100)),"")</f>
        <v/>
      </c>
    </row>
    <row r="49" s="358">
      <c r="A49" s="464">
        <f>IF(INVITACIONES!A50="","",INVITACIONES!A50)</f>
        <v/>
      </c>
      <c r="B49" s="464">
        <f>IF(INVITACIONES!N50="","",TRIM(INVITACIONES!N50))</f>
        <v/>
      </c>
      <c r="C49" s="475">
        <f>IF(INVITACIONES!G50="","",INVITACIONES!G50)</f>
        <v/>
      </c>
      <c r="D49" s="464">
        <f>IFERROR(TRIM(MID(SUBSTITUTE(SUBSTITUTE(SUBSTITUTE(INVITACIONES!$J50,"*",""),CHAR(13),""),CHAR(10),REPT(" ",100)),1,100)),"")</f>
        <v/>
      </c>
      <c r="E49" s="464">
        <f>IFERROR(TRIM(MID(SUBSTITUTE(SUBSTITUTE(SUBSTITUTE(INVITACIONES!$J50,"*",""),CHAR(13),""),CHAR(10),REPT(" ",100)),101,100)),"")</f>
        <v/>
      </c>
      <c r="F49" s="464">
        <f>IFERROR(TRIM(MID(SUBSTITUTE(SUBSTITUTE(SUBSTITUTE(INVITACIONES!$J50,"*",""),CHAR(13),""),CHAR(10),REPT(" ",100)),201,100)),"")</f>
        <v/>
      </c>
      <c r="G49" s="464">
        <f>IFERROR(TRIM(MID(SUBSTITUTE(SUBSTITUTE(SUBSTITUTE(INVITACIONES!$J50,"*",""),CHAR(13),""),CHAR(10),REPT(" ",100)),301,100)),"")</f>
        <v/>
      </c>
      <c r="H49" s="464">
        <f>IFERROR(TRIM(MID(SUBSTITUTE(SUBSTITUTE(SUBSTITUTE(INVITACIONES!$J50,"*",""),CHAR(13),""),CHAR(10),REPT(" ",100)),401,100)),"")</f>
        <v/>
      </c>
      <c r="I49" s="464">
        <f>IFERROR(TRIM(MID(SUBSTITUTE(SUBSTITUTE(SUBSTITUTE(INVITACIONES!$J50,"*",""),CHAR(13),""),CHAR(10),REPT(" ",100)),501,100)),"")</f>
        <v/>
      </c>
      <c r="J49" s="464">
        <f>IFERROR(TRIM(MID(SUBSTITUTE(SUBSTITUTE(SUBSTITUTE(INVITACIONES!$J50,"*",""),CHAR(13),""),CHAR(10),REPT(" ",100)),601,100)),"")</f>
        <v/>
      </c>
      <c r="K49" s="464">
        <f>IFERROR(TRIM(MID(SUBSTITUTE(SUBSTITUTE(SUBSTITUTE(INVITACIONES!$J50,"*",""),CHAR(13),""),CHAR(10),REPT(" ",100)),701,100)),"")</f>
        <v/>
      </c>
    </row>
    <row r="50" s="358">
      <c r="A50" s="464">
        <f>IF(INVITACIONES!A51="","",INVITACIONES!A51)</f>
        <v/>
      </c>
      <c r="B50" s="464">
        <f>IF(INVITACIONES!N51="","",TRIM(INVITACIONES!N51))</f>
        <v/>
      </c>
      <c r="C50" s="475">
        <f>IF(INVITACIONES!G51="","",INVITACIONES!G51)</f>
        <v/>
      </c>
      <c r="D50" s="464">
        <f>IFERROR(TRIM(MID(SUBSTITUTE(SUBSTITUTE(SUBSTITUTE(INVITACIONES!$J51,"*",""),CHAR(13),""),CHAR(10),REPT(" ",100)),1,100)),"")</f>
        <v/>
      </c>
      <c r="E50" s="464">
        <f>IFERROR(TRIM(MID(SUBSTITUTE(SUBSTITUTE(SUBSTITUTE(INVITACIONES!$J51,"*",""),CHAR(13),""),CHAR(10),REPT(" ",100)),101,100)),"")</f>
        <v/>
      </c>
      <c r="F50" s="464">
        <f>IFERROR(TRIM(MID(SUBSTITUTE(SUBSTITUTE(SUBSTITUTE(INVITACIONES!$J51,"*",""),CHAR(13),""),CHAR(10),REPT(" ",100)),201,100)),"")</f>
        <v/>
      </c>
      <c r="G50" s="464">
        <f>IFERROR(TRIM(MID(SUBSTITUTE(SUBSTITUTE(SUBSTITUTE(INVITACIONES!$J51,"*",""),CHAR(13),""),CHAR(10),REPT(" ",100)),301,100)),"")</f>
        <v/>
      </c>
      <c r="H50" s="464">
        <f>IFERROR(TRIM(MID(SUBSTITUTE(SUBSTITUTE(SUBSTITUTE(INVITACIONES!$J51,"*",""),CHAR(13),""),CHAR(10),REPT(" ",100)),401,100)),"")</f>
        <v/>
      </c>
      <c r="I50" s="464">
        <f>IFERROR(TRIM(MID(SUBSTITUTE(SUBSTITUTE(SUBSTITUTE(INVITACIONES!$J51,"*",""),CHAR(13),""),CHAR(10),REPT(" ",100)),501,100)),"")</f>
        <v/>
      </c>
      <c r="J50" s="464">
        <f>IFERROR(TRIM(MID(SUBSTITUTE(SUBSTITUTE(SUBSTITUTE(INVITACIONES!$J51,"*",""),CHAR(13),""),CHAR(10),REPT(" ",100)),601,100)),"")</f>
        <v/>
      </c>
      <c r="K50" s="464">
        <f>IFERROR(TRIM(MID(SUBSTITUTE(SUBSTITUTE(SUBSTITUTE(INVITACIONES!$J51,"*",""),CHAR(13),""),CHAR(10),REPT(" ",100)),701,100)),"")</f>
        <v/>
      </c>
    </row>
    <row r="51" s="358">
      <c r="A51" s="464">
        <f>IF(INVITACIONES!A52="","",INVITACIONES!A52)</f>
        <v/>
      </c>
      <c r="B51" s="464">
        <f>IF(INVITACIONES!N52="","",TRIM(INVITACIONES!N52))</f>
        <v/>
      </c>
      <c r="C51" s="475">
        <f>IF(INVITACIONES!G52="","",INVITACIONES!G52)</f>
        <v/>
      </c>
      <c r="D51" s="464">
        <f>IFERROR(TRIM(MID(SUBSTITUTE(SUBSTITUTE(SUBSTITUTE(INVITACIONES!$J52,"*",""),CHAR(13),""),CHAR(10),REPT(" ",100)),1,100)),"")</f>
        <v/>
      </c>
      <c r="E51" s="464">
        <f>IFERROR(TRIM(MID(SUBSTITUTE(SUBSTITUTE(SUBSTITUTE(INVITACIONES!$J52,"*",""),CHAR(13),""),CHAR(10),REPT(" ",100)),101,100)),"")</f>
        <v/>
      </c>
      <c r="F51" s="464">
        <f>IFERROR(TRIM(MID(SUBSTITUTE(SUBSTITUTE(SUBSTITUTE(INVITACIONES!$J52,"*",""),CHAR(13),""),CHAR(10),REPT(" ",100)),201,100)),"")</f>
        <v/>
      </c>
      <c r="G51" s="464">
        <f>IFERROR(TRIM(MID(SUBSTITUTE(SUBSTITUTE(SUBSTITUTE(INVITACIONES!$J52,"*",""),CHAR(13),""),CHAR(10),REPT(" ",100)),301,100)),"")</f>
        <v/>
      </c>
      <c r="H51" s="464">
        <f>IFERROR(TRIM(MID(SUBSTITUTE(SUBSTITUTE(SUBSTITUTE(INVITACIONES!$J52,"*",""),CHAR(13),""),CHAR(10),REPT(" ",100)),401,100)),"")</f>
        <v/>
      </c>
      <c r="I51" s="464">
        <f>IFERROR(TRIM(MID(SUBSTITUTE(SUBSTITUTE(SUBSTITUTE(INVITACIONES!$J52,"*",""),CHAR(13),""),CHAR(10),REPT(" ",100)),501,100)),"")</f>
        <v/>
      </c>
      <c r="J51" s="464">
        <f>IFERROR(TRIM(MID(SUBSTITUTE(SUBSTITUTE(SUBSTITUTE(INVITACIONES!$J52,"*",""),CHAR(13),""),CHAR(10),REPT(" ",100)),601,100)),"")</f>
        <v/>
      </c>
      <c r="K51" s="464">
        <f>IFERROR(TRIM(MID(SUBSTITUTE(SUBSTITUTE(SUBSTITUTE(INVITACIONES!$J52,"*",""),CHAR(13),""),CHAR(10),REPT(" ",100)),701,100)),"")</f>
        <v/>
      </c>
    </row>
    <row r="52" s="358">
      <c r="A52" s="464">
        <f>IF(INVITACIONES!A53="","",INVITACIONES!A53)</f>
        <v/>
      </c>
      <c r="B52" s="464">
        <f>IF(INVITACIONES!N53="","",TRIM(INVITACIONES!N53))</f>
        <v/>
      </c>
      <c r="C52" s="475">
        <f>IF(INVITACIONES!G53="","",INVITACIONES!G53)</f>
        <v/>
      </c>
      <c r="D52" s="464">
        <f>IFERROR(TRIM(MID(SUBSTITUTE(SUBSTITUTE(SUBSTITUTE(INVITACIONES!$J53,"*",""),CHAR(13),""),CHAR(10),REPT(" ",100)),1,100)),"")</f>
        <v/>
      </c>
      <c r="E52" s="464">
        <f>IFERROR(TRIM(MID(SUBSTITUTE(SUBSTITUTE(SUBSTITUTE(INVITACIONES!$J53,"*",""),CHAR(13),""),CHAR(10),REPT(" ",100)),101,100)),"")</f>
        <v/>
      </c>
      <c r="F52" s="464">
        <f>IFERROR(TRIM(MID(SUBSTITUTE(SUBSTITUTE(SUBSTITUTE(INVITACIONES!$J53,"*",""),CHAR(13),""),CHAR(10),REPT(" ",100)),201,100)),"")</f>
        <v/>
      </c>
      <c r="G52" s="464">
        <f>IFERROR(TRIM(MID(SUBSTITUTE(SUBSTITUTE(SUBSTITUTE(INVITACIONES!$J53,"*",""),CHAR(13),""),CHAR(10),REPT(" ",100)),301,100)),"")</f>
        <v/>
      </c>
      <c r="H52" s="464">
        <f>IFERROR(TRIM(MID(SUBSTITUTE(SUBSTITUTE(SUBSTITUTE(INVITACIONES!$J53,"*",""),CHAR(13),""),CHAR(10),REPT(" ",100)),401,100)),"")</f>
        <v/>
      </c>
      <c r="I52" s="464">
        <f>IFERROR(TRIM(MID(SUBSTITUTE(SUBSTITUTE(SUBSTITUTE(INVITACIONES!$J53,"*",""),CHAR(13),""),CHAR(10),REPT(" ",100)),501,100)),"")</f>
        <v/>
      </c>
      <c r="J52" s="464">
        <f>IFERROR(TRIM(MID(SUBSTITUTE(SUBSTITUTE(SUBSTITUTE(INVITACIONES!$J53,"*",""),CHAR(13),""),CHAR(10),REPT(" ",100)),601,100)),"")</f>
        <v/>
      </c>
      <c r="K52" s="464">
        <f>IFERROR(TRIM(MID(SUBSTITUTE(SUBSTITUTE(SUBSTITUTE(INVITACIONES!$J53,"*",""),CHAR(13),""),CHAR(10),REPT(" ",100)),701,100)),"")</f>
        <v/>
      </c>
    </row>
    <row r="53" s="358">
      <c r="A53" s="464">
        <f>IF(INVITACIONES!A54="","",INVITACIONES!A54)</f>
        <v/>
      </c>
      <c r="B53" s="464">
        <f>IF(INVITACIONES!N54="","",TRIM(INVITACIONES!N54))</f>
        <v/>
      </c>
      <c r="C53" s="475">
        <f>IF(INVITACIONES!G54="","",INVITACIONES!G54)</f>
        <v/>
      </c>
      <c r="D53" s="464">
        <f>IFERROR(TRIM(MID(SUBSTITUTE(SUBSTITUTE(SUBSTITUTE(INVITACIONES!$J54,"*",""),CHAR(13),""),CHAR(10),REPT(" ",100)),1,100)),"")</f>
        <v/>
      </c>
      <c r="E53" s="464">
        <f>IFERROR(TRIM(MID(SUBSTITUTE(SUBSTITUTE(SUBSTITUTE(INVITACIONES!$J54,"*",""),CHAR(13),""),CHAR(10),REPT(" ",100)),101,100)),"")</f>
        <v/>
      </c>
      <c r="F53" s="464">
        <f>IFERROR(TRIM(MID(SUBSTITUTE(SUBSTITUTE(SUBSTITUTE(INVITACIONES!$J54,"*",""),CHAR(13),""),CHAR(10),REPT(" ",100)),201,100)),"")</f>
        <v/>
      </c>
      <c r="G53" s="464">
        <f>IFERROR(TRIM(MID(SUBSTITUTE(SUBSTITUTE(SUBSTITUTE(INVITACIONES!$J54,"*",""),CHAR(13),""),CHAR(10),REPT(" ",100)),301,100)),"")</f>
        <v/>
      </c>
      <c r="H53" s="464">
        <f>IFERROR(TRIM(MID(SUBSTITUTE(SUBSTITUTE(SUBSTITUTE(INVITACIONES!$J54,"*",""),CHAR(13),""),CHAR(10),REPT(" ",100)),401,100)),"")</f>
        <v/>
      </c>
      <c r="I53" s="464">
        <f>IFERROR(TRIM(MID(SUBSTITUTE(SUBSTITUTE(SUBSTITUTE(INVITACIONES!$J54,"*",""),CHAR(13),""),CHAR(10),REPT(" ",100)),501,100)),"")</f>
        <v/>
      </c>
      <c r="J53" s="464">
        <f>IFERROR(TRIM(MID(SUBSTITUTE(SUBSTITUTE(SUBSTITUTE(INVITACIONES!$J54,"*",""),CHAR(13),""),CHAR(10),REPT(" ",100)),601,100)),"")</f>
        <v/>
      </c>
      <c r="K53" s="464">
        <f>IFERROR(TRIM(MID(SUBSTITUTE(SUBSTITUTE(SUBSTITUTE(INVITACIONES!$J54,"*",""),CHAR(13),""),CHAR(10),REPT(" ",100)),701,100)),"")</f>
        <v/>
      </c>
    </row>
    <row r="54" s="358">
      <c r="A54" s="464">
        <f>IF(INVITACIONES!A55="","",INVITACIONES!A55)</f>
        <v/>
      </c>
      <c r="B54" s="464">
        <f>IF(INVITACIONES!N55="","",TRIM(INVITACIONES!N55))</f>
        <v/>
      </c>
      <c r="C54" s="475">
        <f>IF(INVITACIONES!G55="","",INVITACIONES!G55)</f>
        <v/>
      </c>
      <c r="D54" s="464">
        <f>IFERROR(TRIM(MID(SUBSTITUTE(SUBSTITUTE(SUBSTITUTE(INVITACIONES!$J55,"*",""),CHAR(13),""),CHAR(10),REPT(" ",100)),1,100)),"")</f>
        <v/>
      </c>
      <c r="E54" s="464">
        <f>IFERROR(TRIM(MID(SUBSTITUTE(SUBSTITUTE(SUBSTITUTE(INVITACIONES!$J55,"*",""),CHAR(13),""),CHAR(10),REPT(" ",100)),101,100)),"")</f>
        <v/>
      </c>
      <c r="F54" s="464">
        <f>IFERROR(TRIM(MID(SUBSTITUTE(SUBSTITUTE(SUBSTITUTE(INVITACIONES!$J55,"*",""),CHAR(13),""),CHAR(10),REPT(" ",100)),201,100)),"")</f>
        <v/>
      </c>
      <c r="G54" s="464">
        <f>IFERROR(TRIM(MID(SUBSTITUTE(SUBSTITUTE(SUBSTITUTE(INVITACIONES!$J55,"*",""),CHAR(13),""),CHAR(10),REPT(" ",100)),301,100)),"")</f>
        <v/>
      </c>
      <c r="H54" s="464">
        <f>IFERROR(TRIM(MID(SUBSTITUTE(SUBSTITUTE(SUBSTITUTE(INVITACIONES!$J55,"*",""),CHAR(13),""),CHAR(10),REPT(" ",100)),401,100)),"")</f>
        <v/>
      </c>
      <c r="I54" s="464">
        <f>IFERROR(TRIM(MID(SUBSTITUTE(SUBSTITUTE(SUBSTITUTE(INVITACIONES!$J55,"*",""),CHAR(13),""),CHAR(10),REPT(" ",100)),501,100)),"")</f>
        <v/>
      </c>
      <c r="J54" s="464">
        <f>IFERROR(TRIM(MID(SUBSTITUTE(SUBSTITUTE(SUBSTITUTE(INVITACIONES!$J55,"*",""),CHAR(13),""),CHAR(10),REPT(" ",100)),601,100)),"")</f>
        <v/>
      </c>
      <c r="K54" s="464">
        <f>IFERROR(TRIM(MID(SUBSTITUTE(SUBSTITUTE(SUBSTITUTE(INVITACIONES!$J55,"*",""),CHAR(13),""),CHAR(10),REPT(" ",100)),701,100)),"")</f>
        <v/>
      </c>
    </row>
    <row r="55" s="358">
      <c r="A55" s="464">
        <f>IF(INVITACIONES!A56="","",INVITACIONES!A56)</f>
        <v/>
      </c>
      <c r="B55" s="464">
        <f>IF(INVITACIONES!N56="","",TRIM(INVITACIONES!N56))</f>
        <v/>
      </c>
      <c r="C55" s="475">
        <f>IF(INVITACIONES!G56="","",INVITACIONES!G56)</f>
        <v/>
      </c>
      <c r="D55" s="464">
        <f>IFERROR(TRIM(MID(SUBSTITUTE(SUBSTITUTE(SUBSTITUTE(INVITACIONES!$J56,"*",""),CHAR(13),""),CHAR(10),REPT(" ",100)),1,100)),"")</f>
        <v/>
      </c>
      <c r="E55" s="464">
        <f>IFERROR(TRIM(MID(SUBSTITUTE(SUBSTITUTE(SUBSTITUTE(INVITACIONES!$J56,"*",""),CHAR(13),""),CHAR(10),REPT(" ",100)),101,100)),"")</f>
        <v/>
      </c>
      <c r="F55" s="464">
        <f>IFERROR(TRIM(MID(SUBSTITUTE(SUBSTITUTE(SUBSTITUTE(INVITACIONES!$J56,"*",""),CHAR(13),""),CHAR(10),REPT(" ",100)),201,100)),"")</f>
        <v/>
      </c>
      <c r="G55" s="464">
        <f>IFERROR(TRIM(MID(SUBSTITUTE(SUBSTITUTE(SUBSTITUTE(INVITACIONES!$J56,"*",""),CHAR(13),""),CHAR(10),REPT(" ",100)),301,100)),"")</f>
        <v/>
      </c>
      <c r="H55" s="464">
        <f>IFERROR(TRIM(MID(SUBSTITUTE(SUBSTITUTE(SUBSTITUTE(INVITACIONES!$J56,"*",""),CHAR(13),""),CHAR(10),REPT(" ",100)),401,100)),"")</f>
        <v/>
      </c>
      <c r="I55" s="464">
        <f>IFERROR(TRIM(MID(SUBSTITUTE(SUBSTITUTE(SUBSTITUTE(INVITACIONES!$J56,"*",""),CHAR(13),""),CHAR(10),REPT(" ",100)),501,100)),"")</f>
        <v/>
      </c>
      <c r="J55" s="464">
        <f>IFERROR(TRIM(MID(SUBSTITUTE(SUBSTITUTE(SUBSTITUTE(INVITACIONES!$J56,"*",""),CHAR(13),""),CHAR(10),REPT(" ",100)),601,100)),"")</f>
        <v/>
      </c>
      <c r="K55" s="464">
        <f>IFERROR(TRIM(MID(SUBSTITUTE(SUBSTITUTE(SUBSTITUTE(INVITACIONES!$J56,"*",""),CHAR(13),""),CHAR(10),REPT(" ",100)),701,100)),"")</f>
        <v/>
      </c>
    </row>
    <row r="56" s="358">
      <c r="A56" s="464">
        <f>IF(INVITACIONES!A57="","",INVITACIONES!A57)</f>
        <v/>
      </c>
      <c r="B56" s="464">
        <f>IF(INVITACIONES!N57="","",TRIM(INVITACIONES!N57))</f>
        <v/>
      </c>
      <c r="C56" s="475">
        <f>IF(INVITACIONES!G57="","",INVITACIONES!G57)</f>
        <v/>
      </c>
      <c r="D56" s="464">
        <f>IFERROR(TRIM(MID(SUBSTITUTE(SUBSTITUTE(SUBSTITUTE(INVITACIONES!$J57,"*",""),CHAR(13),""),CHAR(10),REPT(" ",100)),1,100)),"")</f>
        <v/>
      </c>
      <c r="E56" s="464">
        <f>IFERROR(TRIM(MID(SUBSTITUTE(SUBSTITUTE(SUBSTITUTE(INVITACIONES!$J57,"*",""),CHAR(13),""),CHAR(10),REPT(" ",100)),101,100)),"")</f>
        <v/>
      </c>
      <c r="F56" s="464">
        <f>IFERROR(TRIM(MID(SUBSTITUTE(SUBSTITUTE(SUBSTITUTE(INVITACIONES!$J57,"*",""),CHAR(13),""),CHAR(10),REPT(" ",100)),201,100)),"")</f>
        <v/>
      </c>
      <c r="G56" s="464">
        <f>IFERROR(TRIM(MID(SUBSTITUTE(SUBSTITUTE(SUBSTITUTE(INVITACIONES!$J57,"*",""),CHAR(13),""),CHAR(10),REPT(" ",100)),301,100)),"")</f>
        <v/>
      </c>
      <c r="H56" s="464">
        <f>IFERROR(TRIM(MID(SUBSTITUTE(SUBSTITUTE(SUBSTITUTE(INVITACIONES!$J57,"*",""),CHAR(13),""),CHAR(10),REPT(" ",100)),401,100)),"")</f>
        <v/>
      </c>
      <c r="I56" s="464">
        <f>IFERROR(TRIM(MID(SUBSTITUTE(SUBSTITUTE(SUBSTITUTE(INVITACIONES!$J57,"*",""),CHAR(13),""),CHAR(10),REPT(" ",100)),501,100)),"")</f>
        <v/>
      </c>
      <c r="J56" s="464">
        <f>IFERROR(TRIM(MID(SUBSTITUTE(SUBSTITUTE(SUBSTITUTE(INVITACIONES!$J57,"*",""),CHAR(13),""),CHAR(10),REPT(" ",100)),601,100)),"")</f>
        <v/>
      </c>
      <c r="K56" s="464">
        <f>IFERROR(TRIM(MID(SUBSTITUTE(SUBSTITUTE(SUBSTITUTE(INVITACIONES!$J57,"*",""),CHAR(13),""),CHAR(10),REPT(" ",100)),701,100)),"")</f>
        <v/>
      </c>
    </row>
    <row r="57" s="358">
      <c r="A57" s="464">
        <f>IF(INVITACIONES!A58="","",INVITACIONES!A58)</f>
        <v/>
      </c>
      <c r="B57" s="464">
        <f>IF(INVITACIONES!N58="","",TRIM(INVITACIONES!N58))</f>
        <v/>
      </c>
      <c r="C57" s="475">
        <f>IF(INVITACIONES!G58="","",INVITACIONES!G58)</f>
        <v/>
      </c>
      <c r="D57" s="464">
        <f>IFERROR(TRIM(MID(SUBSTITUTE(SUBSTITUTE(SUBSTITUTE(INVITACIONES!$J58,"*",""),CHAR(13),""),CHAR(10),REPT(" ",100)),1,100)),"")</f>
        <v/>
      </c>
      <c r="E57" s="464">
        <f>IFERROR(TRIM(MID(SUBSTITUTE(SUBSTITUTE(SUBSTITUTE(INVITACIONES!$J58,"*",""),CHAR(13),""),CHAR(10),REPT(" ",100)),101,100)),"")</f>
        <v/>
      </c>
      <c r="F57" s="464">
        <f>IFERROR(TRIM(MID(SUBSTITUTE(SUBSTITUTE(SUBSTITUTE(INVITACIONES!$J58,"*",""),CHAR(13),""),CHAR(10),REPT(" ",100)),201,100)),"")</f>
        <v/>
      </c>
      <c r="G57" s="464">
        <f>IFERROR(TRIM(MID(SUBSTITUTE(SUBSTITUTE(SUBSTITUTE(INVITACIONES!$J58,"*",""),CHAR(13),""),CHAR(10),REPT(" ",100)),301,100)),"")</f>
        <v/>
      </c>
      <c r="H57" s="464">
        <f>IFERROR(TRIM(MID(SUBSTITUTE(SUBSTITUTE(SUBSTITUTE(INVITACIONES!$J58,"*",""),CHAR(13),""),CHAR(10),REPT(" ",100)),401,100)),"")</f>
        <v/>
      </c>
      <c r="I57" s="464">
        <f>IFERROR(TRIM(MID(SUBSTITUTE(SUBSTITUTE(SUBSTITUTE(INVITACIONES!$J58,"*",""),CHAR(13),""),CHAR(10),REPT(" ",100)),501,100)),"")</f>
        <v/>
      </c>
      <c r="J57" s="464">
        <f>IFERROR(TRIM(MID(SUBSTITUTE(SUBSTITUTE(SUBSTITUTE(INVITACIONES!$J58,"*",""),CHAR(13),""),CHAR(10),REPT(" ",100)),601,100)),"")</f>
        <v/>
      </c>
      <c r="K57" s="464">
        <f>IFERROR(TRIM(MID(SUBSTITUTE(SUBSTITUTE(SUBSTITUTE(INVITACIONES!$J58,"*",""),CHAR(13),""),CHAR(10),REPT(" ",100)),701,100)),"")</f>
        <v/>
      </c>
    </row>
    <row r="58" s="358">
      <c r="A58" s="464">
        <f>IF(INVITACIONES!A59="","",INVITACIONES!A59)</f>
        <v/>
      </c>
      <c r="B58" s="464">
        <f>IF(INVITACIONES!N59="","",TRIM(INVITACIONES!N59))</f>
        <v/>
      </c>
      <c r="C58" s="475">
        <f>IF(INVITACIONES!G59="","",INVITACIONES!G59)</f>
        <v/>
      </c>
      <c r="D58" s="464">
        <f>IFERROR(TRIM(MID(SUBSTITUTE(SUBSTITUTE(SUBSTITUTE(INVITACIONES!$J59,"*",""),CHAR(13),""),CHAR(10),REPT(" ",100)),1,100)),"")</f>
        <v/>
      </c>
      <c r="E58" s="464">
        <f>IFERROR(TRIM(MID(SUBSTITUTE(SUBSTITUTE(SUBSTITUTE(INVITACIONES!$J59,"*",""),CHAR(13),""),CHAR(10),REPT(" ",100)),101,100)),"")</f>
        <v/>
      </c>
      <c r="F58" s="464">
        <f>IFERROR(TRIM(MID(SUBSTITUTE(SUBSTITUTE(SUBSTITUTE(INVITACIONES!$J59,"*",""),CHAR(13),""),CHAR(10),REPT(" ",100)),201,100)),"")</f>
        <v/>
      </c>
      <c r="G58" s="464">
        <f>IFERROR(TRIM(MID(SUBSTITUTE(SUBSTITUTE(SUBSTITUTE(INVITACIONES!$J59,"*",""),CHAR(13),""),CHAR(10),REPT(" ",100)),301,100)),"")</f>
        <v/>
      </c>
      <c r="H58" s="464">
        <f>IFERROR(TRIM(MID(SUBSTITUTE(SUBSTITUTE(SUBSTITUTE(INVITACIONES!$J59,"*",""),CHAR(13),""),CHAR(10),REPT(" ",100)),401,100)),"")</f>
        <v/>
      </c>
      <c r="I58" s="464">
        <f>IFERROR(TRIM(MID(SUBSTITUTE(SUBSTITUTE(SUBSTITUTE(INVITACIONES!$J59,"*",""),CHAR(13),""),CHAR(10),REPT(" ",100)),501,100)),"")</f>
        <v/>
      </c>
      <c r="J58" s="464">
        <f>IFERROR(TRIM(MID(SUBSTITUTE(SUBSTITUTE(SUBSTITUTE(INVITACIONES!$J59,"*",""),CHAR(13),""),CHAR(10),REPT(" ",100)),601,100)),"")</f>
        <v/>
      </c>
      <c r="K58" s="464">
        <f>IFERROR(TRIM(MID(SUBSTITUTE(SUBSTITUTE(SUBSTITUTE(INVITACIONES!$J59,"*",""),CHAR(13),""),CHAR(10),REPT(" ",100)),701,100)),"")</f>
        <v/>
      </c>
    </row>
    <row r="59" s="358">
      <c r="A59" s="464">
        <f>IF(INVITACIONES!A60="","",INVITACIONES!A60)</f>
        <v/>
      </c>
      <c r="B59" s="464">
        <f>IF(INVITACIONES!N60="","",TRIM(INVITACIONES!N60))</f>
        <v/>
      </c>
      <c r="C59" s="475">
        <f>IF(INVITACIONES!G60="","",INVITACIONES!G60)</f>
        <v/>
      </c>
      <c r="D59" s="464">
        <f>IFERROR(TRIM(MID(SUBSTITUTE(SUBSTITUTE(SUBSTITUTE(INVITACIONES!$J60,"*",""),CHAR(13),""),CHAR(10),REPT(" ",100)),1,100)),"")</f>
        <v/>
      </c>
      <c r="E59" s="464">
        <f>IFERROR(TRIM(MID(SUBSTITUTE(SUBSTITUTE(SUBSTITUTE(INVITACIONES!$J60,"*",""),CHAR(13),""),CHAR(10),REPT(" ",100)),101,100)),"")</f>
        <v/>
      </c>
      <c r="F59" s="464">
        <f>IFERROR(TRIM(MID(SUBSTITUTE(SUBSTITUTE(SUBSTITUTE(INVITACIONES!$J60,"*",""),CHAR(13),""),CHAR(10),REPT(" ",100)),201,100)),"")</f>
        <v/>
      </c>
      <c r="G59" s="464">
        <f>IFERROR(TRIM(MID(SUBSTITUTE(SUBSTITUTE(SUBSTITUTE(INVITACIONES!$J60,"*",""),CHAR(13),""),CHAR(10),REPT(" ",100)),301,100)),"")</f>
        <v/>
      </c>
      <c r="H59" s="464">
        <f>IFERROR(TRIM(MID(SUBSTITUTE(SUBSTITUTE(SUBSTITUTE(INVITACIONES!$J60,"*",""),CHAR(13),""),CHAR(10),REPT(" ",100)),401,100)),"")</f>
        <v/>
      </c>
      <c r="I59" s="464">
        <f>IFERROR(TRIM(MID(SUBSTITUTE(SUBSTITUTE(SUBSTITUTE(INVITACIONES!$J60,"*",""),CHAR(13),""),CHAR(10),REPT(" ",100)),501,100)),"")</f>
        <v/>
      </c>
      <c r="J59" s="464">
        <f>IFERROR(TRIM(MID(SUBSTITUTE(SUBSTITUTE(SUBSTITUTE(INVITACIONES!$J60,"*",""),CHAR(13),""),CHAR(10),REPT(" ",100)),601,100)),"")</f>
        <v/>
      </c>
      <c r="K59" s="464">
        <f>IFERROR(TRIM(MID(SUBSTITUTE(SUBSTITUTE(SUBSTITUTE(INVITACIONES!$J60,"*",""),CHAR(13),""),CHAR(10),REPT(" ",100)),701,100)),"")</f>
        <v/>
      </c>
    </row>
    <row r="60" s="358">
      <c r="A60" s="464">
        <f>IF(INVITACIONES!A61="","",INVITACIONES!A61)</f>
        <v/>
      </c>
      <c r="B60" s="464">
        <f>IF(INVITACIONES!N61="","",TRIM(INVITACIONES!N61))</f>
        <v/>
      </c>
      <c r="C60" s="475">
        <f>IF(INVITACIONES!G61="","",INVITACIONES!G61)</f>
        <v/>
      </c>
      <c r="D60" s="464">
        <f>IFERROR(TRIM(MID(SUBSTITUTE(SUBSTITUTE(SUBSTITUTE(INVITACIONES!$J61,"*",""),CHAR(13),""),CHAR(10),REPT(" ",100)),1,100)),"")</f>
        <v/>
      </c>
      <c r="E60" s="464">
        <f>IFERROR(TRIM(MID(SUBSTITUTE(SUBSTITUTE(SUBSTITUTE(INVITACIONES!$J61,"*",""),CHAR(13),""),CHAR(10),REPT(" ",100)),101,100)),"")</f>
        <v/>
      </c>
      <c r="F60" s="464">
        <f>IFERROR(TRIM(MID(SUBSTITUTE(SUBSTITUTE(SUBSTITUTE(INVITACIONES!$J61,"*",""),CHAR(13),""),CHAR(10),REPT(" ",100)),201,100)),"")</f>
        <v/>
      </c>
      <c r="G60" s="464">
        <f>IFERROR(TRIM(MID(SUBSTITUTE(SUBSTITUTE(SUBSTITUTE(INVITACIONES!$J61,"*",""),CHAR(13),""),CHAR(10),REPT(" ",100)),301,100)),"")</f>
        <v/>
      </c>
      <c r="H60" s="464">
        <f>IFERROR(TRIM(MID(SUBSTITUTE(SUBSTITUTE(SUBSTITUTE(INVITACIONES!$J61,"*",""),CHAR(13),""),CHAR(10),REPT(" ",100)),401,100)),"")</f>
        <v/>
      </c>
      <c r="I60" s="464">
        <f>IFERROR(TRIM(MID(SUBSTITUTE(SUBSTITUTE(SUBSTITUTE(INVITACIONES!$J61,"*",""),CHAR(13),""),CHAR(10),REPT(" ",100)),501,100)),"")</f>
        <v/>
      </c>
      <c r="J60" s="464">
        <f>IFERROR(TRIM(MID(SUBSTITUTE(SUBSTITUTE(SUBSTITUTE(INVITACIONES!$J61,"*",""),CHAR(13),""),CHAR(10),REPT(" ",100)),601,100)),"")</f>
        <v/>
      </c>
      <c r="K60" s="464">
        <f>IFERROR(TRIM(MID(SUBSTITUTE(SUBSTITUTE(SUBSTITUTE(INVITACIONES!$J61,"*",""),CHAR(13),""),CHAR(10),REPT(" ",100)),701,100)),"")</f>
        <v/>
      </c>
    </row>
    <row r="61" s="358">
      <c r="A61" s="464">
        <f>IF(INVITACIONES!A62="","",INVITACIONES!A62)</f>
        <v/>
      </c>
      <c r="B61" s="464">
        <f>IF(INVITACIONES!N62="","",TRIM(INVITACIONES!N62))</f>
        <v/>
      </c>
      <c r="C61" s="475">
        <f>IF(INVITACIONES!G62="","",INVITACIONES!G62)</f>
        <v/>
      </c>
      <c r="D61" s="464">
        <f>IFERROR(TRIM(MID(SUBSTITUTE(SUBSTITUTE(SUBSTITUTE(INVITACIONES!$J62,"*",""),CHAR(13),""),CHAR(10),REPT(" ",100)),1,100)),"")</f>
        <v/>
      </c>
      <c r="E61" s="464">
        <f>IFERROR(TRIM(MID(SUBSTITUTE(SUBSTITUTE(SUBSTITUTE(INVITACIONES!$J62,"*",""),CHAR(13),""),CHAR(10),REPT(" ",100)),101,100)),"")</f>
        <v/>
      </c>
      <c r="F61" s="464">
        <f>IFERROR(TRIM(MID(SUBSTITUTE(SUBSTITUTE(SUBSTITUTE(INVITACIONES!$J62,"*",""),CHAR(13),""),CHAR(10),REPT(" ",100)),201,100)),"")</f>
        <v/>
      </c>
      <c r="G61" s="464">
        <f>IFERROR(TRIM(MID(SUBSTITUTE(SUBSTITUTE(SUBSTITUTE(INVITACIONES!$J62,"*",""),CHAR(13),""),CHAR(10),REPT(" ",100)),301,100)),"")</f>
        <v/>
      </c>
      <c r="H61" s="464">
        <f>IFERROR(TRIM(MID(SUBSTITUTE(SUBSTITUTE(SUBSTITUTE(INVITACIONES!$J62,"*",""),CHAR(13),""),CHAR(10),REPT(" ",100)),401,100)),"")</f>
        <v/>
      </c>
      <c r="I61" s="464">
        <f>IFERROR(TRIM(MID(SUBSTITUTE(SUBSTITUTE(SUBSTITUTE(INVITACIONES!$J62,"*",""),CHAR(13),""),CHAR(10),REPT(" ",100)),501,100)),"")</f>
        <v/>
      </c>
      <c r="J61" s="464">
        <f>IFERROR(TRIM(MID(SUBSTITUTE(SUBSTITUTE(SUBSTITUTE(INVITACIONES!$J62,"*",""),CHAR(13),""),CHAR(10),REPT(" ",100)),601,100)),"")</f>
        <v/>
      </c>
      <c r="K61" s="464">
        <f>IFERROR(TRIM(MID(SUBSTITUTE(SUBSTITUTE(SUBSTITUTE(INVITACIONES!$J62,"*",""),CHAR(13),""),CHAR(10),REPT(" ",100)),701,100)),"")</f>
        <v/>
      </c>
    </row>
    <row r="62" s="358">
      <c r="A62" s="464">
        <f>IF(INVITACIONES!A63="","",INVITACIONES!A63)</f>
        <v/>
      </c>
      <c r="B62" s="464">
        <f>IF(INVITACIONES!N63="","",TRIM(INVITACIONES!N63))</f>
        <v/>
      </c>
      <c r="C62" s="475">
        <f>IF(INVITACIONES!G63="","",INVITACIONES!G63)</f>
        <v/>
      </c>
      <c r="D62" s="464">
        <f>IFERROR(TRIM(MID(SUBSTITUTE(SUBSTITUTE(SUBSTITUTE(INVITACIONES!$J63,"*",""),CHAR(13),""),CHAR(10),REPT(" ",100)),1,100)),"")</f>
        <v/>
      </c>
      <c r="E62" s="464">
        <f>IFERROR(TRIM(MID(SUBSTITUTE(SUBSTITUTE(SUBSTITUTE(INVITACIONES!$J63,"*",""),CHAR(13),""),CHAR(10),REPT(" ",100)),101,100)),"")</f>
        <v/>
      </c>
      <c r="F62" s="464">
        <f>IFERROR(TRIM(MID(SUBSTITUTE(SUBSTITUTE(SUBSTITUTE(INVITACIONES!$J63,"*",""),CHAR(13),""),CHAR(10),REPT(" ",100)),201,100)),"")</f>
        <v/>
      </c>
      <c r="G62" s="464">
        <f>IFERROR(TRIM(MID(SUBSTITUTE(SUBSTITUTE(SUBSTITUTE(INVITACIONES!$J63,"*",""),CHAR(13),""),CHAR(10),REPT(" ",100)),301,100)),"")</f>
        <v/>
      </c>
      <c r="H62" s="464">
        <f>IFERROR(TRIM(MID(SUBSTITUTE(SUBSTITUTE(SUBSTITUTE(INVITACIONES!$J63,"*",""),CHAR(13),""),CHAR(10),REPT(" ",100)),401,100)),"")</f>
        <v/>
      </c>
      <c r="I62" s="464">
        <f>IFERROR(TRIM(MID(SUBSTITUTE(SUBSTITUTE(SUBSTITUTE(INVITACIONES!$J63,"*",""),CHAR(13),""),CHAR(10),REPT(" ",100)),501,100)),"")</f>
        <v/>
      </c>
      <c r="J62" s="464">
        <f>IFERROR(TRIM(MID(SUBSTITUTE(SUBSTITUTE(SUBSTITUTE(INVITACIONES!$J63,"*",""),CHAR(13),""),CHAR(10),REPT(" ",100)),601,100)),"")</f>
        <v/>
      </c>
      <c r="K62" s="464">
        <f>IFERROR(TRIM(MID(SUBSTITUTE(SUBSTITUTE(SUBSTITUTE(INVITACIONES!$J63,"*",""),CHAR(13),""),CHAR(10),REPT(" ",100)),701,100)),"")</f>
        <v/>
      </c>
    </row>
    <row r="63" s="358">
      <c r="A63" s="464">
        <f>IF(INVITACIONES!A64="","",INVITACIONES!A64)</f>
        <v/>
      </c>
      <c r="B63" s="464">
        <f>IF(INVITACIONES!N64="","",TRIM(INVITACIONES!N64))</f>
        <v/>
      </c>
      <c r="C63" s="475">
        <f>IF(INVITACIONES!G64="","",INVITACIONES!G64)</f>
        <v/>
      </c>
      <c r="D63" s="464">
        <f>IFERROR(TRIM(MID(SUBSTITUTE(SUBSTITUTE(SUBSTITUTE(INVITACIONES!$J64,"*",""),CHAR(13),""),CHAR(10),REPT(" ",100)),1,100)),"")</f>
        <v/>
      </c>
      <c r="E63" s="464">
        <f>IFERROR(TRIM(MID(SUBSTITUTE(SUBSTITUTE(SUBSTITUTE(INVITACIONES!$J64,"*",""),CHAR(13),""),CHAR(10),REPT(" ",100)),101,100)),"")</f>
        <v/>
      </c>
      <c r="F63" s="464">
        <f>IFERROR(TRIM(MID(SUBSTITUTE(SUBSTITUTE(SUBSTITUTE(INVITACIONES!$J64,"*",""),CHAR(13),""),CHAR(10),REPT(" ",100)),201,100)),"")</f>
        <v/>
      </c>
      <c r="G63" s="464">
        <f>IFERROR(TRIM(MID(SUBSTITUTE(SUBSTITUTE(SUBSTITUTE(INVITACIONES!$J64,"*",""),CHAR(13),""),CHAR(10),REPT(" ",100)),301,100)),"")</f>
        <v/>
      </c>
      <c r="H63" s="464">
        <f>IFERROR(TRIM(MID(SUBSTITUTE(SUBSTITUTE(SUBSTITUTE(INVITACIONES!$J64,"*",""),CHAR(13),""),CHAR(10),REPT(" ",100)),401,100)),"")</f>
        <v/>
      </c>
      <c r="I63" s="464">
        <f>IFERROR(TRIM(MID(SUBSTITUTE(SUBSTITUTE(SUBSTITUTE(INVITACIONES!$J64,"*",""),CHAR(13),""),CHAR(10),REPT(" ",100)),501,100)),"")</f>
        <v/>
      </c>
      <c r="J63" s="464">
        <f>IFERROR(TRIM(MID(SUBSTITUTE(SUBSTITUTE(SUBSTITUTE(INVITACIONES!$J64,"*",""),CHAR(13),""),CHAR(10),REPT(" ",100)),601,100)),"")</f>
        <v/>
      </c>
      <c r="K63" s="464">
        <f>IFERROR(TRIM(MID(SUBSTITUTE(SUBSTITUTE(SUBSTITUTE(INVITACIONES!$J64,"*",""),CHAR(13),""),CHAR(10),REPT(" ",100)),701,100)),"")</f>
        <v/>
      </c>
    </row>
    <row r="64" s="358">
      <c r="A64" s="464">
        <f>IF(INVITACIONES!A65="","",INVITACIONES!A65)</f>
        <v/>
      </c>
      <c r="B64" s="464">
        <f>IF(INVITACIONES!N65="","",TRIM(INVITACIONES!N65))</f>
        <v/>
      </c>
      <c r="C64" s="475">
        <f>IF(INVITACIONES!G65="","",INVITACIONES!G65)</f>
        <v/>
      </c>
      <c r="D64" s="464">
        <f>IFERROR(TRIM(MID(SUBSTITUTE(SUBSTITUTE(SUBSTITUTE(INVITACIONES!$J65,"*",""),CHAR(13),""),CHAR(10),REPT(" ",100)),1,100)),"")</f>
        <v/>
      </c>
      <c r="E64" s="464">
        <f>IFERROR(TRIM(MID(SUBSTITUTE(SUBSTITUTE(SUBSTITUTE(INVITACIONES!$J65,"*",""),CHAR(13),""),CHAR(10),REPT(" ",100)),101,100)),"")</f>
        <v/>
      </c>
      <c r="F64" s="464">
        <f>IFERROR(TRIM(MID(SUBSTITUTE(SUBSTITUTE(SUBSTITUTE(INVITACIONES!$J65,"*",""),CHAR(13),""),CHAR(10),REPT(" ",100)),201,100)),"")</f>
        <v/>
      </c>
      <c r="G64" s="464">
        <f>IFERROR(TRIM(MID(SUBSTITUTE(SUBSTITUTE(SUBSTITUTE(INVITACIONES!$J65,"*",""),CHAR(13),""),CHAR(10),REPT(" ",100)),301,100)),"")</f>
        <v/>
      </c>
      <c r="H64" s="464">
        <f>IFERROR(TRIM(MID(SUBSTITUTE(SUBSTITUTE(SUBSTITUTE(INVITACIONES!$J65,"*",""),CHAR(13),""),CHAR(10),REPT(" ",100)),401,100)),"")</f>
        <v/>
      </c>
      <c r="I64" s="464">
        <f>IFERROR(TRIM(MID(SUBSTITUTE(SUBSTITUTE(SUBSTITUTE(INVITACIONES!$J65,"*",""),CHAR(13),""),CHAR(10),REPT(" ",100)),501,100)),"")</f>
        <v/>
      </c>
      <c r="J64" s="464">
        <f>IFERROR(TRIM(MID(SUBSTITUTE(SUBSTITUTE(SUBSTITUTE(INVITACIONES!$J65,"*",""),CHAR(13),""),CHAR(10),REPT(" ",100)),601,100)),"")</f>
        <v/>
      </c>
      <c r="K64" s="464">
        <f>IFERROR(TRIM(MID(SUBSTITUTE(SUBSTITUTE(SUBSTITUTE(INVITACIONES!$J65,"*",""),CHAR(13),""),CHAR(10),REPT(" ",100)),701,100)),"")</f>
        <v/>
      </c>
    </row>
    <row r="65" s="358">
      <c r="A65" s="464">
        <f>IF(INVITACIONES!A66="","",INVITACIONES!A66)</f>
        <v/>
      </c>
      <c r="B65" s="464">
        <f>IF(INVITACIONES!N66="","",TRIM(INVITACIONES!N66))</f>
        <v/>
      </c>
      <c r="C65" s="475">
        <f>IF(INVITACIONES!G66="","",INVITACIONES!G66)</f>
        <v/>
      </c>
      <c r="D65" s="464">
        <f>IFERROR(TRIM(MID(SUBSTITUTE(SUBSTITUTE(SUBSTITUTE(INVITACIONES!$J66,"*",""),CHAR(13),""),CHAR(10),REPT(" ",100)),1,100)),"")</f>
        <v/>
      </c>
      <c r="E65" s="464">
        <f>IFERROR(TRIM(MID(SUBSTITUTE(SUBSTITUTE(SUBSTITUTE(INVITACIONES!$J66,"*",""),CHAR(13),""),CHAR(10),REPT(" ",100)),101,100)),"")</f>
        <v/>
      </c>
      <c r="F65" s="464">
        <f>IFERROR(TRIM(MID(SUBSTITUTE(SUBSTITUTE(SUBSTITUTE(INVITACIONES!$J66,"*",""),CHAR(13),""),CHAR(10),REPT(" ",100)),201,100)),"")</f>
        <v/>
      </c>
      <c r="G65" s="464">
        <f>IFERROR(TRIM(MID(SUBSTITUTE(SUBSTITUTE(SUBSTITUTE(INVITACIONES!$J66,"*",""),CHAR(13),""),CHAR(10),REPT(" ",100)),301,100)),"")</f>
        <v/>
      </c>
      <c r="H65" s="464">
        <f>IFERROR(TRIM(MID(SUBSTITUTE(SUBSTITUTE(SUBSTITUTE(INVITACIONES!$J66,"*",""),CHAR(13),""),CHAR(10),REPT(" ",100)),401,100)),"")</f>
        <v/>
      </c>
      <c r="I65" s="464">
        <f>IFERROR(TRIM(MID(SUBSTITUTE(SUBSTITUTE(SUBSTITUTE(INVITACIONES!$J66,"*",""),CHAR(13),""),CHAR(10),REPT(" ",100)),501,100)),"")</f>
        <v/>
      </c>
      <c r="J65" s="464">
        <f>IFERROR(TRIM(MID(SUBSTITUTE(SUBSTITUTE(SUBSTITUTE(INVITACIONES!$J66,"*",""),CHAR(13),""),CHAR(10),REPT(" ",100)),601,100)),"")</f>
        <v/>
      </c>
      <c r="K65" s="464">
        <f>IFERROR(TRIM(MID(SUBSTITUTE(SUBSTITUTE(SUBSTITUTE(INVITACIONES!$J66,"*",""),CHAR(13),""),CHAR(10),REPT(" ",100)),701,100)),"")</f>
        <v/>
      </c>
    </row>
    <row r="66" s="358">
      <c r="A66" s="464">
        <f>IF(INVITACIONES!A67="","",INVITACIONES!A67)</f>
        <v/>
      </c>
      <c r="B66" s="464">
        <f>IF(INVITACIONES!N67="","",TRIM(INVITACIONES!N67))</f>
        <v/>
      </c>
      <c r="C66" s="475">
        <f>IF(INVITACIONES!G67="","",INVITACIONES!G67)</f>
        <v/>
      </c>
      <c r="D66" s="464">
        <f>IFERROR(TRIM(MID(SUBSTITUTE(SUBSTITUTE(SUBSTITUTE(INVITACIONES!$J67,"*",""),CHAR(13),""),CHAR(10),REPT(" ",100)),1,100)),"")</f>
        <v/>
      </c>
      <c r="E66" s="464">
        <f>IFERROR(TRIM(MID(SUBSTITUTE(SUBSTITUTE(SUBSTITUTE(INVITACIONES!$J67,"*",""),CHAR(13),""),CHAR(10),REPT(" ",100)),101,100)),"")</f>
        <v/>
      </c>
      <c r="F66" s="464">
        <f>IFERROR(TRIM(MID(SUBSTITUTE(SUBSTITUTE(SUBSTITUTE(INVITACIONES!$J67,"*",""),CHAR(13),""),CHAR(10),REPT(" ",100)),201,100)),"")</f>
        <v/>
      </c>
      <c r="G66" s="464">
        <f>IFERROR(TRIM(MID(SUBSTITUTE(SUBSTITUTE(SUBSTITUTE(INVITACIONES!$J67,"*",""),CHAR(13),""),CHAR(10),REPT(" ",100)),301,100)),"")</f>
        <v/>
      </c>
      <c r="H66" s="464">
        <f>IFERROR(TRIM(MID(SUBSTITUTE(SUBSTITUTE(SUBSTITUTE(INVITACIONES!$J67,"*",""),CHAR(13),""),CHAR(10),REPT(" ",100)),401,100)),"")</f>
        <v/>
      </c>
      <c r="I66" s="464">
        <f>IFERROR(TRIM(MID(SUBSTITUTE(SUBSTITUTE(SUBSTITUTE(INVITACIONES!$J67,"*",""),CHAR(13),""),CHAR(10),REPT(" ",100)),501,100)),"")</f>
        <v/>
      </c>
      <c r="J66" s="464">
        <f>IFERROR(TRIM(MID(SUBSTITUTE(SUBSTITUTE(SUBSTITUTE(INVITACIONES!$J67,"*",""),CHAR(13),""),CHAR(10),REPT(" ",100)),601,100)),"")</f>
        <v/>
      </c>
      <c r="K66" s="464">
        <f>IFERROR(TRIM(MID(SUBSTITUTE(SUBSTITUTE(SUBSTITUTE(INVITACIONES!$J67,"*",""),CHAR(13),""),CHAR(10),REPT(" ",100)),701,100)),"")</f>
        <v/>
      </c>
    </row>
    <row r="67" s="358">
      <c r="A67" s="464">
        <f>IF(INVITACIONES!A68="","",INVITACIONES!A68)</f>
        <v/>
      </c>
      <c r="B67" s="464">
        <f>IF(INVITACIONES!N68="","",TRIM(INVITACIONES!N68))</f>
        <v/>
      </c>
      <c r="C67" s="475">
        <f>IF(INVITACIONES!G68="","",INVITACIONES!G68)</f>
        <v/>
      </c>
      <c r="D67" s="464">
        <f>IFERROR(TRIM(MID(SUBSTITUTE(SUBSTITUTE(SUBSTITUTE(INVITACIONES!$J68,"*",""),CHAR(13),""),CHAR(10),REPT(" ",100)),1,100)),"")</f>
        <v/>
      </c>
      <c r="E67" s="464">
        <f>IFERROR(TRIM(MID(SUBSTITUTE(SUBSTITUTE(SUBSTITUTE(INVITACIONES!$J68,"*",""),CHAR(13),""),CHAR(10),REPT(" ",100)),101,100)),"")</f>
        <v/>
      </c>
      <c r="F67" s="464">
        <f>IFERROR(TRIM(MID(SUBSTITUTE(SUBSTITUTE(SUBSTITUTE(INVITACIONES!$J68,"*",""),CHAR(13),""),CHAR(10),REPT(" ",100)),201,100)),"")</f>
        <v/>
      </c>
      <c r="G67" s="464">
        <f>IFERROR(TRIM(MID(SUBSTITUTE(SUBSTITUTE(SUBSTITUTE(INVITACIONES!$J68,"*",""),CHAR(13),""),CHAR(10),REPT(" ",100)),301,100)),"")</f>
        <v/>
      </c>
      <c r="H67" s="464">
        <f>IFERROR(TRIM(MID(SUBSTITUTE(SUBSTITUTE(SUBSTITUTE(INVITACIONES!$J68,"*",""),CHAR(13),""),CHAR(10),REPT(" ",100)),401,100)),"")</f>
        <v/>
      </c>
      <c r="I67" s="464">
        <f>IFERROR(TRIM(MID(SUBSTITUTE(SUBSTITUTE(SUBSTITUTE(INVITACIONES!$J68,"*",""),CHAR(13),""),CHAR(10),REPT(" ",100)),501,100)),"")</f>
        <v/>
      </c>
      <c r="J67" s="464">
        <f>IFERROR(TRIM(MID(SUBSTITUTE(SUBSTITUTE(SUBSTITUTE(INVITACIONES!$J68,"*",""),CHAR(13),""),CHAR(10),REPT(" ",100)),601,100)),"")</f>
        <v/>
      </c>
      <c r="K67" s="464">
        <f>IFERROR(TRIM(MID(SUBSTITUTE(SUBSTITUTE(SUBSTITUTE(INVITACIONES!$J68,"*",""),CHAR(13),""),CHAR(10),REPT(" ",100)),701,100)),"")</f>
        <v/>
      </c>
    </row>
    <row r="68" s="358">
      <c r="A68" s="464">
        <f>IF(INVITACIONES!A69="","",INVITACIONES!A69)</f>
        <v/>
      </c>
      <c r="B68" s="464">
        <f>IF(INVITACIONES!N69="","",TRIM(INVITACIONES!N69))</f>
        <v/>
      </c>
      <c r="C68" s="475">
        <f>IF(INVITACIONES!G69="","",INVITACIONES!G69)</f>
        <v/>
      </c>
      <c r="D68" s="464">
        <f>IFERROR(TRIM(MID(SUBSTITUTE(SUBSTITUTE(SUBSTITUTE(INVITACIONES!$J69,"*",""),CHAR(13),""),CHAR(10),REPT(" ",100)),1,100)),"")</f>
        <v/>
      </c>
      <c r="E68" s="464">
        <f>IFERROR(TRIM(MID(SUBSTITUTE(SUBSTITUTE(SUBSTITUTE(INVITACIONES!$J69,"*",""),CHAR(13),""),CHAR(10),REPT(" ",100)),101,100)),"")</f>
        <v/>
      </c>
      <c r="F68" s="464">
        <f>IFERROR(TRIM(MID(SUBSTITUTE(SUBSTITUTE(SUBSTITUTE(INVITACIONES!$J69,"*",""),CHAR(13),""),CHAR(10),REPT(" ",100)),201,100)),"")</f>
        <v/>
      </c>
      <c r="G68" s="464">
        <f>IFERROR(TRIM(MID(SUBSTITUTE(SUBSTITUTE(SUBSTITUTE(INVITACIONES!$J69,"*",""),CHAR(13),""),CHAR(10),REPT(" ",100)),301,100)),"")</f>
        <v/>
      </c>
      <c r="H68" s="464">
        <f>IFERROR(TRIM(MID(SUBSTITUTE(SUBSTITUTE(SUBSTITUTE(INVITACIONES!$J69,"*",""),CHAR(13),""),CHAR(10),REPT(" ",100)),401,100)),"")</f>
        <v/>
      </c>
      <c r="I68" s="464">
        <f>IFERROR(TRIM(MID(SUBSTITUTE(SUBSTITUTE(SUBSTITUTE(INVITACIONES!$J69,"*",""),CHAR(13),""),CHAR(10),REPT(" ",100)),501,100)),"")</f>
        <v/>
      </c>
      <c r="J68" s="464">
        <f>IFERROR(TRIM(MID(SUBSTITUTE(SUBSTITUTE(SUBSTITUTE(INVITACIONES!$J69,"*",""),CHAR(13),""),CHAR(10),REPT(" ",100)),601,100)),"")</f>
        <v/>
      </c>
      <c r="K68" s="464">
        <f>IFERROR(TRIM(MID(SUBSTITUTE(SUBSTITUTE(SUBSTITUTE(INVITACIONES!$J69,"*",""),CHAR(13),""),CHAR(10),REPT(" ",100)),701,100)),"")</f>
        <v/>
      </c>
    </row>
    <row r="69" s="358">
      <c r="A69" s="464">
        <f>IF(INVITACIONES!A70="","",INVITACIONES!A70)</f>
        <v/>
      </c>
      <c r="B69" s="464">
        <f>IF(INVITACIONES!N70="","",TRIM(INVITACIONES!N70))</f>
        <v/>
      </c>
      <c r="C69" s="475">
        <f>IF(INVITACIONES!G70="","",INVITACIONES!G70)</f>
        <v/>
      </c>
      <c r="D69" s="464">
        <f>IFERROR(TRIM(MID(SUBSTITUTE(SUBSTITUTE(SUBSTITUTE(INVITACIONES!$J70,"*",""),CHAR(13),""),CHAR(10),REPT(" ",100)),1,100)),"")</f>
        <v/>
      </c>
      <c r="E69" s="464">
        <f>IFERROR(TRIM(MID(SUBSTITUTE(SUBSTITUTE(SUBSTITUTE(INVITACIONES!$J70,"*",""),CHAR(13),""),CHAR(10),REPT(" ",100)),101,100)),"")</f>
        <v/>
      </c>
      <c r="F69" s="464">
        <f>IFERROR(TRIM(MID(SUBSTITUTE(SUBSTITUTE(SUBSTITUTE(INVITACIONES!$J70,"*",""),CHAR(13),""),CHAR(10),REPT(" ",100)),201,100)),"")</f>
        <v/>
      </c>
      <c r="G69" s="464">
        <f>IFERROR(TRIM(MID(SUBSTITUTE(SUBSTITUTE(SUBSTITUTE(INVITACIONES!$J70,"*",""),CHAR(13),""),CHAR(10),REPT(" ",100)),301,100)),"")</f>
        <v/>
      </c>
      <c r="H69" s="464">
        <f>IFERROR(TRIM(MID(SUBSTITUTE(SUBSTITUTE(SUBSTITUTE(INVITACIONES!$J70,"*",""),CHAR(13),""),CHAR(10),REPT(" ",100)),401,100)),"")</f>
        <v/>
      </c>
      <c r="I69" s="464">
        <f>IFERROR(TRIM(MID(SUBSTITUTE(SUBSTITUTE(SUBSTITUTE(INVITACIONES!$J70,"*",""),CHAR(13),""),CHAR(10),REPT(" ",100)),501,100)),"")</f>
        <v/>
      </c>
      <c r="J69" s="464">
        <f>IFERROR(TRIM(MID(SUBSTITUTE(SUBSTITUTE(SUBSTITUTE(INVITACIONES!$J70,"*",""),CHAR(13),""),CHAR(10),REPT(" ",100)),601,100)),"")</f>
        <v/>
      </c>
      <c r="K69" s="464">
        <f>IFERROR(TRIM(MID(SUBSTITUTE(SUBSTITUTE(SUBSTITUTE(INVITACIONES!$J70,"*",""),CHAR(13),""),CHAR(10),REPT(" ",100)),701,100)),"")</f>
        <v/>
      </c>
    </row>
    <row r="70" s="358">
      <c r="A70" s="464">
        <f>IF(INVITACIONES!A71="","",INVITACIONES!A71)</f>
        <v/>
      </c>
      <c r="B70" s="464">
        <f>IF(INVITACIONES!N71="","",TRIM(INVITACIONES!N71))</f>
        <v/>
      </c>
      <c r="C70" s="475">
        <f>IF(INVITACIONES!G71="","",INVITACIONES!G71)</f>
        <v/>
      </c>
      <c r="D70" s="464">
        <f>IFERROR(TRIM(MID(SUBSTITUTE(SUBSTITUTE(SUBSTITUTE(INVITACIONES!$J71,"*",""),CHAR(13),""),CHAR(10),REPT(" ",100)),1,100)),"")</f>
        <v/>
      </c>
      <c r="E70" s="464">
        <f>IFERROR(TRIM(MID(SUBSTITUTE(SUBSTITUTE(SUBSTITUTE(INVITACIONES!$J71,"*",""),CHAR(13),""),CHAR(10),REPT(" ",100)),101,100)),"")</f>
        <v/>
      </c>
      <c r="F70" s="464">
        <f>IFERROR(TRIM(MID(SUBSTITUTE(SUBSTITUTE(SUBSTITUTE(INVITACIONES!$J71,"*",""),CHAR(13),""),CHAR(10),REPT(" ",100)),201,100)),"")</f>
        <v/>
      </c>
      <c r="G70" s="464">
        <f>IFERROR(TRIM(MID(SUBSTITUTE(SUBSTITUTE(SUBSTITUTE(INVITACIONES!$J71,"*",""),CHAR(13),""),CHAR(10),REPT(" ",100)),301,100)),"")</f>
        <v/>
      </c>
      <c r="H70" s="464">
        <f>IFERROR(TRIM(MID(SUBSTITUTE(SUBSTITUTE(SUBSTITUTE(INVITACIONES!$J71,"*",""),CHAR(13),""),CHAR(10),REPT(" ",100)),401,100)),"")</f>
        <v/>
      </c>
      <c r="I70" s="464">
        <f>IFERROR(TRIM(MID(SUBSTITUTE(SUBSTITUTE(SUBSTITUTE(INVITACIONES!$J71,"*",""),CHAR(13),""),CHAR(10),REPT(" ",100)),501,100)),"")</f>
        <v/>
      </c>
      <c r="J70" s="464">
        <f>IFERROR(TRIM(MID(SUBSTITUTE(SUBSTITUTE(SUBSTITUTE(INVITACIONES!$J71,"*",""),CHAR(13),""),CHAR(10),REPT(" ",100)),601,100)),"")</f>
        <v/>
      </c>
      <c r="K70" s="464">
        <f>IFERROR(TRIM(MID(SUBSTITUTE(SUBSTITUTE(SUBSTITUTE(INVITACIONES!$J71,"*",""),CHAR(13),""),CHAR(10),REPT(" ",100)),701,100)),"")</f>
        <v/>
      </c>
    </row>
    <row r="71" s="358">
      <c r="A71" s="464">
        <f>IF(INVITACIONES!A72="","",INVITACIONES!A72)</f>
        <v/>
      </c>
      <c r="B71" s="464">
        <f>IF(INVITACIONES!N72="","",TRIM(INVITACIONES!N72))</f>
        <v/>
      </c>
      <c r="C71" s="475">
        <f>IF(INVITACIONES!G72="","",INVITACIONES!G72)</f>
        <v/>
      </c>
      <c r="D71" s="464">
        <f>IFERROR(TRIM(MID(SUBSTITUTE(SUBSTITUTE(SUBSTITUTE(INVITACIONES!$J72,"*",""),CHAR(13),""),CHAR(10),REPT(" ",100)),1,100)),"")</f>
        <v/>
      </c>
      <c r="E71" s="464">
        <f>IFERROR(TRIM(MID(SUBSTITUTE(SUBSTITUTE(SUBSTITUTE(INVITACIONES!$J72,"*",""),CHAR(13),""),CHAR(10),REPT(" ",100)),101,100)),"")</f>
        <v/>
      </c>
      <c r="F71" s="464">
        <f>IFERROR(TRIM(MID(SUBSTITUTE(SUBSTITUTE(SUBSTITUTE(INVITACIONES!$J72,"*",""),CHAR(13),""),CHAR(10),REPT(" ",100)),201,100)),"")</f>
        <v/>
      </c>
      <c r="G71" s="464">
        <f>IFERROR(TRIM(MID(SUBSTITUTE(SUBSTITUTE(SUBSTITUTE(INVITACIONES!$J72,"*",""),CHAR(13),""),CHAR(10),REPT(" ",100)),301,100)),"")</f>
        <v/>
      </c>
      <c r="H71" s="464">
        <f>IFERROR(TRIM(MID(SUBSTITUTE(SUBSTITUTE(SUBSTITUTE(INVITACIONES!$J72,"*",""),CHAR(13),""),CHAR(10),REPT(" ",100)),401,100)),"")</f>
        <v/>
      </c>
      <c r="I71" s="464">
        <f>IFERROR(TRIM(MID(SUBSTITUTE(SUBSTITUTE(SUBSTITUTE(INVITACIONES!$J72,"*",""),CHAR(13),""),CHAR(10),REPT(" ",100)),501,100)),"")</f>
        <v/>
      </c>
      <c r="J71" s="464">
        <f>IFERROR(TRIM(MID(SUBSTITUTE(SUBSTITUTE(SUBSTITUTE(INVITACIONES!$J72,"*",""),CHAR(13),""),CHAR(10),REPT(" ",100)),601,100)),"")</f>
        <v/>
      </c>
      <c r="K71" s="464">
        <f>IFERROR(TRIM(MID(SUBSTITUTE(SUBSTITUTE(SUBSTITUTE(INVITACIONES!$J72,"*",""),CHAR(13),""),CHAR(10),REPT(" ",100)),701,100)),"")</f>
        <v/>
      </c>
    </row>
    <row r="72" s="358">
      <c r="A72" s="464">
        <f>IF(INVITACIONES!A73="","",INVITACIONES!A73)</f>
        <v/>
      </c>
      <c r="B72" s="464">
        <f>IF(INVITACIONES!N73="","",TRIM(INVITACIONES!N73))</f>
        <v/>
      </c>
      <c r="C72" s="475">
        <f>IF(INVITACIONES!G73="","",INVITACIONES!G73)</f>
        <v/>
      </c>
      <c r="D72" s="464">
        <f>IFERROR(TRIM(MID(SUBSTITUTE(SUBSTITUTE(SUBSTITUTE(INVITACIONES!$J73,"*",""),CHAR(13),""),CHAR(10),REPT(" ",100)),1,100)),"")</f>
        <v/>
      </c>
      <c r="E72" s="464">
        <f>IFERROR(TRIM(MID(SUBSTITUTE(SUBSTITUTE(SUBSTITUTE(INVITACIONES!$J73,"*",""),CHAR(13),""),CHAR(10),REPT(" ",100)),101,100)),"")</f>
        <v/>
      </c>
      <c r="F72" s="464">
        <f>IFERROR(TRIM(MID(SUBSTITUTE(SUBSTITUTE(SUBSTITUTE(INVITACIONES!$J73,"*",""),CHAR(13),""),CHAR(10),REPT(" ",100)),201,100)),"")</f>
        <v/>
      </c>
      <c r="G72" s="464">
        <f>IFERROR(TRIM(MID(SUBSTITUTE(SUBSTITUTE(SUBSTITUTE(INVITACIONES!$J73,"*",""),CHAR(13),""),CHAR(10),REPT(" ",100)),301,100)),"")</f>
        <v/>
      </c>
      <c r="H72" s="464">
        <f>IFERROR(TRIM(MID(SUBSTITUTE(SUBSTITUTE(SUBSTITUTE(INVITACIONES!$J73,"*",""),CHAR(13),""),CHAR(10),REPT(" ",100)),401,100)),"")</f>
        <v/>
      </c>
      <c r="I72" s="464">
        <f>IFERROR(TRIM(MID(SUBSTITUTE(SUBSTITUTE(SUBSTITUTE(INVITACIONES!$J73,"*",""),CHAR(13),""),CHAR(10),REPT(" ",100)),501,100)),"")</f>
        <v/>
      </c>
      <c r="J72" s="464">
        <f>IFERROR(TRIM(MID(SUBSTITUTE(SUBSTITUTE(SUBSTITUTE(INVITACIONES!$J73,"*",""),CHAR(13),""),CHAR(10),REPT(" ",100)),601,100)),"")</f>
        <v/>
      </c>
      <c r="K72" s="464">
        <f>IFERROR(TRIM(MID(SUBSTITUTE(SUBSTITUTE(SUBSTITUTE(INVITACIONES!$J73,"*",""),CHAR(13),""),CHAR(10),REPT(" ",100)),701,100)),"")</f>
        <v/>
      </c>
    </row>
    <row r="73" s="358">
      <c r="A73" s="464">
        <f>IF(INVITACIONES!A74="","",INVITACIONES!A74)</f>
        <v/>
      </c>
      <c r="B73" s="464">
        <f>IF(INVITACIONES!N74="","",TRIM(INVITACIONES!N74))</f>
        <v/>
      </c>
      <c r="C73" s="475">
        <f>IF(INVITACIONES!G74="","",INVITACIONES!G74)</f>
        <v/>
      </c>
      <c r="D73" s="464">
        <f>IFERROR(TRIM(MID(SUBSTITUTE(SUBSTITUTE(SUBSTITUTE(INVITACIONES!$J74,"*",""),CHAR(13),""),CHAR(10),REPT(" ",100)),1,100)),"")</f>
        <v/>
      </c>
      <c r="E73" s="464">
        <f>IFERROR(TRIM(MID(SUBSTITUTE(SUBSTITUTE(SUBSTITUTE(INVITACIONES!$J74,"*",""),CHAR(13),""),CHAR(10),REPT(" ",100)),101,100)),"")</f>
        <v/>
      </c>
      <c r="F73" s="464">
        <f>IFERROR(TRIM(MID(SUBSTITUTE(SUBSTITUTE(SUBSTITUTE(INVITACIONES!$J74,"*",""),CHAR(13),""),CHAR(10),REPT(" ",100)),201,100)),"")</f>
        <v/>
      </c>
      <c r="G73" s="464">
        <f>IFERROR(TRIM(MID(SUBSTITUTE(SUBSTITUTE(SUBSTITUTE(INVITACIONES!$J74,"*",""),CHAR(13),""),CHAR(10),REPT(" ",100)),301,100)),"")</f>
        <v/>
      </c>
      <c r="H73" s="464">
        <f>IFERROR(TRIM(MID(SUBSTITUTE(SUBSTITUTE(SUBSTITUTE(INVITACIONES!$J74,"*",""),CHAR(13),""),CHAR(10),REPT(" ",100)),401,100)),"")</f>
        <v/>
      </c>
      <c r="I73" s="464">
        <f>IFERROR(TRIM(MID(SUBSTITUTE(SUBSTITUTE(SUBSTITUTE(INVITACIONES!$J74,"*",""),CHAR(13),""),CHAR(10),REPT(" ",100)),501,100)),"")</f>
        <v/>
      </c>
      <c r="J73" s="464">
        <f>IFERROR(TRIM(MID(SUBSTITUTE(SUBSTITUTE(SUBSTITUTE(INVITACIONES!$J74,"*",""),CHAR(13),""),CHAR(10),REPT(" ",100)),601,100)),"")</f>
        <v/>
      </c>
      <c r="K73" s="464">
        <f>IFERROR(TRIM(MID(SUBSTITUTE(SUBSTITUTE(SUBSTITUTE(INVITACIONES!$J74,"*",""),CHAR(13),""),CHAR(10),REPT(" ",100)),701,100)),"")</f>
        <v/>
      </c>
    </row>
    <row r="74" s="358">
      <c r="A74" s="464">
        <f>IF(INVITACIONES!A75="","",INVITACIONES!A75)</f>
        <v/>
      </c>
      <c r="B74" s="464">
        <f>IF(INVITACIONES!N75="","",TRIM(INVITACIONES!N75))</f>
        <v/>
      </c>
      <c r="C74" s="475">
        <f>IF(INVITACIONES!G75="","",INVITACIONES!G75)</f>
        <v/>
      </c>
      <c r="D74" s="464">
        <f>IFERROR(TRIM(MID(SUBSTITUTE(SUBSTITUTE(SUBSTITUTE(INVITACIONES!$J75,"*",""),CHAR(13),""),CHAR(10),REPT(" ",100)),1,100)),"")</f>
        <v/>
      </c>
      <c r="E74" s="464">
        <f>IFERROR(TRIM(MID(SUBSTITUTE(SUBSTITUTE(SUBSTITUTE(INVITACIONES!$J75,"*",""),CHAR(13),""),CHAR(10),REPT(" ",100)),101,100)),"")</f>
        <v/>
      </c>
      <c r="F74" s="464">
        <f>IFERROR(TRIM(MID(SUBSTITUTE(SUBSTITUTE(SUBSTITUTE(INVITACIONES!$J75,"*",""),CHAR(13),""),CHAR(10),REPT(" ",100)),201,100)),"")</f>
        <v/>
      </c>
      <c r="G74" s="464">
        <f>IFERROR(TRIM(MID(SUBSTITUTE(SUBSTITUTE(SUBSTITUTE(INVITACIONES!$J75,"*",""),CHAR(13),""),CHAR(10),REPT(" ",100)),301,100)),"")</f>
        <v/>
      </c>
      <c r="H74" s="464">
        <f>IFERROR(TRIM(MID(SUBSTITUTE(SUBSTITUTE(SUBSTITUTE(INVITACIONES!$J75,"*",""),CHAR(13),""),CHAR(10),REPT(" ",100)),401,100)),"")</f>
        <v/>
      </c>
      <c r="I74" s="464">
        <f>IFERROR(TRIM(MID(SUBSTITUTE(SUBSTITUTE(SUBSTITUTE(INVITACIONES!$J75,"*",""),CHAR(13),""),CHAR(10),REPT(" ",100)),501,100)),"")</f>
        <v/>
      </c>
      <c r="J74" s="464">
        <f>IFERROR(TRIM(MID(SUBSTITUTE(SUBSTITUTE(SUBSTITUTE(INVITACIONES!$J75,"*",""),CHAR(13),""),CHAR(10),REPT(" ",100)),601,100)),"")</f>
        <v/>
      </c>
      <c r="K74" s="464">
        <f>IFERROR(TRIM(MID(SUBSTITUTE(SUBSTITUTE(SUBSTITUTE(INVITACIONES!$J75,"*",""),CHAR(13),""),CHAR(10),REPT(" ",100)),701,100)),"")</f>
        <v/>
      </c>
    </row>
    <row r="75" s="358">
      <c r="A75" s="464">
        <f>IF(INVITACIONES!A76="","",INVITACIONES!A76)</f>
        <v/>
      </c>
      <c r="B75" s="464">
        <f>IF(INVITACIONES!N76="","",TRIM(INVITACIONES!N76))</f>
        <v/>
      </c>
      <c r="C75" s="475">
        <f>IF(INVITACIONES!G76="","",INVITACIONES!G76)</f>
        <v/>
      </c>
      <c r="D75" s="464">
        <f>IFERROR(TRIM(MID(SUBSTITUTE(SUBSTITUTE(SUBSTITUTE(INVITACIONES!$J76,"*",""),CHAR(13),""),CHAR(10),REPT(" ",100)),1,100)),"")</f>
        <v/>
      </c>
      <c r="E75" s="464">
        <f>IFERROR(TRIM(MID(SUBSTITUTE(SUBSTITUTE(SUBSTITUTE(INVITACIONES!$J76,"*",""),CHAR(13),""),CHAR(10),REPT(" ",100)),101,100)),"")</f>
        <v/>
      </c>
      <c r="F75" s="464">
        <f>IFERROR(TRIM(MID(SUBSTITUTE(SUBSTITUTE(SUBSTITUTE(INVITACIONES!$J76,"*",""),CHAR(13),""),CHAR(10),REPT(" ",100)),201,100)),"")</f>
        <v/>
      </c>
      <c r="G75" s="464">
        <f>IFERROR(TRIM(MID(SUBSTITUTE(SUBSTITUTE(SUBSTITUTE(INVITACIONES!$J76,"*",""),CHAR(13),""),CHAR(10),REPT(" ",100)),301,100)),"")</f>
        <v/>
      </c>
      <c r="H75" s="464">
        <f>IFERROR(TRIM(MID(SUBSTITUTE(SUBSTITUTE(SUBSTITUTE(INVITACIONES!$J76,"*",""),CHAR(13),""),CHAR(10),REPT(" ",100)),401,100)),"")</f>
        <v/>
      </c>
      <c r="I75" s="464">
        <f>IFERROR(TRIM(MID(SUBSTITUTE(SUBSTITUTE(SUBSTITUTE(INVITACIONES!$J76,"*",""),CHAR(13),""),CHAR(10),REPT(" ",100)),501,100)),"")</f>
        <v/>
      </c>
      <c r="J75" s="464">
        <f>IFERROR(TRIM(MID(SUBSTITUTE(SUBSTITUTE(SUBSTITUTE(INVITACIONES!$J76,"*",""),CHAR(13),""),CHAR(10),REPT(" ",100)),601,100)),"")</f>
        <v/>
      </c>
      <c r="K75" s="464">
        <f>IFERROR(TRIM(MID(SUBSTITUTE(SUBSTITUTE(SUBSTITUTE(INVITACIONES!$J76,"*",""),CHAR(13),""),CHAR(10),REPT(" ",100)),701,100)),"")</f>
        <v/>
      </c>
    </row>
    <row r="76" s="358">
      <c r="A76" s="464">
        <f>IF(INVITACIONES!A77="","",INVITACIONES!A77)</f>
        <v/>
      </c>
      <c r="B76" s="464">
        <f>IF(INVITACIONES!N77="","",TRIM(INVITACIONES!N77))</f>
        <v/>
      </c>
      <c r="C76" s="475">
        <f>IF(INVITACIONES!G77="","",INVITACIONES!G77)</f>
        <v/>
      </c>
      <c r="D76" s="464">
        <f>IFERROR(TRIM(MID(SUBSTITUTE(SUBSTITUTE(SUBSTITUTE(INVITACIONES!$J77,"*",""),CHAR(13),""),CHAR(10),REPT(" ",100)),1,100)),"")</f>
        <v/>
      </c>
      <c r="E76" s="464">
        <f>IFERROR(TRIM(MID(SUBSTITUTE(SUBSTITUTE(SUBSTITUTE(INVITACIONES!$J77,"*",""),CHAR(13),""),CHAR(10),REPT(" ",100)),101,100)),"")</f>
        <v/>
      </c>
      <c r="F76" s="464">
        <f>IFERROR(TRIM(MID(SUBSTITUTE(SUBSTITUTE(SUBSTITUTE(INVITACIONES!$J77,"*",""),CHAR(13),""),CHAR(10),REPT(" ",100)),201,100)),"")</f>
        <v/>
      </c>
      <c r="G76" s="464">
        <f>IFERROR(TRIM(MID(SUBSTITUTE(SUBSTITUTE(SUBSTITUTE(INVITACIONES!$J77,"*",""),CHAR(13),""),CHAR(10),REPT(" ",100)),301,100)),"")</f>
        <v/>
      </c>
      <c r="H76" s="464">
        <f>IFERROR(TRIM(MID(SUBSTITUTE(SUBSTITUTE(SUBSTITUTE(INVITACIONES!$J77,"*",""),CHAR(13),""),CHAR(10),REPT(" ",100)),401,100)),"")</f>
        <v/>
      </c>
      <c r="I76" s="464">
        <f>IFERROR(TRIM(MID(SUBSTITUTE(SUBSTITUTE(SUBSTITUTE(INVITACIONES!$J77,"*",""),CHAR(13),""),CHAR(10),REPT(" ",100)),501,100)),"")</f>
        <v/>
      </c>
      <c r="J76" s="464">
        <f>IFERROR(TRIM(MID(SUBSTITUTE(SUBSTITUTE(SUBSTITUTE(INVITACIONES!$J77,"*",""),CHAR(13),""),CHAR(10),REPT(" ",100)),601,100)),"")</f>
        <v/>
      </c>
      <c r="K76" s="464">
        <f>IFERROR(TRIM(MID(SUBSTITUTE(SUBSTITUTE(SUBSTITUTE(INVITACIONES!$J77,"*",""),CHAR(13),""),CHAR(10),REPT(" ",100)),701,100)),"")</f>
        <v/>
      </c>
    </row>
    <row r="77" s="358">
      <c r="A77" s="464">
        <f>IF(INVITACIONES!A78="","",INVITACIONES!A78)</f>
        <v/>
      </c>
      <c r="B77" s="464">
        <f>IF(INVITACIONES!N78="","",TRIM(INVITACIONES!N78))</f>
        <v/>
      </c>
      <c r="C77" s="475">
        <f>IF(INVITACIONES!G78="","",INVITACIONES!G78)</f>
        <v/>
      </c>
      <c r="D77" s="464">
        <f>IFERROR(TRIM(MID(SUBSTITUTE(SUBSTITUTE(SUBSTITUTE(INVITACIONES!$J78,"*",""),CHAR(13),""),CHAR(10),REPT(" ",100)),1,100)),"")</f>
        <v/>
      </c>
      <c r="E77" s="464">
        <f>IFERROR(TRIM(MID(SUBSTITUTE(SUBSTITUTE(SUBSTITUTE(INVITACIONES!$J78,"*",""),CHAR(13),""),CHAR(10),REPT(" ",100)),101,100)),"")</f>
        <v/>
      </c>
      <c r="F77" s="464">
        <f>IFERROR(TRIM(MID(SUBSTITUTE(SUBSTITUTE(SUBSTITUTE(INVITACIONES!$J78,"*",""),CHAR(13),""),CHAR(10),REPT(" ",100)),201,100)),"")</f>
        <v/>
      </c>
      <c r="G77" s="464">
        <f>IFERROR(TRIM(MID(SUBSTITUTE(SUBSTITUTE(SUBSTITUTE(INVITACIONES!$J78,"*",""),CHAR(13),""),CHAR(10),REPT(" ",100)),301,100)),"")</f>
        <v/>
      </c>
      <c r="H77" s="464">
        <f>IFERROR(TRIM(MID(SUBSTITUTE(SUBSTITUTE(SUBSTITUTE(INVITACIONES!$J78,"*",""),CHAR(13),""),CHAR(10),REPT(" ",100)),401,100)),"")</f>
        <v/>
      </c>
      <c r="I77" s="464">
        <f>IFERROR(TRIM(MID(SUBSTITUTE(SUBSTITUTE(SUBSTITUTE(INVITACIONES!$J78,"*",""),CHAR(13),""),CHAR(10),REPT(" ",100)),501,100)),"")</f>
        <v/>
      </c>
      <c r="J77" s="464">
        <f>IFERROR(TRIM(MID(SUBSTITUTE(SUBSTITUTE(SUBSTITUTE(INVITACIONES!$J78,"*",""),CHAR(13),""),CHAR(10),REPT(" ",100)),601,100)),"")</f>
        <v/>
      </c>
      <c r="K77" s="464">
        <f>IFERROR(TRIM(MID(SUBSTITUTE(SUBSTITUTE(SUBSTITUTE(INVITACIONES!$J78,"*",""),CHAR(13),""),CHAR(10),REPT(" ",100)),701,100)),"")</f>
        <v/>
      </c>
    </row>
    <row r="78" s="358">
      <c r="A78" s="464">
        <f>IF(INVITACIONES!A79="","",INVITACIONES!A79)</f>
        <v/>
      </c>
      <c r="B78" s="464">
        <f>IF(INVITACIONES!N79="","",TRIM(INVITACIONES!N79))</f>
        <v/>
      </c>
      <c r="C78" s="475">
        <f>IF(INVITACIONES!G79="","",INVITACIONES!G79)</f>
        <v/>
      </c>
      <c r="D78" s="464">
        <f>IFERROR(TRIM(MID(SUBSTITUTE(SUBSTITUTE(SUBSTITUTE(INVITACIONES!$J79,"*",""),CHAR(13),""),CHAR(10),REPT(" ",100)),1,100)),"")</f>
        <v/>
      </c>
      <c r="E78" s="464">
        <f>IFERROR(TRIM(MID(SUBSTITUTE(SUBSTITUTE(SUBSTITUTE(INVITACIONES!$J79,"*",""),CHAR(13),""),CHAR(10),REPT(" ",100)),101,100)),"")</f>
        <v/>
      </c>
      <c r="F78" s="464">
        <f>IFERROR(TRIM(MID(SUBSTITUTE(SUBSTITUTE(SUBSTITUTE(INVITACIONES!$J79,"*",""),CHAR(13),""),CHAR(10),REPT(" ",100)),201,100)),"")</f>
        <v/>
      </c>
      <c r="G78" s="464">
        <f>IFERROR(TRIM(MID(SUBSTITUTE(SUBSTITUTE(SUBSTITUTE(INVITACIONES!$J79,"*",""),CHAR(13),""),CHAR(10),REPT(" ",100)),301,100)),"")</f>
        <v/>
      </c>
      <c r="H78" s="464">
        <f>IFERROR(TRIM(MID(SUBSTITUTE(SUBSTITUTE(SUBSTITUTE(INVITACIONES!$J79,"*",""),CHAR(13),""),CHAR(10),REPT(" ",100)),401,100)),"")</f>
        <v/>
      </c>
      <c r="I78" s="464">
        <f>IFERROR(TRIM(MID(SUBSTITUTE(SUBSTITUTE(SUBSTITUTE(INVITACIONES!$J79,"*",""),CHAR(13),""),CHAR(10),REPT(" ",100)),501,100)),"")</f>
        <v/>
      </c>
      <c r="J78" s="464">
        <f>IFERROR(TRIM(MID(SUBSTITUTE(SUBSTITUTE(SUBSTITUTE(INVITACIONES!$J79,"*",""),CHAR(13),""),CHAR(10),REPT(" ",100)),601,100)),"")</f>
        <v/>
      </c>
      <c r="K78" s="464">
        <f>IFERROR(TRIM(MID(SUBSTITUTE(SUBSTITUTE(SUBSTITUTE(INVITACIONES!$J79,"*",""),CHAR(13),""),CHAR(10),REPT(" ",100)),701,100)),"")</f>
        <v/>
      </c>
    </row>
    <row r="79" s="358">
      <c r="A79" s="464">
        <f>IF(INVITACIONES!A80="","",INVITACIONES!A80)</f>
        <v/>
      </c>
      <c r="B79" s="464">
        <f>IF(INVITACIONES!N80="","",TRIM(INVITACIONES!N80))</f>
        <v/>
      </c>
      <c r="C79" s="475">
        <f>IF(INVITACIONES!G80="","",INVITACIONES!G80)</f>
        <v/>
      </c>
      <c r="D79" s="464">
        <f>IFERROR(TRIM(MID(SUBSTITUTE(SUBSTITUTE(SUBSTITUTE(INVITACIONES!$J80,"*",""),CHAR(13),""),CHAR(10),REPT(" ",100)),1,100)),"")</f>
        <v/>
      </c>
      <c r="E79" s="464">
        <f>IFERROR(TRIM(MID(SUBSTITUTE(SUBSTITUTE(SUBSTITUTE(INVITACIONES!$J80,"*",""),CHAR(13),""),CHAR(10),REPT(" ",100)),101,100)),"")</f>
        <v/>
      </c>
      <c r="F79" s="464">
        <f>IFERROR(TRIM(MID(SUBSTITUTE(SUBSTITUTE(SUBSTITUTE(INVITACIONES!$J80,"*",""),CHAR(13),""),CHAR(10),REPT(" ",100)),201,100)),"")</f>
        <v/>
      </c>
      <c r="G79" s="464">
        <f>IFERROR(TRIM(MID(SUBSTITUTE(SUBSTITUTE(SUBSTITUTE(INVITACIONES!$J80,"*",""),CHAR(13),""),CHAR(10),REPT(" ",100)),301,100)),"")</f>
        <v/>
      </c>
      <c r="H79" s="464">
        <f>IFERROR(TRIM(MID(SUBSTITUTE(SUBSTITUTE(SUBSTITUTE(INVITACIONES!$J80,"*",""),CHAR(13),""),CHAR(10),REPT(" ",100)),401,100)),"")</f>
        <v/>
      </c>
      <c r="I79" s="464">
        <f>IFERROR(TRIM(MID(SUBSTITUTE(SUBSTITUTE(SUBSTITUTE(INVITACIONES!$J80,"*",""),CHAR(13),""),CHAR(10),REPT(" ",100)),501,100)),"")</f>
        <v/>
      </c>
      <c r="J79" s="464">
        <f>IFERROR(TRIM(MID(SUBSTITUTE(SUBSTITUTE(SUBSTITUTE(INVITACIONES!$J80,"*",""),CHAR(13),""),CHAR(10),REPT(" ",100)),601,100)),"")</f>
        <v/>
      </c>
      <c r="K79" s="464">
        <f>IFERROR(TRIM(MID(SUBSTITUTE(SUBSTITUTE(SUBSTITUTE(INVITACIONES!$J80,"*",""),CHAR(13),""),CHAR(10),REPT(" ",100)),701,100)),"")</f>
        <v/>
      </c>
    </row>
    <row r="80" s="358">
      <c r="A80" s="464">
        <f>IF(INVITACIONES!A81="","",INVITACIONES!A81)</f>
        <v/>
      </c>
      <c r="B80" s="464">
        <f>IF(INVITACIONES!N81="","",TRIM(INVITACIONES!N81))</f>
        <v/>
      </c>
      <c r="C80" s="475">
        <f>IF(INVITACIONES!G81="","",INVITACIONES!G81)</f>
        <v/>
      </c>
      <c r="D80" s="464">
        <f>IFERROR(TRIM(MID(SUBSTITUTE(SUBSTITUTE(SUBSTITUTE(INVITACIONES!$J81,"*",""),CHAR(13),""),CHAR(10),REPT(" ",100)),1,100)),"")</f>
        <v/>
      </c>
      <c r="E80" s="464">
        <f>IFERROR(TRIM(MID(SUBSTITUTE(SUBSTITUTE(SUBSTITUTE(INVITACIONES!$J81,"*",""),CHAR(13),""),CHAR(10),REPT(" ",100)),101,100)),"")</f>
        <v/>
      </c>
      <c r="F80" s="464">
        <f>IFERROR(TRIM(MID(SUBSTITUTE(SUBSTITUTE(SUBSTITUTE(INVITACIONES!$J81,"*",""),CHAR(13),""),CHAR(10),REPT(" ",100)),201,100)),"")</f>
        <v/>
      </c>
      <c r="G80" s="464">
        <f>IFERROR(TRIM(MID(SUBSTITUTE(SUBSTITUTE(SUBSTITUTE(INVITACIONES!$J81,"*",""),CHAR(13),""),CHAR(10),REPT(" ",100)),301,100)),"")</f>
        <v/>
      </c>
      <c r="H80" s="464">
        <f>IFERROR(TRIM(MID(SUBSTITUTE(SUBSTITUTE(SUBSTITUTE(INVITACIONES!$J81,"*",""),CHAR(13),""),CHAR(10),REPT(" ",100)),401,100)),"")</f>
        <v/>
      </c>
      <c r="I80" s="464">
        <f>IFERROR(TRIM(MID(SUBSTITUTE(SUBSTITUTE(SUBSTITUTE(INVITACIONES!$J81,"*",""),CHAR(13),""),CHAR(10),REPT(" ",100)),501,100)),"")</f>
        <v/>
      </c>
      <c r="J80" s="464">
        <f>IFERROR(TRIM(MID(SUBSTITUTE(SUBSTITUTE(SUBSTITUTE(INVITACIONES!$J81,"*",""),CHAR(13),""),CHAR(10),REPT(" ",100)),601,100)),"")</f>
        <v/>
      </c>
      <c r="K80" s="464">
        <f>IFERROR(TRIM(MID(SUBSTITUTE(SUBSTITUTE(SUBSTITUTE(INVITACIONES!$J81,"*",""),CHAR(13),""),CHAR(10),REPT(" ",100)),701,100)),"")</f>
        <v/>
      </c>
    </row>
    <row r="81" s="358">
      <c r="A81" s="464">
        <f>IF(INVITACIONES!A82="","",INVITACIONES!A82)</f>
        <v/>
      </c>
      <c r="B81" s="464">
        <f>IF(INVITACIONES!N82="","",TRIM(INVITACIONES!N82))</f>
        <v/>
      </c>
      <c r="C81" s="475">
        <f>IF(INVITACIONES!G82="","",INVITACIONES!G82)</f>
        <v/>
      </c>
      <c r="D81" s="464">
        <f>IFERROR(TRIM(MID(SUBSTITUTE(SUBSTITUTE(SUBSTITUTE(INVITACIONES!$J82,"*",""),CHAR(13),""),CHAR(10),REPT(" ",100)),1,100)),"")</f>
        <v/>
      </c>
      <c r="E81" s="464">
        <f>IFERROR(TRIM(MID(SUBSTITUTE(SUBSTITUTE(SUBSTITUTE(INVITACIONES!$J82,"*",""),CHAR(13),""),CHAR(10),REPT(" ",100)),101,100)),"")</f>
        <v/>
      </c>
      <c r="F81" s="464">
        <f>IFERROR(TRIM(MID(SUBSTITUTE(SUBSTITUTE(SUBSTITUTE(INVITACIONES!$J82,"*",""),CHAR(13),""),CHAR(10),REPT(" ",100)),201,100)),"")</f>
        <v/>
      </c>
      <c r="G81" s="464">
        <f>IFERROR(TRIM(MID(SUBSTITUTE(SUBSTITUTE(SUBSTITUTE(INVITACIONES!$J82,"*",""),CHAR(13),""),CHAR(10),REPT(" ",100)),301,100)),"")</f>
        <v/>
      </c>
      <c r="H81" s="464">
        <f>IFERROR(TRIM(MID(SUBSTITUTE(SUBSTITUTE(SUBSTITUTE(INVITACIONES!$J82,"*",""),CHAR(13),""),CHAR(10),REPT(" ",100)),401,100)),"")</f>
        <v/>
      </c>
      <c r="I81" s="464">
        <f>IFERROR(TRIM(MID(SUBSTITUTE(SUBSTITUTE(SUBSTITUTE(INVITACIONES!$J82,"*",""),CHAR(13),""),CHAR(10),REPT(" ",100)),501,100)),"")</f>
        <v/>
      </c>
      <c r="J81" s="464">
        <f>IFERROR(TRIM(MID(SUBSTITUTE(SUBSTITUTE(SUBSTITUTE(INVITACIONES!$J82,"*",""),CHAR(13),""),CHAR(10),REPT(" ",100)),601,100)),"")</f>
        <v/>
      </c>
      <c r="K81" s="464">
        <f>IFERROR(TRIM(MID(SUBSTITUTE(SUBSTITUTE(SUBSTITUTE(INVITACIONES!$J82,"*",""),CHAR(13),""),CHAR(10),REPT(" ",100)),701,100)),"")</f>
        <v/>
      </c>
    </row>
    <row r="82" s="358">
      <c r="A82" s="464">
        <f>IF(INVITACIONES!A83="","",INVITACIONES!A83)</f>
        <v/>
      </c>
      <c r="B82" s="464">
        <f>IF(INVITACIONES!N83="","",TRIM(INVITACIONES!N83))</f>
        <v/>
      </c>
      <c r="C82" s="475">
        <f>IF(INVITACIONES!G83="","",INVITACIONES!G83)</f>
        <v/>
      </c>
      <c r="D82" s="464">
        <f>IFERROR(TRIM(MID(SUBSTITUTE(SUBSTITUTE(SUBSTITUTE(INVITACIONES!$J83,"*",""),CHAR(13),""),CHAR(10),REPT(" ",100)),1,100)),"")</f>
        <v/>
      </c>
      <c r="E82" s="464">
        <f>IFERROR(TRIM(MID(SUBSTITUTE(SUBSTITUTE(SUBSTITUTE(INVITACIONES!$J83,"*",""),CHAR(13),""),CHAR(10),REPT(" ",100)),101,100)),"")</f>
        <v/>
      </c>
      <c r="F82" s="464">
        <f>IFERROR(TRIM(MID(SUBSTITUTE(SUBSTITUTE(SUBSTITUTE(INVITACIONES!$J83,"*",""),CHAR(13),""),CHAR(10),REPT(" ",100)),201,100)),"")</f>
        <v/>
      </c>
      <c r="G82" s="464">
        <f>IFERROR(TRIM(MID(SUBSTITUTE(SUBSTITUTE(SUBSTITUTE(INVITACIONES!$J83,"*",""),CHAR(13),""),CHAR(10),REPT(" ",100)),301,100)),"")</f>
        <v/>
      </c>
      <c r="H82" s="464">
        <f>IFERROR(TRIM(MID(SUBSTITUTE(SUBSTITUTE(SUBSTITUTE(INVITACIONES!$J83,"*",""),CHAR(13),""),CHAR(10),REPT(" ",100)),401,100)),"")</f>
        <v/>
      </c>
      <c r="I82" s="464">
        <f>IFERROR(TRIM(MID(SUBSTITUTE(SUBSTITUTE(SUBSTITUTE(INVITACIONES!$J83,"*",""),CHAR(13),""),CHAR(10),REPT(" ",100)),501,100)),"")</f>
        <v/>
      </c>
      <c r="J82" s="464">
        <f>IFERROR(TRIM(MID(SUBSTITUTE(SUBSTITUTE(SUBSTITUTE(INVITACIONES!$J83,"*",""),CHAR(13),""),CHAR(10),REPT(" ",100)),601,100)),"")</f>
        <v/>
      </c>
      <c r="K82" s="464">
        <f>IFERROR(TRIM(MID(SUBSTITUTE(SUBSTITUTE(SUBSTITUTE(INVITACIONES!$J83,"*",""),CHAR(13),""),CHAR(10),REPT(" ",100)),701,100)),"")</f>
        <v/>
      </c>
    </row>
    <row r="83" s="358">
      <c r="A83" s="464">
        <f>IF(INVITACIONES!A84="","",INVITACIONES!A84)</f>
        <v/>
      </c>
      <c r="B83" s="464">
        <f>IF(INVITACIONES!N84="","",TRIM(INVITACIONES!N84))</f>
        <v/>
      </c>
      <c r="C83" s="475">
        <f>IF(INVITACIONES!G84="","",INVITACIONES!G84)</f>
        <v/>
      </c>
      <c r="D83" s="464">
        <f>IFERROR(TRIM(MID(SUBSTITUTE(SUBSTITUTE(SUBSTITUTE(INVITACIONES!$J84,"*",""),CHAR(13),""),CHAR(10),REPT(" ",100)),1,100)),"")</f>
        <v/>
      </c>
      <c r="E83" s="464">
        <f>IFERROR(TRIM(MID(SUBSTITUTE(SUBSTITUTE(SUBSTITUTE(INVITACIONES!$J84,"*",""),CHAR(13),""),CHAR(10),REPT(" ",100)),101,100)),"")</f>
        <v/>
      </c>
      <c r="F83" s="464">
        <f>IFERROR(TRIM(MID(SUBSTITUTE(SUBSTITUTE(SUBSTITUTE(INVITACIONES!$J84,"*",""),CHAR(13),""),CHAR(10),REPT(" ",100)),201,100)),"")</f>
        <v/>
      </c>
      <c r="G83" s="464">
        <f>IFERROR(TRIM(MID(SUBSTITUTE(SUBSTITUTE(SUBSTITUTE(INVITACIONES!$J84,"*",""),CHAR(13),""),CHAR(10),REPT(" ",100)),301,100)),"")</f>
        <v/>
      </c>
      <c r="H83" s="464">
        <f>IFERROR(TRIM(MID(SUBSTITUTE(SUBSTITUTE(SUBSTITUTE(INVITACIONES!$J84,"*",""),CHAR(13),""),CHAR(10),REPT(" ",100)),401,100)),"")</f>
        <v/>
      </c>
      <c r="I83" s="464">
        <f>IFERROR(TRIM(MID(SUBSTITUTE(SUBSTITUTE(SUBSTITUTE(INVITACIONES!$J84,"*",""),CHAR(13),""),CHAR(10),REPT(" ",100)),501,100)),"")</f>
        <v/>
      </c>
      <c r="J83" s="464">
        <f>IFERROR(TRIM(MID(SUBSTITUTE(SUBSTITUTE(SUBSTITUTE(INVITACIONES!$J84,"*",""),CHAR(13),""),CHAR(10),REPT(" ",100)),601,100)),"")</f>
        <v/>
      </c>
      <c r="K83" s="464">
        <f>IFERROR(TRIM(MID(SUBSTITUTE(SUBSTITUTE(SUBSTITUTE(INVITACIONES!$J84,"*",""),CHAR(13),""),CHAR(10),REPT(" ",100)),701,100)),"")</f>
        <v/>
      </c>
    </row>
    <row r="84" s="358">
      <c r="A84" s="464">
        <f>IF(INVITACIONES!A85="","",INVITACIONES!A85)</f>
        <v/>
      </c>
      <c r="B84" s="464">
        <f>IF(INVITACIONES!N85="","",TRIM(INVITACIONES!N85))</f>
        <v/>
      </c>
      <c r="C84" s="475">
        <f>IF(INVITACIONES!G85="","",INVITACIONES!G85)</f>
        <v/>
      </c>
      <c r="D84" s="464">
        <f>IFERROR(TRIM(MID(SUBSTITUTE(SUBSTITUTE(SUBSTITUTE(INVITACIONES!$J85,"*",""),CHAR(13),""),CHAR(10),REPT(" ",100)),1,100)),"")</f>
        <v/>
      </c>
      <c r="E84" s="464">
        <f>IFERROR(TRIM(MID(SUBSTITUTE(SUBSTITUTE(SUBSTITUTE(INVITACIONES!$J85,"*",""),CHAR(13),""),CHAR(10),REPT(" ",100)),101,100)),"")</f>
        <v/>
      </c>
      <c r="F84" s="464">
        <f>IFERROR(TRIM(MID(SUBSTITUTE(SUBSTITUTE(SUBSTITUTE(INVITACIONES!$J85,"*",""),CHAR(13),""),CHAR(10),REPT(" ",100)),201,100)),"")</f>
        <v/>
      </c>
      <c r="G84" s="464">
        <f>IFERROR(TRIM(MID(SUBSTITUTE(SUBSTITUTE(SUBSTITUTE(INVITACIONES!$J85,"*",""),CHAR(13),""),CHAR(10),REPT(" ",100)),301,100)),"")</f>
        <v/>
      </c>
      <c r="H84" s="464">
        <f>IFERROR(TRIM(MID(SUBSTITUTE(SUBSTITUTE(SUBSTITUTE(INVITACIONES!$J85,"*",""),CHAR(13),""),CHAR(10),REPT(" ",100)),401,100)),"")</f>
        <v/>
      </c>
      <c r="I84" s="464">
        <f>IFERROR(TRIM(MID(SUBSTITUTE(SUBSTITUTE(SUBSTITUTE(INVITACIONES!$J85,"*",""),CHAR(13),""),CHAR(10),REPT(" ",100)),501,100)),"")</f>
        <v/>
      </c>
      <c r="J84" s="464">
        <f>IFERROR(TRIM(MID(SUBSTITUTE(SUBSTITUTE(SUBSTITUTE(INVITACIONES!$J85,"*",""),CHAR(13),""),CHAR(10),REPT(" ",100)),601,100)),"")</f>
        <v/>
      </c>
      <c r="K84" s="464">
        <f>IFERROR(TRIM(MID(SUBSTITUTE(SUBSTITUTE(SUBSTITUTE(INVITACIONES!$J85,"*",""),CHAR(13),""),CHAR(10),REPT(" ",100)),701,100)),"")</f>
        <v/>
      </c>
    </row>
    <row r="85" s="358">
      <c r="A85" s="464">
        <f>IF(INVITACIONES!A86="","",INVITACIONES!A86)</f>
        <v/>
      </c>
      <c r="B85" s="464">
        <f>IF(INVITACIONES!N86="","",TRIM(INVITACIONES!N86))</f>
        <v/>
      </c>
      <c r="C85" s="475">
        <f>IF(INVITACIONES!G86="","",INVITACIONES!G86)</f>
        <v/>
      </c>
      <c r="D85" s="464">
        <f>IFERROR(TRIM(MID(SUBSTITUTE(SUBSTITUTE(SUBSTITUTE(INVITACIONES!$J86,"*",""),CHAR(13),""),CHAR(10),REPT(" ",100)),1,100)),"")</f>
        <v/>
      </c>
      <c r="E85" s="464">
        <f>IFERROR(TRIM(MID(SUBSTITUTE(SUBSTITUTE(SUBSTITUTE(INVITACIONES!$J86,"*",""),CHAR(13),""),CHAR(10),REPT(" ",100)),101,100)),"")</f>
        <v/>
      </c>
      <c r="F85" s="464">
        <f>IFERROR(TRIM(MID(SUBSTITUTE(SUBSTITUTE(SUBSTITUTE(INVITACIONES!$J86,"*",""),CHAR(13),""),CHAR(10),REPT(" ",100)),201,100)),"")</f>
        <v/>
      </c>
      <c r="G85" s="464">
        <f>IFERROR(TRIM(MID(SUBSTITUTE(SUBSTITUTE(SUBSTITUTE(INVITACIONES!$J86,"*",""),CHAR(13),""),CHAR(10),REPT(" ",100)),301,100)),"")</f>
        <v/>
      </c>
      <c r="H85" s="464">
        <f>IFERROR(TRIM(MID(SUBSTITUTE(SUBSTITUTE(SUBSTITUTE(INVITACIONES!$J86,"*",""),CHAR(13),""),CHAR(10),REPT(" ",100)),401,100)),"")</f>
        <v/>
      </c>
      <c r="I85" s="464">
        <f>IFERROR(TRIM(MID(SUBSTITUTE(SUBSTITUTE(SUBSTITUTE(INVITACIONES!$J86,"*",""),CHAR(13),""),CHAR(10),REPT(" ",100)),501,100)),"")</f>
        <v/>
      </c>
      <c r="J85" s="464">
        <f>IFERROR(TRIM(MID(SUBSTITUTE(SUBSTITUTE(SUBSTITUTE(INVITACIONES!$J86,"*",""),CHAR(13),""),CHAR(10),REPT(" ",100)),601,100)),"")</f>
        <v/>
      </c>
      <c r="K85" s="464">
        <f>IFERROR(TRIM(MID(SUBSTITUTE(SUBSTITUTE(SUBSTITUTE(INVITACIONES!$J86,"*",""),CHAR(13),""),CHAR(10),REPT(" ",100)),701,100)),"")</f>
        <v/>
      </c>
    </row>
    <row r="86" s="358">
      <c r="A86" s="464">
        <f>IF(INVITACIONES!A87="","",INVITACIONES!A87)</f>
        <v/>
      </c>
      <c r="B86" s="464">
        <f>IF(INVITACIONES!N87="","",TRIM(INVITACIONES!N87))</f>
        <v/>
      </c>
      <c r="C86" s="475">
        <f>IF(INVITACIONES!G87="","",INVITACIONES!G87)</f>
        <v/>
      </c>
      <c r="D86" s="464">
        <f>IFERROR(TRIM(MID(SUBSTITUTE(SUBSTITUTE(SUBSTITUTE(INVITACIONES!$J87,"*",""),CHAR(13),""),CHAR(10),REPT(" ",100)),1,100)),"")</f>
        <v/>
      </c>
      <c r="E86" s="464">
        <f>IFERROR(TRIM(MID(SUBSTITUTE(SUBSTITUTE(SUBSTITUTE(INVITACIONES!$J87,"*",""),CHAR(13),""),CHAR(10),REPT(" ",100)),101,100)),"")</f>
        <v/>
      </c>
      <c r="F86" s="464">
        <f>IFERROR(TRIM(MID(SUBSTITUTE(SUBSTITUTE(SUBSTITUTE(INVITACIONES!$J87,"*",""),CHAR(13),""),CHAR(10),REPT(" ",100)),201,100)),"")</f>
        <v/>
      </c>
      <c r="G86" s="464">
        <f>IFERROR(TRIM(MID(SUBSTITUTE(SUBSTITUTE(SUBSTITUTE(INVITACIONES!$J87,"*",""),CHAR(13),""),CHAR(10),REPT(" ",100)),301,100)),"")</f>
        <v/>
      </c>
      <c r="H86" s="464">
        <f>IFERROR(TRIM(MID(SUBSTITUTE(SUBSTITUTE(SUBSTITUTE(INVITACIONES!$J87,"*",""),CHAR(13),""),CHAR(10),REPT(" ",100)),401,100)),"")</f>
        <v/>
      </c>
      <c r="I86" s="464">
        <f>IFERROR(TRIM(MID(SUBSTITUTE(SUBSTITUTE(SUBSTITUTE(INVITACIONES!$J87,"*",""),CHAR(13),""),CHAR(10),REPT(" ",100)),501,100)),"")</f>
        <v/>
      </c>
      <c r="J86" s="464">
        <f>IFERROR(TRIM(MID(SUBSTITUTE(SUBSTITUTE(SUBSTITUTE(INVITACIONES!$J87,"*",""),CHAR(13),""),CHAR(10),REPT(" ",100)),601,100)),"")</f>
        <v/>
      </c>
      <c r="K86" s="464">
        <f>IFERROR(TRIM(MID(SUBSTITUTE(SUBSTITUTE(SUBSTITUTE(INVITACIONES!$J87,"*",""),CHAR(13),""),CHAR(10),REPT(" ",100)),701,100)),"")</f>
        <v/>
      </c>
    </row>
    <row r="87" s="358">
      <c r="A87" s="464">
        <f>IF(INVITACIONES!A88="","",INVITACIONES!A88)</f>
        <v/>
      </c>
      <c r="B87" s="464">
        <f>IF(INVITACIONES!N88="","",TRIM(INVITACIONES!N88))</f>
        <v/>
      </c>
      <c r="C87" s="475">
        <f>IF(INVITACIONES!G88="","",INVITACIONES!G88)</f>
        <v/>
      </c>
      <c r="D87" s="464">
        <f>IFERROR(TRIM(MID(SUBSTITUTE(SUBSTITUTE(SUBSTITUTE(INVITACIONES!$J88,"*",""),CHAR(13),""),CHAR(10),REPT(" ",100)),1,100)),"")</f>
        <v/>
      </c>
      <c r="E87" s="464">
        <f>IFERROR(TRIM(MID(SUBSTITUTE(SUBSTITUTE(SUBSTITUTE(INVITACIONES!$J88,"*",""),CHAR(13),""),CHAR(10),REPT(" ",100)),101,100)),"")</f>
        <v/>
      </c>
      <c r="F87" s="464">
        <f>IFERROR(TRIM(MID(SUBSTITUTE(SUBSTITUTE(SUBSTITUTE(INVITACIONES!$J88,"*",""),CHAR(13),""),CHAR(10),REPT(" ",100)),201,100)),"")</f>
        <v/>
      </c>
      <c r="G87" s="464">
        <f>IFERROR(TRIM(MID(SUBSTITUTE(SUBSTITUTE(SUBSTITUTE(INVITACIONES!$J88,"*",""),CHAR(13),""),CHAR(10),REPT(" ",100)),301,100)),"")</f>
        <v/>
      </c>
      <c r="H87" s="464">
        <f>IFERROR(TRIM(MID(SUBSTITUTE(SUBSTITUTE(SUBSTITUTE(INVITACIONES!$J88,"*",""),CHAR(13),""),CHAR(10),REPT(" ",100)),401,100)),"")</f>
        <v/>
      </c>
      <c r="I87" s="464">
        <f>IFERROR(TRIM(MID(SUBSTITUTE(SUBSTITUTE(SUBSTITUTE(INVITACIONES!$J88,"*",""),CHAR(13),""),CHAR(10),REPT(" ",100)),501,100)),"")</f>
        <v/>
      </c>
      <c r="J87" s="464">
        <f>IFERROR(TRIM(MID(SUBSTITUTE(SUBSTITUTE(SUBSTITUTE(INVITACIONES!$J88,"*",""),CHAR(13),""),CHAR(10),REPT(" ",100)),601,100)),"")</f>
        <v/>
      </c>
      <c r="K87" s="464">
        <f>IFERROR(TRIM(MID(SUBSTITUTE(SUBSTITUTE(SUBSTITUTE(INVITACIONES!$J88,"*",""),CHAR(13),""),CHAR(10),REPT(" ",100)),701,100)),"")</f>
        <v/>
      </c>
    </row>
    <row r="88" s="358">
      <c r="A88" s="464">
        <f>IF(INVITACIONES!A89="","",INVITACIONES!A89)</f>
        <v/>
      </c>
      <c r="B88" s="464">
        <f>IF(INVITACIONES!N89="","",TRIM(INVITACIONES!N89))</f>
        <v/>
      </c>
      <c r="C88" s="475">
        <f>IF(INVITACIONES!G89="","",INVITACIONES!G89)</f>
        <v/>
      </c>
      <c r="D88" s="464">
        <f>IFERROR(TRIM(MID(SUBSTITUTE(SUBSTITUTE(SUBSTITUTE(INVITACIONES!$J89,"*",""),CHAR(13),""),CHAR(10),REPT(" ",100)),1,100)),"")</f>
        <v/>
      </c>
      <c r="E88" s="464">
        <f>IFERROR(TRIM(MID(SUBSTITUTE(SUBSTITUTE(SUBSTITUTE(INVITACIONES!$J89,"*",""),CHAR(13),""),CHAR(10),REPT(" ",100)),101,100)),"")</f>
        <v/>
      </c>
      <c r="F88" s="464">
        <f>IFERROR(TRIM(MID(SUBSTITUTE(SUBSTITUTE(SUBSTITUTE(INVITACIONES!$J89,"*",""),CHAR(13),""),CHAR(10),REPT(" ",100)),201,100)),"")</f>
        <v/>
      </c>
      <c r="G88" s="464">
        <f>IFERROR(TRIM(MID(SUBSTITUTE(SUBSTITUTE(SUBSTITUTE(INVITACIONES!$J89,"*",""),CHAR(13),""),CHAR(10),REPT(" ",100)),301,100)),"")</f>
        <v/>
      </c>
      <c r="H88" s="464">
        <f>IFERROR(TRIM(MID(SUBSTITUTE(SUBSTITUTE(SUBSTITUTE(INVITACIONES!$J89,"*",""),CHAR(13),""),CHAR(10),REPT(" ",100)),401,100)),"")</f>
        <v/>
      </c>
      <c r="I88" s="464">
        <f>IFERROR(TRIM(MID(SUBSTITUTE(SUBSTITUTE(SUBSTITUTE(INVITACIONES!$J89,"*",""),CHAR(13),""),CHAR(10),REPT(" ",100)),501,100)),"")</f>
        <v/>
      </c>
      <c r="J88" s="464">
        <f>IFERROR(TRIM(MID(SUBSTITUTE(SUBSTITUTE(SUBSTITUTE(INVITACIONES!$J89,"*",""),CHAR(13),""),CHAR(10),REPT(" ",100)),601,100)),"")</f>
        <v/>
      </c>
      <c r="K88" s="464">
        <f>IFERROR(TRIM(MID(SUBSTITUTE(SUBSTITUTE(SUBSTITUTE(INVITACIONES!$J89,"*",""),CHAR(13),""),CHAR(10),REPT(" ",100)),701,100)),"")</f>
        <v/>
      </c>
    </row>
    <row r="89" s="358">
      <c r="A89" s="464">
        <f>IF(INVITACIONES!A90="","",INVITACIONES!A90)</f>
        <v/>
      </c>
      <c r="B89" s="464">
        <f>IF(INVITACIONES!N90="","",TRIM(INVITACIONES!N90))</f>
        <v/>
      </c>
      <c r="C89" s="475">
        <f>IF(INVITACIONES!G90="","",INVITACIONES!G90)</f>
        <v/>
      </c>
      <c r="D89" s="464">
        <f>IFERROR(TRIM(MID(SUBSTITUTE(SUBSTITUTE(SUBSTITUTE(INVITACIONES!$J90,"*",""),CHAR(13),""),CHAR(10),REPT(" ",100)),1,100)),"")</f>
        <v/>
      </c>
      <c r="E89" s="464">
        <f>IFERROR(TRIM(MID(SUBSTITUTE(SUBSTITUTE(SUBSTITUTE(INVITACIONES!$J90,"*",""),CHAR(13),""),CHAR(10),REPT(" ",100)),101,100)),"")</f>
        <v/>
      </c>
      <c r="F89" s="464">
        <f>IFERROR(TRIM(MID(SUBSTITUTE(SUBSTITUTE(SUBSTITUTE(INVITACIONES!$J90,"*",""),CHAR(13),""),CHAR(10),REPT(" ",100)),201,100)),"")</f>
        <v/>
      </c>
      <c r="G89" s="464">
        <f>IFERROR(TRIM(MID(SUBSTITUTE(SUBSTITUTE(SUBSTITUTE(INVITACIONES!$J90,"*",""),CHAR(13),""),CHAR(10),REPT(" ",100)),301,100)),"")</f>
        <v/>
      </c>
      <c r="H89" s="464">
        <f>IFERROR(TRIM(MID(SUBSTITUTE(SUBSTITUTE(SUBSTITUTE(INVITACIONES!$J90,"*",""),CHAR(13),""),CHAR(10),REPT(" ",100)),401,100)),"")</f>
        <v/>
      </c>
      <c r="I89" s="464">
        <f>IFERROR(TRIM(MID(SUBSTITUTE(SUBSTITUTE(SUBSTITUTE(INVITACIONES!$J90,"*",""),CHAR(13),""),CHAR(10),REPT(" ",100)),501,100)),"")</f>
        <v/>
      </c>
      <c r="J89" s="464">
        <f>IFERROR(TRIM(MID(SUBSTITUTE(SUBSTITUTE(SUBSTITUTE(INVITACIONES!$J90,"*",""),CHAR(13),""),CHAR(10),REPT(" ",100)),601,100)),"")</f>
        <v/>
      </c>
      <c r="K89" s="464">
        <f>IFERROR(TRIM(MID(SUBSTITUTE(SUBSTITUTE(SUBSTITUTE(INVITACIONES!$J90,"*",""),CHAR(13),""),CHAR(10),REPT(" ",100)),701,100)),"")</f>
        <v/>
      </c>
    </row>
    <row r="90" s="358">
      <c r="A90" s="464">
        <f>IF(INVITACIONES!A91="","",INVITACIONES!A91)</f>
        <v/>
      </c>
      <c r="B90" s="464">
        <f>IF(INVITACIONES!N91="","",TRIM(INVITACIONES!N91))</f>
        <v/>
      </c>
      <c r="C90" s="475">
        <f>IF(INVITACIONES!G91="","",INVITACIONES!G91)</f>
        <v/>
      </c>
      <c r="D90" s="464">
        <f>IFERROR(TRIM(MID(SUBSTITUTE(SUBSTITUTE(SUBSTITUTE(INVITACIONES!$J91,"*",""),CHAR(13),""),CHAR(10),REPT(" ",100)),1,100)),"")</f>
        <v/>
      </c>
      <c r="E90" s="464">
        <f>IFERROR(TRIM(MID(SUBSTITUTE(SUBSTITUTE(SUBSTITUTE(INVITACIONES!$J91,"*",""),CHAR(13),""),CHAR(10),REPT(" ",100)),101,100)),"")</f>
        <v/>
      </c>
      <c r="F90" s="464">
        <f>IFERROR(TRIM(MID(SUBSTITUTE(SUBSTITUTE(SUBSTITUTE(INVITACIONES!$J91,"*",""),CHAR(13),""),CHAR(10),REPT(" ",100)),201,100)),"")</f>
        <v/>
      </c>
      <c r="G90" s="464">
        <f>IFERROR(TRIM(MID(SUBSTITUTE(SUBSTITUTE(SUBSTITUTE(INVITACIONES!$J91,"*",""),CHAR(13),""),CHAR(10),REPT(" ",100)),301,100)),"")</f>
        <v/>
      </c>
      <c r="H90" s="464">
        <f>IFERROR(TRIM(MID(SUBSTITUTE(SUBSTITUTE(SUBSTITUTE(INVITACIONES!$J91,"*",""),CHAR(13),""),CHAR(10),REPT(" ",100)),401,100)),"")</f>
        <v/>
      </c>
      <c r="I90" s="464">
        <f>IFERROR(TRIM(MID(SUBSTITUTE(SUBSTITUTE(SUBSTITUTE(INVITACIONES!$J91,"*",""),CHAR(13),""),CHAR(10),REPT(" ",100)),501,100)),"")</f>
        <v/>
      </c>
      <c r="J90" s="464">
        <f>IFERROR(TRIM(MID(SUBSTITUTE(SUBSTITUTE(SUBSTITUTE(INVITACIONES!$J91,"*",""),CHAR(13),""),CHAR(10),REPT(" ",100)),601,100)),"")</f>
        <v/>
      </c>
      <c r="K90" s="464">
        <f>IFERROR(TRIM(MID(SUBSTITUTE(SUBSTITUTE(SUBSTITUTE(INVITACIONES!$J91,"*",""),CHAR(13),""),CHAR(10),REPT(" ",100)),701,100)),"")</f>
        <v/>
      </c>
    </row>
    <row r="91" s="358">
      <c r="A91" s="464">
        <f>IF(INVITACIONES!A92="","",INVITACIONES!A92)</f>
        <v/>
      </c>
      <c r="B91" s="464">
        <f>IF(INVITACIONES!N92="","",TRIM(INVITACIONES!N92))</f>
        <v/>
      </c>
      <c r="C91" s="475">
        <f>IF(INVITACIONES!G92="","",INVITACIONES!G92)</f>
        <v/>
      </c>
      <c r="D91" s="464">
        <f>IFERROR(TRIM(MID(SUBSTITUTE(SUBSTITUTE(SUBSTITUTE(INVITACIONES!$J92,"*",""),CHAR(13),""),CHAR(10),REPT(" ",100)),1,100)),"")</f>
        <v/>
      </c>
      <c r="E91" s="464">
        <f>IFERROR(TRIM(MID(SUBSTITUTE(SUBSTITUTE(SUBSTITUTE(INVITACIONES!$J92,"*",""),CHAR(13),""),CHAR(10),REPT(" ",100)),101,100)),"")</f>
        <v/>
      </c>
      <c r="F91" s="464">
        <f>IFERROR(TRIM(MID(SUBSTITUTE(SUBSTITUTE(SUBSTITUTE(INVITACIONES!$J92,"*",""),CHAR(13),""),CHAR(10),REPT(" ",100)),201,100)),"")</f>
        <v/>
      </c>
      <c r="G91" s="464">
        <f>IFERROR(TRIM(MID(SUBSTITUTE(SUBSTITUTE(SUBSTITUTE(INVITACIONES!$J92,"*",""),CHAR(13),""),CHAR(10),REPT(" ",100)),301,100)),"")</f>
        <v/>
      </c>
      <c r="H91" s="464">
        <f>IFERROR(TRIM(MID(SUBSTITUTE(SUBSTITUTE(SUBSTITUTE(INVITACIONES!$J92,"*",""),CHAR(13),""),CHAR(10),REPT(" ",100)),401,100)),"")</f>
        <v/>
      </c>
      <c r="I91" s="464">
        <f>IFERROR(TRIM(MID(SUBSTITUTE(SUBSTITUTE(SUBSTITUTE(INVITACIONES!$J92,"*",""),CHAR(13),""),CHAR(10),REPT(" ",100)),501,100)),"")</f>
        <v/>
      </c>
      <c r="J91" s="464">
        <f>IFERROR(TRIM(MID(SUBSTITUTE(SUBSTITUTE(SUBSTITUTE(INVITACIONES!$J92,"*",""),CHAR(13),""),CHAR(10),REPT(" ",100)),601,100)),"")</f>
        <v/>
      </c>
      <c r="K91" s="464">
        <f>IFERROR(TRIM(MID(SUBSTITUTE(SUBSTITUTE(SUBSTITUTE(INVITACIONES!$J92,"*",""),CHAR(13),""),CHAR(10),REPT(" ",100)),701,100)),"")</f>
        <v/>
      </c>
    </row>
    <row r="92" s="358">
      <c r="A92" s="464">
        <f>IF(INVITACIONES!A93="","",INVITACIONES!A93)</f>
        <v/>
      </c>
      <c r="B92" s="464">
        <f>IF(INVITACIONES!N93="","",TRIM(INVITACIONES!N93))</f>
        <v/>
      </c>
      <c r="C92" s="475">
        <f>IF(INVITACIONES!G93="","",INVITACIONES!G93)</f>
        <v/>
      </c>
      <c r="D92" s="464">
        <f>IFERROR(TRIM(MID(SUBSTITUTE(SUBSTITUTE(SUBSTITUTE(INVITACIONES!$J93,"*",""),CHAR(13),""),CHAR(10),REPT(" ",100)),1,100)),"")</f>
        <v/>
      </c>
      <c r="E92" s="464">
        <f>IFERROR(TRIM(MID(SUBSTITUTE(SUBSTITUTE(SUBSTITUTE(INVITACIONES!$J93,"*",""),CHAR(13),""),CHAR(10),REPT(" ",100)),101,100)),"")</f>
        <v/>
      </c>
      <c r="F92" s="464">
        <f>IFERROR(TRIM(MID(SUBSTITUTE(SUBSTITUTE(SUBSTITUTE(INVITACIONES!$J93,"*",""),CHAR(13),""),CHAR(10),REPT(" ",100)),201,100)),"")</f>
        <v/>
      </c>
      <c r="G92" s="464">
        <f>IFERROR(TRIM(MID(SUBSTITUTE(SUBSTITUTE(SUBSTITUTE(INVITACIONES!$J93,"*",""),CHAR(13),""),CHAR(10),REPT(" ",100)),301,100)),"")</f>
        <v/>
      </c>
      <c r="H92" s="464">
        <f>IFERROR(TRIM(MID(SUBSTITUTE(SUBSTITUTE(SUBSTITUTE(INVITACIONES!$J93,"*",""),CHAR(13),""),CHAR(10),REPT(" ",100)),401,100)),"")</f>
        <v/>
      </c>
      <c r="I92" s="464">
        <f>IFERROR(TRIM(MID(SUBSTITUTE(SUBSTITUTE(SUBSTITUTE(INVITACIONES!$J93,"*",""),CHAR(13),""),CHAR(10),REPT(" ",100)),501,100)),"")</f>
        <v/>
      </c>
      <c r="J92" s="464">
        <f>IFERROR(TRIM(MID(SUBSTITUTE(SUBSTITUTE(SUBSTITUTE(INVITACIONES!$J93,"*",""),CHAR(13),""),CHAR(10),REPT(" ",100)),601,100)),"")</f>
        <v/>
      </c>
      <c r="K92" s="464">
        <f>IFERROR(TRIM(MID(SUBSTITUTE(SUBSTITUTE(SUBSTITUTE(INVITACIONES!$J93,"*",""),CHAR(13),""),CHAR(10),REPT(" ",100)),701,100)),"")</f>
        <v/>
      </c>
    </row>
    <row r="93" s="358">
      <c r="A93" s="464">
        <f>IF(INVITACIONES!A94="","",INVITACIONES!A94)</f>
        <v/>
      </c>
      <c r="B93" s="464">
        <f>IF(INVITACIONES!N94="","",TRIM(INVITACIONES!N94))</f>
        <v/>
      </c>
      <c r="C93" s="475">
        <f>IF(INVITACIONES!G94="","",INVITACIONES!G94)</f>
        <v/>
      </c>
      <c r="D93" s="464">
        <f>IFERROR(TRIM(MID(SUBSTITUTE(SUBSTITUTE(SUBSTITUTE(INVITACIONES!$J94,"*",""),CHAR(13),""),CHAR(10),REPT(" ",100)),1,100)),"")</f>
        <v/>
      </c>
      <c r="E93" s="464">
        <f>IFERROR(TRIM(MID(SUBSTITUTE(SUBSTITUTE(SUBSTITUTE(INVITACIONES!$J94,"*",""),CHAR(13),""),CHAR(10),REPT(" ",100)),101,100)),"")</f>
        <v/>
      </c>
      <c r="F93" s="464">
        <f>IFERROR(TRIM(MID(SUBSTITUTE(SUBSTITUTE(SUBSTITUTE(INVITACIONES!$J94,"*",""),CHAR(13),""),CHAR(10),REPT(" ",100)),201,100)),"")</f>
        <v/>
      </c>
      <c r="G93" s="464">
        <f>IFERROR(TRIM(MID(SUBSTITUTE(SUBSTITUTE(SUBSTITUTE(INVITACIONES!$J94,"*",""),CHAR(13),""),CHAR(10),REPT(" ",100)),301,100)),"")</f>
        <v/>
      </c>
      <c r="H93" s="464">
        <f>IFERROR(TRIM(MID(SUBSTITUTE(SUBSTITUTE(SUBSTITUTE(INVITACIONES!$J94,"*",""),CHAR(13),""),CHAR(10),REPT(" ",100)),401,100)),"")</f>
        <v/>
      </c>
      <c r="I93" s="464">
        <f>IFERROR(TRIM(MID(SUBSTITUTE(SUBSTITUTE(SUBSTITUTE(INVITACIONES!$J94,"*",""),CHAR(13),""),CHAR(10),REPT(" ",100)),501,100)),"")</f>
        <v/>
      </c>
      <c r="J93" s="464">
        <f>IFERROR(TRIM(MID(SUBSTITUTE(SUBSTITUTE(SUBSTITUTE(INVITACIONES!$J94,"*",""),CHAR(13),""),CHAR(10),REPT(" ",100)),601,100)),"")</f>
        <v/>
      </c>
      <c r="K93" s="464">
        <f>IFERROR(TRIM(MID(SUBSTITUTE(SUBSTITUTE(SUBSTITUTE(INVITACIONES!$J94,"*",""),CHAR(13),""),CHAR(10),REPT(" ",100)),701,100)),"")</f>
        <v/>
      </c>
    </row>
    <row r="94" s="358">
      <c r="A94" s="464">
        <f>IF(INVITACIONES!A95="","",INVITACIONES!A95)</f>
        <v/>
      </c>
      <c r="B94" s="464">
        <f>IF(INVITACIONES!N95="","",TRIM(INVITACIONES!N95))</f>
        <v/>
      </c>
      <c r="C94" s="475">
        <f>IF(INVITACIONES!G95="","",INVITACIONES!G95)</f>
        <v/>
      </c>
      <c r="D94" s="464">
        <f>IFERROR(TRIM(MID(SUBSTITUTE(SUBSTITUTE(SUBSTITUTE(INVITACIONES!$J95,"*",""),CHAR(13),""),CHAR(10),REPT(" ",100)),1,100)),"")</f>
        <v/>
      </c>
      <c r="E94" s="464">
        <f>IFERROR(TRIM(MID(SUBSTITUTE(SUBSTITUTE(SUBSTITUTE(INVITACIONES!$J95,"*",""),CHAR(13),""),CHAR(10),REPT(" ",100)),101,100)),"")</f>
        <v/>
      </c>
      <c r="F94" s="464">
        <f>IFERROR(TRIM(MID(SUBSTITUTE(SUBSTITUTE(SUBSTITUTE(INVITACIONES!$J95,"*",""),CHAR(13),""),CHAR(10),REPT(" ",100)),201,100)),"")</f>
        <v/>
      </c>
      <c r="G94" s="464">
        <f>IFERROR(TRIM(MID(SUBSTITUTE(SUBSTITUTE(SUBSTITUTE(INVITACIONES!$J95,"*",""),CHAR(13),""),CHAR(10),REPT(" ",100)),301,100)),"")</f>
        <v/>
      </c>
      <c r="H94" s="464">
        <f>IFERROR(TRIM(MID(SUBSTITUTE(SUBSTITUTE(SUBSTITUTE(INVITACIONES!$J95,"*",""),CHAR(13),""),CHAR(10),REPT(" ",100)),401,100)),"")</f>
        <v/>
      </c>
      <c r="I94" s="464">
        <f>IFERROR(TRIM(MID(SUBSTITUTE(SUBSTITUTE(SUBSTITUTE(INVITACIONES!$J95,"*",""),CHAR(13),""),CHAR(10),REPT(" ",100)),501,100)),"")</f>
        <v/>
      </c>
      <c r="J94" s="464">
        <f>IFERROR(TRIM(MID(SUBSTITUTE(SUBSTITUTE(SUBSTITUTE(INVITACIONES!$J95,"*",""),CHAR(13),""),CHAR(10),REPT(" ",100)),601,100)),"")</f>
        <v/>
      </c>
      <c r="K94" s="464">
        <f>IFERROR(TRIM(MID(SUBSTITUTE(SUBSTITUTE(SUBSTITUTE(INVITACIONES!$J95,"*",""),CHAR(13),""),CHAR(10),REPT(" ",100)),701,100)),"")</f>
        <v/>
      </c>
    </row>
    <row r="95" s="358">
      <c r="A95" s="464">
        <f>IF(INVITACIONES!A96="","",INVITACIONES!A96)</f>
        <v/>
      </c>
      <c r="B95" s="464">
        <f>IF(INVITACIONES!N96="","",TRIM(INVITACIONES!N96))</f>
        <v/>
      </c>
      <c r="C95" s="475">
        <f>IF(INVITACIONES!G96="","",INVITACIONES!G96)</f>
        <v/>
      </c>
      <c r="D95" s="464">
        <f>IFERROR(TRIM(MID(SUBSTITUTE(SUBSTITUTE(SUBSTITUTE(INVITACIONES!$J96,"*",""),CHAR(13),""),CHAR(10),REPT(" ",100)),1,100)),"")</f>
        <v/>
      </c>
      <c r="E95" s="464">
        <f>IFERROR(TRIM(MID(SUBSTITUTE(SUBSTITUTE(SUBSTITUTE(INVITACIONES!$J96,"*",""),CHAR(13),""),CHAR(10),REPT(" ",100)),101,100)),"")</f>
        <v/>
      </c>
      <c r="F95" s="464">
        <f>IFERROR(TRIM(MID(SUBSTITUTE(SUBSTITUTE(SUBSTITUTE(INVITACIONES!$J96,"*",""),CHAR(13),""),CHAR(10),REPT(" ",100)),201,100)),"")</f>
        <v/>
      </c>
      <c r="G95" s="464">
        <f>IFERROR(TRIM(MID(SUBSTITUTE(SUBSTITUTE(SUBSTITUTE(INVITACIONES!$J96,"*",""),CHAR(13),""),CHAR(10),REPT(" ",100)),301,100)),"")</f>
        <v/>
      </c>
      <c r="H95" s="464">
        <f>IFERROR(TRIM(MID(SUBSTITUTE(SUBSTITUTE(SUBSTITUTE(INVITACIONES!$J96,"*",""),CHAR(13),""),CHAR(10),REPT(" ",100)),401,100)),"")</f>
        <v/>
      </c>
      <c r="I95" s="464">
        <f>IFERROR(TRIM(MID(SUBSTITUTE(SUBSTITUTE(SUBSTITUTE(INVITACIONES!$J96,"*",""),CHAR(13),""),CHAR(10),REPT(" ",100)),501,100)),"")</f>
        <v/>
      </c>
      <c r="J95" s="464">
        <f>IFERROR(TRIM(MID(SUBSTITUTE(SUBSTITUTE(SUBSTITUTE(INVITACIONES!$J96,"*",""),CHAR(13),""),CHAR(10),REPT(" ",100)),601,100)),"")</f>
        <v/>
      </c>
      <c r="K95" s="464">
        <f>IFERROR(TRIM(MID(SUBSTITUTE(SUBSTITUTE(SUBSTITUTE(INVITACIONES!$J96,"*",""),CHAR(13),""),CHAR(10),REPT(" ",100)),701,100)),"")</f>
        <v/>
      </c>
    </row>
    <row r="96" s="358">
      <c r="A96" s="464">
        <f>IF(INVITACIONES!A97="","",INVITACIONES!A97)</f>
        <v/>
      </c>
      <c r="B96" s="464">
        <f>IF(INVITACIONES!N97="","",TRIM(INVITACIONES!N97))</f>
        <v/>
      </c>
      <c r="C96" s="475">
        <f>IF(INVITACIONES!G97="","",INVITACIONES!G97)</f>
        <v/>
      </c>
      <c r="D96" s="464">
        <f>IFERROR(TRIM(MID(SUBSTITUTE(SUBSTITUTE(SUBSTITUTE(INVITACIONES!$J97,"*",""),CHAR(13),""),CHAR(10),REPT(" ",100)),1,100)),"")</f>
        <v/>
      </c>
      <c r="E96" s="464">
        <f>IFERROR(TRIM(MID(SUBSTITUTE(SUBSTITUTE(SUBSTITUTE(INVITACIONES!$J97,"*",""),CHAR(13),""),CHAR(10),REPT(" ",100)),101,100)),"")</f>
        <v/>
      </c>
      <c r="F96" s="464">
        <f>IFERROR(TRIM(MID(SUBSTITUTE(SUBSTITUTE(SUBSTITUTE(INVITACIONES!$J97,"*",""),CHAR(13),""),CHAR(10),REPT(" ",100)),201,100)),"")</f>
        <v/>
      </c>
      <c r="G96" s="464">
        <f>IFERROR(TRIM(MID(SUBSTITUTE(SUBSTITUTE(SUBSTITUTE(INVITACIONES!$J97,"*",""),CHAR(13),""),CHAR(10),REPT(" ",100)),301,100)),"")</f>
        <v/>
      </c>
      <c r="H96" s="464">
        <f>IFERROR(TRIM(MID(SUBSTITUTE(SUBSTITUTE(SUBSTITUTE(INVITACIONES!$J97,"*",""),CHAR(13),""),CHAR(10),REPT(" ",100)),401,100)),"")</f>
        <v/>
      </c>
      <c r="I96" s="464">
        <f>IFERROR(TRIM(MID(SUBSTITUTE(SUBSTITUTE(SUBSTITUTE(INVITACIONES!$J97,"*",""),CHAR(13),""),CHAR(10),REPT(" ",100)),501,100)),"")</f>
        <v/>
      </c>
      <c r="J96" s="464">
        <f>IFERROR(TRIM(MID(SUBSTITUTE(SUBSTITUTE(SUBSTITUTE(INVITACIONES!$J97,"*",""),CHAR(13),""),CHAR(10),REPT(" ",100)),601,100)),"")</f>
        <v/>
      </c>
      <c r="K96" s="464">
        <f>IFERROR(TRIM(MID(SUBSTITUTE(SUBSTITUTE(SUBSTITUTE(INVITACIONES!$J97,"*",""),CHAR(13),""),CHAR(10),REPT(" ",100)),701,100)),"")</f>
        <v/>
      </c>
    </row>
    <row r="97" s="358">
      <c r="A97" s="464">
        <f>IF(INVITACIONES!A98="","",INVITACIONES!A98)</f>
        <v/>
      </c>
      <c r="B97" s="464">
        <f>IF(INVITACIONES!N98="","",TRIM(INVITACIONES!N98))</f>
        <v/>
      </c>
      <c r="C97" s="475">
        <f>IF(INVITACIONES!G98="","",INVITACIONES!G98)</f>
        <v/>
      </c>
      <c r="D97" s="464">
        <f>IFERROR(TRIM(MID(SUBSTITUTE(SUBSTITUTE(SUBSTITUTE(INVITACIONES!$J98,"*",""),CHAR(13),""),CHAR(10),REPT(" ",100)),1,100)),"")</f>
        <v/>
      </c>
      <c r="E97" s="464">
        <f>IFERROR(TRIM(MID(SUBSTITUTE(SUBSTITUTE(SUBSTITUTE(INVITACIONES!$J98,"*",""),CHAR(13),""),CHAR(10),REPT(" ",100)),101,100)),"")</f>
        <v/>
      </c>
      <c r="F97" s="464">
        <f>IFERROR(TRIM(MID(SUBSTITUTE(SUBSTITUTE(SUBSTITUTE(INVITACIONES!$J98,"*",""),CHAR(13),""),CHAR(10),REPT(" ",100)),201,100)),"")</f>
        <v/>
      </c>
      <c r="G97" s="464">
        <f>IFERROR(TRIM(MID(SUBSTITUTE(SUBSTITUTE(SUBSTITUTE(INVITACIONES!$J98,"*",""),CHAR(13),""),CHAR(10),REPT(" ",100)),301,100)),"")</f>
        <v/>
      </c>
      <c r="H97" s="464">
        <f>IFERROR(TRIM(MID(SUBSTITUTE(SUBSTITUTE(SUBSTITUTE(INVITACIONES!$J98,"*",""),CHAR(13),""),CHAR(10),REPT(" ",100)),401,100)),"")</f>
        <v/>
      </c>
      <c r="I97" s="464">
        <f>IFERROR(TRIM(MID(SUBSTITUTE(SUBSTITUTE(SUBSTITUTE(INVITACIONES!$J98,"*",""),CHAR(13),""),CHAR(10),REPT(" ",100)),501,100)),"")</f>
        <v/>
      </c>
      <c r="J97" s="464">
        <f>IFERROR(TRIM(MID(SUBSTITUTE(SUBSTITUTE(SUBSTITUTE(INVITACIONES!$J98,"*",""),CHAR(13),""),CHAR(10),REPT(" ",100)),601,100)),"")</f>
        <v/>
      </c>
      <c r="K97" s="464">
        <f>IFERROR(TRIM(MID(SUBSTITUTE(SUBSTITUTE(SUBSTITUTE(INVITACIONES!$J98,"*",""),CHAR(13),""),CHAR(10),REPT(" ",100)),701,100)),"")</f>
        <v/>
      </c>
    </row>
    <row r="98" s="358">
      <c r="A98" s="464">
        <f>IF(INVITACIONES!A99="","",INVITACIONES!A99)</f>
        <v/>
      </c>
      <c r="B98" s="464">
        <f>IF(INVITACIONES!N99="","",TRIM(INVITACIONES!N99))</f>
        <v/>
      </c>
      <c r="C98" s="475">
        <f>IF(INVITACIONES!G99="","",INVITACIONES!G99)</f>
        <v/>
      </c>
      <c r="D98" s="464">
        <f>IFERROR(TRIM(MID(SUBSTITUTE(SUBSTITUTE(SUBSTITUTE(INVITACIONES!$J99,"*",""),CHAR(13),""),CHAR(10),REPT(" ",100)),1,100)),"")</f>
        <v/>
      </c>
      <c r="E98" s="464">
        <f>IFERROR(TRIM(MID(SUBSTITUTE(SUBSTITUTE(SUBSTITUTE(INVITACIONES!$J99,"*",""),CHAR(13),""),CHAR(10),REPT(" ",100)),101,100)),"")</f>
        <v/>
      </c>
      <c r="F98" s="464">
        <f>IFERROR(TRIM(MID(SUBSTITUTE(SUBSTITUTE(SUBSTITUTE(INVITACIONES!$J99,"*",""),CHAR(13),""),CHAR(10),REPT(" ",100)),201,100)),"")</f>
        <v/>
      </c>
      <c r="G98" s="464">
        <f>IFERROR(TRIM(MID(SUBSTITUTE(SUBSTITUTE(SUBSTITUTE(INVITACIONES!$J99,"*",""),CHAR(13),""),CHAR(10),REPT(" ",100)),301,100)),"")</f>
        <v/>
      </c>
      <c r="H98" s="464">
        <f>IFERROR(TRIM(MID(SUBSTITUTE(SUBSTITUTE(SUBSTITUTE(INVITACIONES!$J99,"*",""),CHAR(13),""),CHAR(10),REPT(" ",100)),401,100)),"")</f>
        <v/>
      </c>
      <c r="I98" s="464">
        <f>IFERROR(TRIM(MID(SUBSTITUTE(SUBSTITUTE(SUBSTITUTE(INVITACIONES!$J99,"*",""),CHAR(13),""),CHAR(10),REPT(" ",100)),501,100)),"")</f>
        <v/>
      </c>
      <c r="J98" s="464">
        <f>IFERROR(TRIM(MID(SUBSTITUTE(SUBSTITUTE(SUBSTITUTE(INVITACIONES!$J99,"*",""),CHAR(13),""),CHAR(10),REPT(" ",100)),601,100)),"")</f>
        <v/>
      </c>
      <c r="K98" s="464">
        <f>IFERROR(TRIM(MID(SUBSTITUTE(SUBSTITUTE(SUBSTITUTE(INVITACIONES!$J99,"*",""),CHAR(13),""),CHAR(10),REPT(" ",100)),701,100)),"")</f>
        <v/>
      </c>
    </row>
    <row r="99" s="358">
      <c r="A99" s="464">
        <f>IF(INVITACIONES!A100="","",INVITACIONES!A100)</f>
        <v/>
      </c>
      <c r="B99" s="464">
        <f>IF(INVITACIONES!N100="","",TRIM(INVITACIONES!N100))</f>
        <v/>
      </c>
      <c r="C99" s="475">
        <f>IF(INVITACIONES!G100="","",INVITACIONES!G100)</f>
        <v/>
      </c>
      <c r="D99" s="464">
        <f>IFERROR(TRIM(MID(SUBSTITUTE(SUBSTITUTE(SUBSTITUTE(INVITACIONES!$J100,"*",""),CHAR(13),""),CHAR(10),REPT(" ",100)),1,100)),"")</f>
        <v/>
      </c>
      <c r="E99" s="464">
        <f>IFERROR(TRIM(MID(SUBSTITUTE(SUBSTITUTE(SUBSTITUTE(INVITACIONES!$J100,"*",""),CHAR(13),""),CHAR(10),REPT(" ",100)),101,100)),"")</f>
        <v/>
      </c>
      <c r="F99" s="464">
        <f>IFERROR(TRIM(MID(SUBSTITUTE(SUBSTITUTE(SUBSTITUTE(INVITACIONES!$J100,"*",""),CHAR(13),""),CHAR(10),REPT(" ",100)),201,100)),"")</f>
        <v/>
      </c>
      <c r="G99" s="464">
        <f>IFERROR(TRIM(MID(SUBSTITUTE(SUBSTITUTE(SUBSTITUTE(INVITACIONES!$J100,"*",""),CHAR(13),""),CHAR(10),REPT(" ",100)),301,100)),"")</f>
        <v/>
      </c>
      <c r="H99" s="464">
        <f>IFERROR(TRIM(MID(SUBSTITUTE(SUBSTITUTE(SUBSTITUTE(INVITACIONES!$J100,"*",""),CHAR(13),""),CHAR(10),REPT(" ",100)),401,100)),"")</f>
        <v/>
      </c>
      <c r="I99" s="464">
        <f>IFERROR(TRIM(MID(SUBSTITUTE(SUBSTITUTE(SUBSTITUTE(INVITACIONES!$J100,"*",""),CHAR(13),""),CHAR(10),REPT(" ",100)),501,100)),"")</f>
        <v/>
      </c>
      <c r="J99" s="464">
        <f>IFERROR(TRIM(MID(SUBSTITUTE(SUBSTITUTE(SUBSTITUTE(INVITACIONES!$J100,"*",""),CHAR(13),""),CHAR(10),REPT(" ",100)),601,100)),"")</f>
        <v/>
      </c>
      <c r="K99" s="464">
        <f>IFERROR(TRIM(MID(SUBSTITUTE(SUBSTITUTE(SUBSTITUTE(INVITACIONES!$J100,"*",""),CHAR(13),""),CHAR(10),REPT(" ",100)),701,100)),"")</f>
        <v/>
      </c>
    </row>
    <row r="100" s="358">
      <c r="A100" s="464">
        <f>IF(INVITACIONES!A101="","",INVITACIONES!A101)</f>
        <v/>
      </c>
      <c r="B100" s="464">
        <f>IF(INVITACIONES!N101="","",TRIM(INVITACIONES!N101))</f>
        <v/>
      </c>
      <c r="C100" s="475">
        <f>IF(INVITACIONES!G101="","",INVITACIONES!G101)</f>
        <v/>
      </c>
      <c r="D100" s="464">
        <f>IFERROR(TRIM(MID(SUBSTITUTE(SUBSTITUTE(SUBSTITUTE(INVITACIONES!$J101,"*",""),CHAR(13),""),CHAR(10),REPT(" ",100)),1,100)),"")</f>
        <v/>
      </c>
      <c r="E100" s="464">
        <f>IFERROR(TRIM(MID(SUBSTITUTE(SUBSTITUTE(SUBSTITUTE(INVITACIONES!$J101,"*",""),CHAR(13),""),CHAR(10),REPT(" ",100)),101,100)),"")</f>
        <v/>
      </c>
      <c r="F100" s="464">
        <f>IFERROR(TRIM(MID(SUBSTITUTE(SUBSTITUTE(SUBSTITUTE(INVITACIONES!$J101,"*",""),CHAR(13),""),CHAR(10),REPT(" ",100)),201,100)),"")</f>
        <v/>
      </c>
      <c r="G100" s="464">
        <f>IFERROR(TRIM(MID(SUBSTITUTE(SUBSTITUTE(SUBSTITUTE(INVITACIONES!$J101,"*",""),CHAR(13),""),CHAR(10),REPT(" ",100)),301,100)),"")</f>
        <v/>
      </c>
      <c r="H100" s="464">
        <f>IFERROR(TRIM(MID(SUBSTITUTE(SUBSTITUTE(SUBSTITUTE(INVITACIONES!$J101,"*",""),CHAR(13),""),CHAR(10),REPT(" ",100)),401,100)),"")</f>
        <v/>
      </c>
      <c r="I100" s="464">
        <f>IFERROR(TRIM(MID(SUBSTITUTE(SUBSTITUTE(SUBSTITUTE(INVITACIONES!$J101,"*",""),CHAR(13),""),CHAR(10),REPT(" ",100)),501,100)),"")</f>
        <v/>
      </c>
      <c r="J100" s="464">
        <f>IFERROR(TRIM(MID(SUBSTITUTE(SUBSTITUTE(SUBSTITUTE(INVITACIONES!$J101,"*",""),CHAR(13),""),CHAR(10),REPT(" ",100)),601,100)),"")</f>
        <v/>
      </c>
      <c r="K100" s="464">
        <f>IFERROR(TRIM(MID(SUBSTITUTE(SUBSTITUTE(SUBSTITUTE(INVITACIONES!$J101,"*",""),CHAR(13),""),CHAR(10),REPT(" ",100)),701,100)),"")</f>
        <v/>
      </c>
    </row>
    <row r="101" s="358">
      <c r="A101" s="464">
        <f>IF(INVITACIONES!A102="","",INVITACIONES!A102)</f>
        <v/>
      </c>
      <c r="B101" s="464">
        <f>IF(INVITACIONES!N102="","",TRIM(INVITACIONES!N102))</f>
        <v/>
      </c>
      <c r="C101" s="475">
        <f>IF(INVITACIONES!G102="","",INVITACIONES!G102)</f>
        <v/>
      </c>
      <c r="D101" s="464">
        <f>IFERROR(TRIM(MID(SUBSTITUTE(SUBSTITUTE(SUBSTITUTE(INVITACIONES!$J102,"*",""),CHAR(13),""),CHAR(10),REPT(" ",100)),1,100)),"")</f>
        <v/>
      </c>
      <c r="E101" s="464">
        <f>IFERROR(TRIM(MID(SUBSTITUTE(SUBSTITUTE(SUBSTITUTE(INVITACIONES!$J102,"*",""),CHAR(13),""),CHAR(10),REPT(" ",100)),101,100)),"")</f>
        <v/>
      </c>
      <c r="F101" s="464">
        <f>IFERROR(TRIM(MID(SUBSTITUTE(SUBSTITUTE(SUBSTITUTE(INVITACIONES!$J102,"*",""),CHAR(13),""),CHAR(10),REPT(" ",100)),201,100)),"")</f>
        <v/>
      </c>
      <c r="G101" s="464">
        <f>IFERROR(TRIM(MID(SUBSTITUTE(SUBSTITUTE(SUBSTITUTE(INVITACIONES!$J102,"*",""),CHAR(13),""),CHAR(10),REPT(" ",100)),301,100)),"")</f>
        <v/>
      </c>
      <c r="H101" s="464">
        <f>IFERROR(TRIM(MID(SUBSTITUTE(SUBSTITUTE(SUBSTITUTE(INVITACIONES!$J102,"*",""),CHAR(13),""),CHAR(10),REPT(" ",100)),401,100)),"")</f>
        <v/>
      </c>
      <c r="I101" s="464">
        <f>IFERROR(TRIM(MID(SUBSTITUTE(SUBSTITUTE(SUBSTITUTE(INVITACIONES!$J102,"*",""),CHAR(13),""),CHAR(10),REPT(" ",100)),501,100)),"")</f>
        <v/>
      </c>
      <c r="J101" s="464">
        <f>IFERROR(TRIM(MID(SUBSTITUTE(SUBSTITUTE(SUBSTITUTE(INVITACIONES!$J102,"*",""),CHAR(13),""),CHAR(10),REPT(" ",100)),601,100)),"")</f>
        <v/>
      </c>
      <c r="K101" s="464">
        <f>IFERROR(TRIM(MID(SUBSTITUTE(SUBSTITUTE(SUBSTITUTE(INVITACIONES!$J102,"*",""),CHAR(13),""),CHAR(10),REPT(" ",100)),701,100)),"")</f>
        <v/>
      </c>
    </row>
    <row r="102" s="358">
      <c r="A102" s="464">
        <f>IF(INVITACIONES!A103="","",INVITACIONES!A103)</f>
        <v/>
      </c>
      <c r="B102" s="464">
        <f>IF(INVITACIONES!N103="","",TRIM(INVITACIONES!N103))</f>
        <v/>
      </c>
      <c r="C102" s="475">
        <f>IF(INVITACIONES!G103="","",INVITACIONES!G103)</f>
        <v/>
      </c>
      <c r="D102" s="464">
        <f>IFERROR(TRIM(MID(SUBSTITUTE(SUBSTITUTE(SUBSTITUTE(INVITACIONES!$J103,"*",""),CHAR(13),""),CHAR(10),REPT(" ",100)),1,100)),"")</f>
        <v/>
      </c>
      <c r="E102" s="464">
        <f>IFERROR(TRIM(MID(SUBSTITUTE(SUBSTITUTE(SUBSTITUTE(INVITACIONES!$J103,"*",""),CHAR(13),""),CHAR(10),REPT(" ",100)),101,100)),"")</f>
        <v/>
      </c>
      <c r="F102" s="464">
        <f>IFERROR(TRIM(MID(SUBSTITUTE(SUBSTITUTE(SUBSTITUTE(INVITACIONES!$J103,"*",""),CHAR(13),""),CHAR(10),REPT(" ",100)),201,100)),"")</f>
        <v/>
      </c>
      <c r="G102" s="464">
        <f>IFERROR(TRIM(MID(SUBSTITUTE(SUBSTITUTE(SUBSTITUTE(INVITACIONES!$J103,"*",""),CHAR(13),""),CHAR(10),REPT(" ",100)),301,100)),"")</f>
        <v/>
      </c>
      <c r="H102" s="464">
        <f>IFERROR(TRIM(MID(SUBSTITUTE(SUBSTITUTE(SUBSTITUTE(INVITACIONES!$J103,"*",""),CHAR(13),""),CHAR(10),REPT(" ",100)),401,100)),"")</f>
        <v/>
      </c>
      <c r="I102" s="464">
        <f>IFERROR(TRIM(MID(SUBSTITUTE(SUBSTITUTE(SUBSTITUTE(INVITACIONES!$J103,"*",""),CHAR(13),""),CHAR(10),REPT(" ",100)),501,100)),"")</f>
        <v/>
      </c>
      <c r="J102" s="464">
        <f>IFERROR(TRIM(MID(SUBSTITUTE(SUBSTITUTE(SUBSTITUTE(INVITACIONES!$J103,"*",""),CHAR(13),""),CHAR(10),REPT(" ",100)),601,100)),"")</f>
        <v/>
      </c>
      <c r="K102" s="464">
        <f>IFERROR(TRIM(MID(SUBSTITUTE(SUBSTITUTE(SUBSTITUTE(INVITACIONES!$J103,"*",""),CHAR(13),""),CHAR(10),REPT(" ",100)),701,100)),"")</f>
        <v/>
      </c>
    </row>
    <row r="103" s="358">
      <c r="A103" s="464">
        <f>IF(INVITACIONES!A104="","",INVITACIONES!A104)</f>
        <v/>
      </c>
      <c r="B103" s="464">
        <f>IF(INVITACIONES!N104="","",TRIM(INVITACIONES!N104))</f>
        <v/>
      </c>
      <c r="C103" s="475">
        <f>IF(INVITACIONES!G104="","",INVITACIONES!G104)</f>
        <v/>
      </c>
      <c r="D103" s="464">
        <f>IFERROR(TRIM(MID(SUBSTITUTE(SUBSTITUTE(SUBSTITUTE(INVITACIONES!$J104,"*",""),CHAR(13),""),CHAR(10),REPT(" ",100)),1,100)),"")</f>
        <v/>
      </c>
      <c r="E103" s="464">
        <f>IFERROR(TRIM(MID(SUBSTITUTE(SUBSTITUTE(SUBSTITUTE(INVITACIONES!$J104,"*",""),CHAR(13),""),CHAR(10),REPT(" ",100)),101,100)),"")</f>
        <v/>
      </c>
      <c r="F103" s="464">
        <f>IFERROR(TRIM(MID(SUBSTITUTE(SUBSTITUTE(SUBSTITUTE(INVITACIONES!$J104,"*",""),CHAR(13),""),CHAR(10),REPT(" ",100)),201,100)),"")</f>
        <v/>
      </c>
      <c r="G103" s="464">
        <f>IFERROR(TRIM(MID(SUBSTITUTE(SUBSTITUTE(SUBSTITUTE(INVITACIONES!$J104,"*",""),CHAR(13),""),CHAR(10),REPT(" ",100)),301,100)),"")</f>
        <v/>
      </c>
      <c r="H103" s="464">
        <f>IFERROR(TRIM(MID(SUBSTITUTE(SUBSTITUTE(SUBSTITUTE(INVITACIONES!$J104,"*",""),CHAR(13),""),CHAR(10),REPT(" ",100)),401,100)),"")</f>
        <v/>
      </c>
      <c r="I103" s="464">
        <f>IFERROR(TRIM(MID(SUBSTITUTE(SUBSTITUTE(SUBSTITUTE(INVITACIONES!$J104,"*",""),CHAR(13),""),CHAR(10),REPT(" ",100)),501,100)),"")</f>
        <v/>
      </c>
      <c r="J103" s="464">
        <f>IFERROR(TRIM(MID(SUBSTITUTE(SUBSTITUTE(SUBSTITUTE(INVITACIONES!$J104,"*",""),CHAR(13),""),CHAR(10),REPT(" ",100)),601,100)),"")</f>
        <v/>
      </c>
      <c r="K103" s="464">
        <f>IFERROR(TRIM(MID(SUBSTITUTE(SUBSTITUTE(SUBSTITUTE(INVITACIONES!$J104,"*",""),CHAR(13),""),CHAR(10),REPT(" ",100)),701,100)),"")</f>
        <v/>
      </c>
    </row>
    <row r="104" s="358">
      <c r="A104" s="464">
        <f>IF(INVITACIONES!A105="","",INVITACIONES!A105)</f>
        <v/>
      </c>
      <c r="B104" s="464">
        <f>IF(INVITACIONES!N105="","",TRIM(INVITACIONES!N105))</f>
        <v/>
      </c>
      <c r="C104" s="475">
        <f>IF(INVITACIONES!G105="","",INVITACIONES!G105)</f>
        <v/>
      </c>
      <c r="D104" s="464">
        <f>IFERROR(TRIM(MID(SUBSTITUTE(SUBSTITUTE(SUBSTITUTE(INVITACIONES!$J105,"*",""),CHAR(13),""),CHAR(10),REPT(" ",100)),1,100)),"")</f>
        <v/>
      </c>
      <c r="E104" s="464">
        <f>IFERROR(TRIM(MID(SUBSTITUTE(SUBSTITUTE(SUBSTITUTE(INVITACIONES!$J105,"*",""),CHAR(13),""),CHAR(10),REPT(" ",100)),101,100)),"")</f>
        <v/>
      </c>
      <c r="F104" s="464">
        <f>IFERROR(TRIM(MID(SUBSTITUTE(SUBSTITUTE(SUBSTITUTE(INVITACIONES!$J105,"*",""),CHAR(13),""),CHAR(10),REPT(" ",100)),201,100)),"")</f>
        <v/>
      </c>
      <c r="G104" s="464">
        <f>IFERROR(TRIM(MID(SUBSTITUTE(SUBSTITUTE(SUBSTITUTE(INVITACIONES!$J105,"*",""),CHAR(13),""),CHAR(10),REPT(" ",100)),301,100)),"")</f>
        <v/>
      </c>
      <c r="H104" s="464">
        <f>IFERROR(TRIM(MID(SUBSTITUTE(SUBSTITUTE(SUBSTITUTE(INVITACIONES!$J105,"*",""),CHAR(13),""),CHAR(10),REPT(" ",100)),401,100)),"")</f>
        <v/>
      </c>
      <c r="I104" s="464">
        <f>IFERROR(TRIM(MID(SUBSTITUTE(SUBSTITUTE(SUBSTITUTE(INVITACIONES!$J105,"*",""),CHAR(13),""),CHAR(10),REPT(" ",100)),501,100)),"")</f>
        <v/>
      </c>
      <c r="J104" s="464">
        <f>IFERROR(TRIM(MID(SUBSTITUTE(SUBSTITUTE(SUBSTITUTE(INVITACIONES!$J105,"*",""),CHAR(13),""),CHAR(10),REPT(" ",100)),601,100)),"")</f>
        <v/>
      </c>
      <c r="K104" s="464">
        <f>IFERROR(TRIM(MID(SUBSTITUTE(SUBSTITUTE(SUBSTITUTE(INVITACIONES!$J105,"*",""),CHAR(13),""),CHAR(10),REPT(" ",100)),701,100)),"")</f>
        <v/>
      </c>
    </row>
    <row r="105" s="358">
      <c r="A105" s="464">
        <f>IF(INVITACIONES!A106="","",INVITACIONES!A106)</f>
        <v/>
      </c>
      <c r="B105" s="464">
        <f>IF(INVITACIONES!N106="","",TRIM(INVITACIONES!N106))</f>
        <v/>
      </c>
      <c r="C105" s="475">
        <f>IF(INVITACIONES!G106="","",INVITACIONES!G106)</f>
        <v/>
      </c>
      <c r="D105" s="464">
        <f>IFERROR(TRIM(MID(SUBSTITUTE(SUBSTITUTE(SUBSTITUTE(INVITACIONES!$J106,"*",""),CHAR(13),""),CHAR(10),REPT(" ",100)),1,100)),"")</f>
        <v/>
      </c>
      <c r="E105" s="464">
        <f>IFERROR(TRIM(MID(SUBSTITUTE(SUBSTITUTE(SUBSTITUTE(INVITACIONES!$J106,"*",""),CHAR(13),""),CHAR(10),REPT(" ",100)),101,100)),"")</f>
        <v/>
      </c>
      <c r="F105" s="464">
        <f>IFERROR(TRIM(MID(SUBSTITUTE(SUBSTITUTE(SUBSTITUTE(INVITACIONES!$J106,"*",""),CHAR(13),""),CHAR(10),REPT(" ",100)),201,100)),"")</f>
        <v/>
      </c>
      <c r="G105" s="464">
        <f>IFERROR(TRIM(MID(SUBSTITUTE(SUBSTITUTE(SUBSTITUTE(INVITACIONES!$J106,"*",""),CHAR(13),""),CHAR(10),REPT(" ",100)),301,100)),"")</f>
        <v/>
      </c>
      <c r="H105" s="464">
        <f>IFERROR(TRIM(MID(SUBSTITUTE(SUBSTITUTE(SUBSTITUTE(INVITACIONES!$J106,"*",""),CHAR(13),""),CHAR(10),REPT(" ",100)),401,100)),"")</f>
        <v/>
      </c>
      <c r="I105" s="464">
        <f>IFERROR(TRIM(MID(SUBSTITUTE(SUBSTITUTE(SUBSTITUTE(INVITACIONES!$J106,"*",""),CHAR(13),""),CHAR(10),REPT(" ",100)),501,100)),"")</f>
        <v/>
      </c>
      <c r="J105" s="464">
        <f>IFERROR(TRIM(MID(SUBSTITUTE(SUBSTITUTE(SUBSTITUTE(INVITACIONES!$J106,"*",""),CHAR(13),""),CHAR(10),REPT(" ",100)),601,100)),"")</f>
        <v/>
      </c>
      <c r="K105" s="464">
        <f>IFERROR(TRIM(MID(SUBSTITUTE(SUBSTITUTE(SUBSTITUTE(INVITACIONES!$J106,"*",""),CHAR(13),""),CHAR(10),REPT(" ",100)),701,100)),"")</f>
        <v/>
      </c>
    </row>
    <row r="106" s="358">
      <c r="A106" s="464">
        <f>IF(INVITACIONES!A107="","",INVITACIONES!A107)</f>
        <v/>
      </c>
      <c r="B106" s="464">
        <f>IF(INVITACIONES!N107="","",TRIM(INVITACIONES!N107))</f>
        <v/>
      </c>
      <c r="C106" s="475">
        <f>IF(INVITACIONES!G107="","",INVITACIONES!G107)</f>
        <v/>
      </c>
      <c r="D106" s="464">
        <f>IFERROR(TRIM(MID(SUBSTITUTE(SUBSTITUTE(SUBSTITUTE(INVITACIONES!$J107,"*",""),CHAR(13),""),CHAR(10),REPT(" ",100)),1,100)),"")</f>
        <v/>
      </c>
      <c r="E106" s="464">
        <f>IFERROR(TRIM(MID(SUBSTITUTE(SUBSTITUTE(SUBSTITUTE(INVITACIONES!$J107,"*",""),CHAR(13),""),CHAR(10),REPT(" ",100)),101,100)),"")</f>
        <v/>
      </c>
      <c r="F106" s="464">
        <f>IFERROR(TRIM(MID(SUBSTITUTE(SUBSTITUTE(SUBSTITUTE(INVITACIONES!$J107,"*",""),CHAR(13),""),CHAR(10),REPT(" ",100)),201,100)),"")</f>
        <v/>
      </c>
      <c r="G106" s="464">
        <f>IFERROR(TRIM(MID(SUBSTITUTE(SUBSTITUTE(SUBSTITUTE(INVITACIONES!$J107,"*",""),CHAR(13),""),CHAR(10),REPT(" ",100)),301,100)),"")</f>
        <v/>
      </c>
      <c r="H106" s="464">
        <f>IFERROR(TRIM(MID(SUBSTITUTE(SUBSTITUTE(SUBSTITUTE(INVITACIONES!$J107,"*",""),CHAR(13),""),CHAR(10),REPT(" ",100)),401,100)),"")</f>
        <v/>
      </c>
      <c r="I106" s="464">
        <f>IFERROR(TRIM(MID(SUBSTITUTE(SUBSTITUTE(SUBSTITUTE(INVITACIONES!$J107,"*",""),CHAR(13),""),CHAR(10),REPT(" ",100)),501,100)),"")</f>
        <v/>
      </c>
      <c r="J106" s="464">
        <f>IFERROR(TRIM(MID(SUBSTITUTE(SUBSTITUTE(SUBSTITUTE(INVITACIONES!$J107,"*",""),CHAR(13),""),CHAR(10),REPT(" ",100)),601,100)),"")</f>
        <v/>
      </c>
      <c r="K106" s="464">
        <f>IFERROR(TRIM(MID(SUBSTITUTE(SUBSTITUTE(SUBSTITUTE(INVITACIONES!$J107,"*",""),CHAR(13),""),CHAR(10),REPT(" ",100)),701,100)),"")</f>
        <v/>
      </c>
    </row>
    <row r="107" s="358">
      <c r="A107" s="464">
        <f>IF(INVITACIONES!A108="","",INVITACIONES!A108)</f>
        <v/>
      </c>
      <c r="B107" s="464">
        <f>IF(INVITACIONES!N108="","",TRIM(INVITACIONES!N108))</f>
        <v/>
      </c>
      <c r="C107" s="475">
        <f>IF(INVITACIONES!G108="","",INVITACIONES!G108)</f>
        <v/>
      </c>
      <c r="D107" s="464">
        <f>IFERROR(TRIM(MID(SUBSTITUTE(SUBSTITUTE(SUBSTITUTE(INVITACIONES!$J108,"*",""),CHAR(13),""),CHAR(10),REPT(" ",100)),1,100)),"")</f>
        <v/>
      </c>
      <c r="E107" s="464">
        <f>IFERROR(TRIM(MID(SUBSTITUTE(SUBSTITUTE(SUBSTITUTE(INVITACIONES!$J108,"*",""),CHAR(13),""),CHAR(10),REPT(" ",100)),101,100)),"")</f>
        <v/>
      </c>
      <c r="F107" s="464">
        <f>IFERROR(TRIM(MID(SUBSTITUTE(SUBSTITUTE(SUBSTITUTE(INVITACIONES!$J108,"*",""),CHAR(13),""),CHAR(10),REPT(" ",100)),201,100)),"")</f>
        <v/>
      </c>
      <c r="G107" s="464">
        <f>IFERROR(TRIM(MID(SUBSTITUTE(SUBSTITUTE(SUBSTITUTE(INVITACIONES!$J108,"*",""),CHAR(13),""),CHAR(10),REPT(" ",100)),301,100)),"")</f>
        <v/>
      </c>
      <c r="H107" s="464">
        <f>IFERROR(TRIM(MID(SUBSTITUTE(SUBSTITUTE(SUBSTITUTE(INVITACIONES!$J108,"*",""),CHAR(13),""),CHAR(10),REPT(" ",100)),401,100)),"")</f>
        <v/>
      </c>
      <c r="I107" s="464">
        <f>IFERROR(TRIM(MID(SUBSTITUTE(SUBSTITUTE(SUBSTITUTE(INVITACIONES!$J108,"*",""),CHAR(13),""),CHAR(10),REPT(" ",100)),501,100)),"")</f>
        <v/>
      </c>
      <c r="J107" s="464">
        <f>IFERROR(TRIM(MID(SUBSTITUTE(SUBSTITUTE(SUBSTITUTE(INVITACIONES!$J108,"*",""),CHAR(13),""),CHAR(10),REPT(" ",100)),601,100)),"")</f>
        <v/>
      </c>
      <c r="K107" s="464">
        <f>IFERROR(TRIM(MID(SUBSTITUTE(SUBSTITUTE(SUBSTITUTE(INVITACIONES!$J108,"*",""),CHAR(13),""),CHAR(10),REPT(" ",100)),701,100)),"")</f>
        <v/>
      </c>
    </row>
    <row r="108" s="358">
      <c r="A108" s="464">
        <f>IF(INVITACIONES!A109="","",INVITACIONES!A109)</f>
        <v/>
      </c>
      <c r="B108" s="464">
        <f>IF(INVITACIONES!N109="","",TRIM(INVITACIONES!N109))</f>
        <v/>
      </c>
      <c r="C108" s="475">
        <f>IF(INVITACIONES!G109="","",INVITACIONES!G109)</f>
        <v/>
      </c>
      <c r="D108" s="464">
        <f>IFERROR(TRIM(MID(SUBSTITUTE(SUBSTITUTE(SUBSTITUTE(INVITACIONES!$J109,"*",""),CHAR(13),""),CHAR(10),REPT(" ",100)),1,100)),"")</f>
        <v/>
      </c>
      <c r="E108" s="464">
        <f>IFERROR(TRIM(MID(SUBSTITUTE(SUBSTITUTE(SUBSTITUTE(INVITACIONES!$J109,"*",""),CHAR(13),""),CHAR(10),REPT(" ",100)),101,100)),"")</f>
        <v/>
      </c>
      <c r="F108" s="464">
        <f>IFERROR(TRIM(MID(SUBSTITUTE(SUBSTITUTE(SUBSTITUTE(INVITACIONES!$J109,"*",""),CHAR(13),""),CHAR(10),REPT(" ",100)),201,100)),"")</f>
        <v/>
      </c>
      <c r="G108" s="464">
        <f>IFERROR(TRIM(MID(SUBSTITUTE(SUBSTITUTE(SUBSTITUTE(INVITACIONES!$J109,"*",""),CHAR(13),""),CHAR(10),REPT(" ",100)),301,100)),"")</f>
        <v/>
      </c>
      <c r="H108" s="464">
        <f>IFERROR(TRIM(MID(SUBSTITUTE(SUBSTITUTE(SUBSTITUTE(INVITACIONES!$J109,"*",""),CHAR(13),""),CHAR(10),REPT(" ",100)),401,100)),"")</f>
        <v/>
      </c>
      <c r="I108" s="464">
        <f>IFERROR(TRIM(MID(SUBSTITUTE(SUBSTITUTE(SUBSTITUTE(INVITACIONES!$J109,"*",""),CHAR(13),""),CHAR(10),REPT(" ",100)),501,100)),"")</f>
        <v/>
      </c>
      <c r="J108" s="464">
        <f>IFERROR(TRIM(MID(SUBSTITUTE(SUBSTITUTE(SUBSTITUTE(INVITACIONES!$J109,"*",""),CHAR(13),""),CHAR(10),REPT(" ",100)),601,100)),"")</f>
        <v/>
      </c>
      <c r="K108" s="464">
        <f>IFERROR(TRIM(MID(SUBSTITUTE(SUBSTITUTE(SUBSTITUTE(INVITACIONES!$J109,"*",""),CHAR(13),""),CHAR(10),REPT(" ",100)),701,100)),"")</f>
        <v/>
      </c>
    </row>
    <row r="109" s="358">
      <c r="A109" s="464">
        <f>IF(INVITACIONES!A110="","",INVITACIONES!A110)</f>
        <v/>
      </c>
      <c r="B109" s="464">
        <f>IF(INVITACIONES!N110="","",TRIM(INVITACIONES!N110))</f>
        <v/>
      </c>
      <c r="C109" s="475">
        <f>IF(INVITACIONES!G110="","",INVITACIONES!G110)</f>
        <v/>
      </c>
      <c r="D109" s="464">
        <f>IFERROR(TRIM(MID(SUBSTITUTE(SUBSTITUTE(SUBSTITUTE(INVITACIONES!$J110,"*",""),CHAR(13),""),CHAR(10),REPT(" ",100)),1,100)),"")</f>
        <v/>
      </c>
      <c r="E109" s="464">
        <f>IFERROR(TRIM(MID(SUBSTITUTE(SUBSTITUTE(SUBSTITUTE(INVITACIONES!$J110,"*",""),CHAR(13),""),CHAR(10),REPT(" ",100)),101,100)),"")</f>
        <v/>
      </c>
      <c r="F109" s="464">
        <f>IFERROR(TRIM(MID(SUBSTITUTE(SUBSTITUTE(SUBSTITUTE(INVITACIONES!$J110,"*",""),CHAR(13),""),CHAR(10),REPT(" ",100)),201,100)),"")</f>
        <v/>
      </c>
      <c r="G109" s="464">
        <f>IFERROR(TRIM(MID(SUBSTITUTE(SUBSTITUTE(SUBSTITUTE(INVITACIONES!$J110,"*",""),CHAR(13),""),CHAR(10),REPT(" ",100)),301,100)),"")</f>
        <v/>
      </c>
      <c r="H109" s="464">
        <f>IFERROR(TRIM(MID(SUBSTITUTE(SUBSTITUTE(SUBSTITUTE(INVITACIONES!$J110,"*",""),CHAR(13),""),CHAR(10),REPT(" ",100)),401,100)),"")</f>
        <v/>
      </c>
      <c r="I109" s="464">
        <f>IFERROR(TRIM(MID(SUBSTITUTE(SUBSTITUTE(SUBSTITUTE(INVITACIONES!$J110,"*",""),CHAR(13),""),CHAR(10),REPT(" ",100)),501,100)),"")</f>
        <v/>
      </c>
      <c r="J109" s="464">
        <f>IFERROR(TRIM(MID(SUBSTITUTE(SUBSTITUTE(SUBSTITUTE(INVITACIONES!$J110,"*",""),CHAR(13),""),CHAR(10),REPT(" ",100)),601,100)),"")</f>
        <v/>
      </c>
      <c r="K109" s="464">
        <f>IFERROR(TRIM(MID(SUBSTITUTE(SUBSTITUTE(SUBSTITUTE(INVITACIONES!$J110,"*",""),CHAR(13),""),CHAR(10),REPT(" ",100)),701,100)),"")</f>
        <v/>
      </c>
    </row>
    <row r="110" s="358">
      <c r="A110" s="464">
        <f>IF(INVITACIONES!A111="","",INVITACIONES!A111)</f>
        <v/>
      </c>
      <c r="B110" s="464">
        <f>IF(INVITACIONES!N111="","",TRIM(INVITACIONES!N111))</f>
        <v/>
      </c>
      <c r="C110" s="475">
        <f>IF(INVITACIONES!G111="","",INVITACIONES!G111)</f>
        <v/>
      </c>
      <c r="D110" s="464">
        <f>IFERROR(TRIM(MID(SUBSTITUTE(SUBSTITUTE(SUBSTITUTE(INVITACIONES!$J111,"*",""),CHAR(13),""),CHAR(10),REPT(" ",100)),1,100)),"")</f>
        <v/>
      </c>
      <c r="E110" s="464">
        <f>IFERROR(TRIM(MID(SUBSTITUTE(SUBSTITUTE(SUBSTITUTE(INVITACIONES!$J111,"*",""),CHAR(13),""),CHAR(10),REPT(" ",100)),101,100)),"")</f>
        <v/>
      </c>
      <c r="F110" s="464">
        <f>IFERROR(TRIM(MID(SUBSTITUTE(SUBSTITUTE(SUBSTITUTE(INVITACIONES!$J111,"*",""),CHAR(13),""),CHAR(10),REPT(" ",100)),201,100)),"")</f>
        <v/>
      </c>
      <c r="G110" s="464">
        <f>IFERROR(TRIM(MID(SUBSTITUTE(SUBSTITUTE(SUBSTITUTE(INVITACIONES!$J111,"*",""),CHAR(13),""),CHAR(10),REPT(" ",100)),301,100)),"")</f>
        <v/>
      </c>
      <c r="H110" s="464">
        <f>IFERROR(TRIM(MID(SUBSTITUTE(SUBSTITUTE(SUBSTITUTE(INVITACIONES!$J111,"*",""),CHAR(13),""),CHAR(10),REPT(" ",100)),401,100)),"")</f>
        <v/>
      </c>
      <c r="I110" s="464">
        <f>IFERROR(TRIM(MID(SUBSTITUTE(SUBSTITUTE(SUBSTITUTE(INVITACIONES!$J111,"*",""),CHAR(13),""),CHAR(10),REPT(" ",100)),501,100)),"")</f>
        <v/>
      </c>
      <c r="J110" s="464">
        <f>IFERROR(TRIM(MID(SUBSTITUTE(SUBSTITUTE(SUBSTITUTE(INVITACIONES!$J111,"*",""),CHAR(13),""),CHAR(10),REPT(" ",100)),601,100)),"")</f>
        <v/>
      </c>
      <c r="K110" s="464">
        <f>IFERROR(TRIM(MID(SUBSTITUTE(SUBSTITUTE(SUBSTITUTE(INVITACIONES!$J111,"*",""),CHAR(13),""),CHAR(10),REPT(" ",100)),701,100)),"")</f>
        <v/>
      </c>
    </row>
    <row r="111" s="358">
      <c r="A111" s="464">
        <f>IF(INVITACIONES!A112="","",INVITACIONES!A112)</f>
        <v/>
      </c>
      <c r="B111" s="464">
        <f>IF(INVITACIONES!N112="","",TRIM(INVITACIONES!N112))</f>
        <v/>
      </c>
      <c r="C111" s="475">
        <f>IF(INVITACIONES!G112="","",INVITACIONES!G112)</f>
        <v/>
      </c>
      <c r="D111" s="464">
        <f>IFERROR(TRIM(MID(SUBSTITUTE(SUBSTITUTE(SUBSTITUTE(INVITACIONES!$J112,"*",""),CHAR(13),""),CHAR(10),REPT(" ",100)),1,100)),"")</f>
        <v/>
      </c>
      <c r="E111" s="464">
        <f>IFERROR(TRIM(MID(SUBSTITUTE(SUBSTITUTE(SUBSTITUTE(INVITACIONES!$J112,"*",""),CHAR(13),""),CHAR(10),REPT(" ",100)),101,100)),"")</f>
        <v/>
      </c>
      <c r="F111" s="464">
        <f>IFERROR(TRIM(MID(SUBSTITUTE(SUBSTITUTE(SUBSTITUTE(INVITACIONES!$J112,"*",""),CHAR(13),""),CHAR(10),REPT(" ",100)),201,100)),"")</f>
        <v/>
      </c>
      <c r="G111" s="464">
        <f>IFERROR(TRIM(MID(SUBSTITUTE(SUBSTITUTE(SUBSTITUTE(INVITACIONES!$J112,"*",""),CHAR(13),""),CHAR(10),REPT(" ",100)),301,100)),"")</f>
        <v/>
      </c>
      <c r="H111" s="464">
        <f>IFERROR(TRIM(MID(SUBSTITUTE(SUBSTITUTE(SUBSTITUTE(INVITACIONES!$J112,"*",""),CHAR(13),""),CHAR(10),REPT(" ",100)),401,100)),"")</f>
        <v/>
      </c>
      <c r="I111" s="464">
        <f>IFERROR(TRIM(MID(SUBSTITUTE(SUBSTITUTE(SUBSTITUTE(INVITACIONES!$J112,"*",""),CHAR(13),""),CHAR(10),REPT(" ",100)),501,100)),"")</f>
        <v/>
      </c>
      <c r="J111" s="464">
        <f>IFERROR(TRIM(MID(SUBSTITUTE(SUBSTITUTE(SUBSTITUTE(INVITACIONES!$J112,"*",""),CHAR(13),""),CHAR(10),REPT(" ",100)),601,100)),"")</f>
        <v/>
      </c>
      <c r="K111" s="464">
        <f>IFERROR(TRIM(MID(SUBSTITUTE(SUBSTITUTE(SUBSTITUTE(INVITACIONES!$J112,"*",""),CHAR(13),""),CHAR(10),REPT(" ",100)),701,100)),"")</f>
        <v/>
      </c>
    </row>
    <row r="112" s="358">
      <c r="A112" s="464">
        <f>IF(INVITACIONES!A113="","",INVITACIONES!A113)</f>
        <v/>
      </c>
      <c r="B112" s="464">
        <f>IF(INVITACIONES!N113="","",TRIM(INVITACIONES!N113))</f>
        <v/>
      </c>
      <c r="C112" s="475">
        <f>IF(INVITACIONES!G113="","",INVITACIONES!G113)</f>
        <v/>
      </c>
      <c r="D112" s="464">
        <f>IFERROR(TRIM(MID(SUBSTITUTE(SUBSTITUTE(SUBSTITUTE(INVITACIONES!$J113,"*",""),CHAR(13),""),CHAR(10),REPT(" ",100)),1,100)),"")</f>
        <v/>
      </c>
      <c r="E112" s="464">
        <f>IFERROR(TRIM(MID(SUBSTITUTE(SUBSTITUTE(SUBSTITUTE(INVITACIONES!$J113,"*",""),CHAR(13),""),CHAR(10),REPT(" ",100)),101,100)),"")</f>
        <v/>
      </c>
      <c r="F112" s="464">
        <f>IFERROR(TRIM(MID(SUBSTITUTE(SUBSTITUTE(SUBSTITUTE(INVITACIONES!$J113,"*",""),CHAR(13),""),CHAR(10),REPT(" ",100)),201,100)),"")</f>
        <v/>
      </c>
      <c r="G112" s="464">
        <f>IFERROR(TRIM(MID(SUBSTITUTE(SUBSTITUTE(SUBSTITUTE(INVITACIONES!$J113,"*",""),CHAR(13),""),CHAR(10),REPT(" ",100)),301,100)),"")</f>
        <v/>
      </c>
      <c r="H112" s="464">
        <f>IFERROR(TRIM(MID(SUBSTITUTE(SUBSTITUTE(SUBSTITUTE(INVITACIONES!$J113,"*",""),CHAR(13),""),CHAR(10),REPT(" ",100)),401,100)),"")</f>
        <v/>
      </c>
      <c r="I112" s="464">
        <f>IFERROR(TRIM(MID(SUBSTITUTE(SUBSTITUTE(SUBSTITUTE(INVITACIONES!$J113,"*",""),CHAR(13),""),CHAR(10),REPT(" ",100)),501,100)),"")</f>
        <v/>
      </c>
      <c r="J112" s="464">
        <f>IFERROR(TRIM(MID(SUBSTITUTE(SUBSTITUTE(SUBSTITUTE(INVITACIONES!$J113,"*",""),CHAR(13),""),CHAR(10),REPT(" ",100)),601,100)),"")</f>
        <v/>
      </c>
      <c r="K112" s="464">
        <f>IFERROR(TRIM(MID(SUBSTITUTE(SUBSTITUTE(SUBSTITUTE(INVITACIONES!$J113,"*",""),CHAR(13),""),CHAR(10),REPT(" ",100)),701,100)),"")</f>
        <v/>
      </c>
    </row>
    <row r="113" s="358">
      <c r="A113" s="464">
        <f>IF(INVITACIONES!A114="","",INVITACIONES!A114)</f>
        <v/>
      </c>
      <c r="B113" s="464">
        <f>IF(INVITACIONES!N114="","",TRIM(INVITACIONES!N114))</f>
        <v/>
      </c>
      <c r="C113" s="475">
        <f>IF(INVITACIONES!G114="","",INVITACIONES!G114)</f>
        <v/>
      </c>
      <c r="D113" s="464">
        <f>IFERROR(TRIM(MID(SUBSTITUTE(SUBSTITUTE(SUBSTITUTE(INVITACIONES!$J114,"*",""),CHAR(13),""),CHAR(10),REPT(" ",100)),1,100)),"")</f>
        <v/>
      </c>
      <c r="E113" s="464">
        <f>IFERROR(TRIM(MID(SUBSTITUTE(SUBSTITUTE(SUBSTITUTE(INVITACIONES!$J114,"*",""),CHAR(13),""),CHAR(10),REPT(" ",100)),101,100)),"")</f>
        <v/>
      </c>
      <c r="F113" s="464">
        <f>IFERROR(TRIM(MID(SUBSTITUTE(SUBSTITUTE(SUBSTITUTE(INVITACIONES!$J114,"*",""),CHAR(13),""),CHAR(10),REPT(" ",100)),201,100)),"")</f>
        <v/>
      </c>
      <c r="G113" s="464">
        <f>IFERROR(TRIM(MID(SUBSTITUTE(SUBSTITUTE(SUBSTITUTE(INVITACIONES!$J114,"*",""),CHAR(13),""),CHAR(10),REPT(" ",100)),301,100)),"")</f>
        <v/>
      </c>
      <c r="H113" s="464">
        <f>IFERROR(TRIM(MID(SUBSTITUTE(SUBSTITUTE(SUBSTITUTE(INVITACIONES!$J114,"*",""),CHAR(13),""),CHAR(10),REPT(" ",100)),401,100)),"")</f>
        <v/>
      </c>
      <c r="I113" s="464">
        <f>IFERROR(TRIM(MID(SUBSTITUTE(SUBSTITUTE(SUBSTITUTE(INVITACIONES!$J114,"*",""),CHAR(13),""),CHAR(10),REPT(" ",100)),501,100)),"")</f>
        <v/>
      </c>
      <c r="J113" s="464">
        <f>IFERROR(TRIM(MID(SUBSTITUTE(SUBSTITUTE(SUBSTITUTE(INVITACIONES!$J114,"*",""),CHAR(13),""),CHAR(10),REPT(" ",100)),601,100)),"")</f>
        <v/>
      </c>
      <c r="K113" s="464">
        <f>IFERROR(TRIM(MID(SUBSTITUTE(SUBSTITUTE(SUBSTITUTE(INVITACIONES!$J114,"*",""),CHAR(13),""),CHAR(10),REPT(" ",100)),701,100)),"")</f>
        <v/>
      </c>
    </row>
    <row r="114" s="358">
      <c r="A114" s="464">
        <f>IF(INVITACIONES!A115="","",INVITACIONES!A115)</f>
        <v/>
      </c>
      <c r="B114" s="464">
        <f>IF(INVITACIONES!N115="","",TRIM(INVITACIONES!N115))</f>
        <v/>
      </c>
      <c r="C114" s="475">
        <f>IF(INVITACIONES!G115="","",INVITACIONES!G115)</f>
        <v/>
      </c>
      <c r="D114" s="464">
        <f>IFERROR(TRIM(MID(SUBSTITUTE(SUBSTITUTE(SUBSTITUTE(INVITACIONES!$J115,"*",""),CHAR(13),""),CHAR(10),REPT(" ",100)),1,100)),"")</f>
        <v/>
      </c>
      <c r="E114" s="464">
        <f>IFERROR(TRIM(MID(SUBSTITUTE(SUBSTITUTE(SUBSTITUTE(INVITACIONES!$J115,"*",""),CHAR(13),""),CHAR(10),REPT(" ",100)),101,100)),"")</f>
        <v/>
      </c>
      <c r="F114" s="464">
        <f>IFERROR(TRIM(MID(SUBSTITUTE(SUBSTITUTE(SUBSTITUTE(INVITACIONES!$J115,"*",""),CHAR(13),""),CHAR(10),REPT(" ",100)),201,100)),"")</f>
        <v/>
      </c>
      <c r="G114" s="464">
        <f>IFERROR(TRIM(MID(SUBSTITUTE(SUBSTITUTE(SUBSTITUTE(INVITACIONES!$J115,"*",""),CHAR(13),""),CHAR(10),REPT(" ",100)),301,100)),"")</f>
        <v/>
      </c>
      <c r="H114" s="464">
        <f>IFERROR(TRIM(MID(SUBSTITUTE(SUBSTITUTE(SUBSTITUTE(INVITACIONES!$J115,"*",""),CHAR(13),""),CHAR(10),REPT(" ",100)),401,100)),"")</f>
        <v/>
      </c>
      <c r="I114" s="464">
        <f>IFERROR(TRIM(MID(SUBSTITUTE(SUBSTITUTE(SUBSTITUTE(INVITACIONES!$J115,"*",""),CHAR(13),""),CHAR(10),REPT(" ",100)),501,100)),"")</f>
        <v/>
      </c>
      <c r="J114" s="464">
        <f>IFERROR(TRIM(MID(SUBSTITUTE(SUBSTITUTE(SUBSTITUTE(INVITACIONES!$J115,"*",""),CHAR(13),""),CHAR(10),REPT(" ",100)),601,100)),"")</f>
        <v/>
      </c>
      <c r="K114" s="464">
        <f>IFERROR(TRIM(MID(SUBSTITUTE(SUBSTITUTE(SUBSTITUTE(INVITACIONES!$J115,"*",""),CHAR(13),""),CHAR(10),REPT(" ",100)),701,100)),"")</f>
        <v/>
      </c>
    </row>
    <row r="115" s="358">
      <c r="A115" s="464">
        <f>IF(INVITACIONES!A116="","",INVITACIONES!A116)</f>
        <v/>
      </c>
      <c r="B115" s="464">
        <f>IF(INVITACIONES!N116="","",TRIM(INVITACIONES!N116))</f>
        <v/>
      </c>
      <c r="C115" s="475">
        <f>IF(INVITACIONES!G116="","",INVITACIONES!G116)</f>
        <v/>
      </c>
      <c r="D115" s="464">
        <f>IFERROR(TRIM(MID(SUBSTITUTE(SUBSTITUTE(SUBSTITUTE(INVITACIONES!$J116,"*",""),CHAR(13),""),CHAR(10),REPT(" ",100)),1,100)),"")</f>
        <v/>
      </c>
      <c r="E115" s="464">
        <f>IFERROR(TRIM(MID(SUBSTITUTE(SUBSTITUTE(SUBSTITUTE(INVITACIONES!$J116,"*",""),CHAR(13),""),CHAR(10),REPT(" ",100)),101,100)),"")</f>
        <v/>
      </c>
      <c r="F115" s="464">
        <f>IFERROR(TRIM(MID(SUBSTITUTE(SUBSTITUTE(SUBSTITUTE(INVITACIONES!$J116,"*",""),CHAR(13),""),CHAR(10),REPT(" ",100)),201,100)),"")</f>
        <v/>
      </c>
      <c r="G115" s="464">
        <f>IFERROR(TRIM(MID(SUBSTITUTE(SUBSTITUTE(SUBSTITUTE(INVITACIONES!$J116,"*",""),CHAR(13),""),CHAR(10),REPT(" ",100)),301,100)),"")</f>
        <v/>
      </c>
      <c r="H115" s="464">
        <f>IFERROR(TRIM(MID(SUBSTITUTE(SUBSTITUTE(SUBSTITUTE(INVITACIONES!$J116,"*",""),CHAR(13),""),CHAR(10),REPT(" ",100)),401,100)),"")</f>
        <v/>
      </c>
      <c r="I115" s="464">
        <f>IFERROR(TRIM(MID(SUBSTITUTE(SUBSTITUTE(SUBSTITUTE(INVITACIONES!$J116,"*",""),CHAR(13),""),CHAR(10),REPT(" ",100)),501,100)),"")</f>
        <v/>
      </c>
      <c r="J115" s="464">
        <f>IFERROR(TRIM(MID(SUBSTITUTE(SUBSTITUTE(SUBSTITUTE(INVITACIONES!$J116,"*",""),CHAR(13),""),CHAR(10),REPT(" ",100)),601,100)),"")</f>
        <v/>
      </c>
      <c r="K115" s="464">
        <f>IFERROR(TRIM(MID(SUBSTITUTE(SUBSTITUTE(SUBSTITUTE(INVITACIONES!$J116,"*",""),CHAR(13),""),CHAR(10),REPT(" ",100)),701,100)),"")</f>
        <v/>
      </c>
    </row>
    <row r="116" s="358">
      <c r="A116" s="464">
        <f>IF(INVITACIONES!A117="","",INVITACIONES!A117)</f>
        <v/>
      </c>
      <c r="B116" s="464">
        <f>IF(INVITACIONES!N117="","",TRIM(INVITACIONES!N117))</f>
        <v/>
      </c>
      <c r="C116" s="475">
        <f>IF(INVITACIONES!G117="","",INVITACIONES!G117)</f>
        <v/>
      </c>
      <c r="D116" s="464">
        <f>IFERROR(TRIM(MID(SUBSTITUTE(SUBSTITUTE(SUBSTITUTE(INVITACIONES!$J117,"*",""),CHAR(13),""),CHAR(10),REPT(" ",100)),1,100)),"")</f>
        <v/>
      </c>
      <c r="E116" s="464">
        <f>IFERROR(TRIM(MID(SUBSTITUTE(SUBSTITUTE(SUBSTITUTE(INVITACIONES!$J117,"*",""),CHAR(13),""),CHAR(10),REPT(" ",100)),101,100)),"")</f>
        <v/>
      </c>
      <c r="F116" s="464">
        <f>IFERROR(TRIM(MID(SUBSTITUTE(SUBSTITUTE(SUBSTITUTE(INVITACIONES!$J117,"*",""),CHAR(13),""),CHAR(10),REPT(" ",100)),201,100)),"")</f>
        <v/>
      </c>
      <c r="G116" s="464">
        <f>IFERROR(TRIM(MID(SUBSTITUTE(SUBSTITUTE(SUBSTITUTE(INVITACIONES!$J117,"*",""),CHAR(13),""),CHAR(10),REPT(" ",100)),301,100)),"")</f>
        <v/>
      </c>
      <c r="H116" s="464">
        <f>IFERROR(TRIM(MID(SUBSTITUTE(SUBSTITUTE(SUBSTITUTE(INVITACIONES!$J117,"*",""),CHAR(13),""),CHAR(10),REPT(" ",100)),401,100)),"")</f>
        <v/>
      </c>
      <c r="I116" s="464">
        <f>IFERROR(TRIM(MID(SUBSTITUTE(SUBSTITUTE(SUBSTITUTE(INVITACIONES!$J117,"*",""),CHAR(13),""),CHAR(10),REPT(" ",100)),501,100)),"")</f>
        <v/>
      </c>
      <c r="J116" s="464">
        <f>IFERROR(TRIM(MID(SUBSTITUTE(SUBSTITUTE(SUBSTITUTE(INVITACIONES!$J117,"*",""),CHAR(13),""),CHAR(10),REPT(" ",100)),601,100)),"")</f>
        <v/>
      </c>
      <c r="K116" s="464">
        <f>IFERROR(TRIM(MID(SUBSTITUTE(SUBSTITUTE(SUBSTITUTE(INVITACIONES!$J117,"*",""),CHAR(13),""),CHAR(10),REPT(" ",100)),701,100)),"")</f>
        <v/>
      </c>
    </row>
    <row r="117" s="358">
      <c r="A117" s="464">
        <f>IF(INVITACIONES!A118="","",INVITACIONES!A118)</f>
        <v/>
      </c>
      <c r="B117" s="464">
        <f>IF(INVITACIONES!N118="","",TRIM(INVITACIONES!N118))</f>
        <v/>
      </c>
      <c r="C117" s="475">
        <f>IF(INVITACIONES!G118="","",INVITACIONES!G118)</f>
        <v/>
      </c>
      <c r="D117" s="464">
        <f>IFERROR(TRIM(MID(SUBSTITUTE(SUBSTITUTE(SUBSTITUTE(INVITACIONES!$J118,"*",""),CHAR(13),""),CHAR(10),REPT(" ",100)),1,100)),"")</f>
        <v/>
      </c>
      <c r="E117" s="464">
        <f>IFERROR(TRIM(MID(SUBSTITUTE(SUBSTITUTE(SUBSTITUTE(INVITACIONES!$J118,"*",""),CHAR(13),""),CHAR(10),REPT(" ",100)),101,100)),"")</f>
        <v/>
      </c>
      <c r="F117" s="464">
        <f>IFERROR(TRIM(MID(SUBSTITUTE(SUBSTITUTE(SUBSTITUTE(INVITACIONES!$J118,"*",""),CHAR(13),""),CHAR(10),REPT(" ",100)),201,100)),"")</f>
        <v/>
      </c>
      <c r="G117" s="464">
        <f>IFERROR(TRIM(MID(SUBSTITUTE(SUBSTITUTE(SUBSTITUTE(INVITACIONES!$J118,"*",""),CHAR(13),""),CHAR(10),REPT(" ",100)),301,100)),"")</f>
        <v/>
      </c>
      <c r="H117" s="464">
        <f>IFERROR(TRIM(MID(SUBSTITUTE(SUBSTITUTE(SUBSTITUTE(INVITACIONES!$J118,"*",""),CHAR(13),""),CHAR(10),REPT(" ",100)),401,100)),"")</f>
        <v/>
      </c>
      <c r="I117" s="464">
        <f>IFERROR(TRIM(MID(SUBSTITUTE(SUBSTITUTE(SUBSTITUTE(INVITACIONES!$J118,"*",""),CHAR(13),""),CHAR(10),REPT(" ",100)),501,100)),"")</f>
        <v/>
      </c>
      <c r="J117" s="464">
        <f>IFERROR(TRIM(MID(SUBSTITUTE(SUBSTITUTE(SUBSTITUTE(INVITACIONES!$J118,"*",""),CHAR(13),""),CHAR(10),REPT(" ",100)),601,100)),"")</f>
        <v/>
      </c>
      <c r="K117" s="464">
        <f>IFERROR(TRIM(MID(SUBSTITUTE(SUBSTITUTE(SUBSTITUTE(INVITACIONES!$J118,"*",""),CHAR(13),""),CHAR(10),REPT(" ",100)),701,100)),"")</f>
        <v/>
      </c>
    </row>
    <row r="118" s="358">
      <c r="A118" s="464">
        <f>IF(INVITACIONES!A119="","",INVITACIONES!A119)</f>
        <v/>
      </c>
      <c r="B118" s="464">
        <f>IF(INVITACIONES!N119="","",TRIM(INVITACIONES!N119))</f>
        <v/>
      </c>
      <c r="C118" s="475">
        <f>IF(INVITACIONES!G119="","",INVITACIONES!G119)</f>
        <v/>
      </c>
      <c r="D118" s="464">
        <f>IFERROR(TRIM(MID(SUBSTITUTE(SUBSTITUTE(SUBSTITUTE(INVITACIONES!$J119,"*",""),CHAR(13),""),CHAR(10),REPT(" ",100)),1,100)),"")</f>
        <v/>
      </c>
      <c r="E118" s="464">
        <f>IFERROR(TRIM(MID(SUBSTITUTE(SUBSTITUTE(SUBSTITUTE(INVITACIONES!$J119,"*",""),CHAR(13),""),CHAR(10),REPT(" ",100)),101,100)),"")</f>
        <v/>
      </c>
      <c r="F118" s="464">
        <f>IFERROR(TRIM(MID(SUBSTITUTE(SUBSTITUTE(SUBSTITUTE(INVITACIONES!$J119,"*",""),CHAR(13),""),CHAR(10),REPT(" ",100)),201,100)),"")</f>
        <v/>
      </c>
      <c r="G118" s="464">
        <f>IFERROR(TRIM(MID(SUBSTITUTE(SUBSTITUTE(SUBSTITUTE(INVITACIONES!$J119,"*",""),CHAR(13),""),CHAR(10),REPT(" ",100)),301,100)),"")</f>
        <v/>
      </c>
      <c r="H118" s="464">
        <f>IFERROR(TRIM(MID(SUBSTITUTE(SUBSTITUTE(SUBSTITUTE(INVITACIONES!$J119,"*",""),CHAR(13),""),CHAR(10),REPT(" ",100)),401,100)),"")</f>
        <v/>
      </c>
      <c r="I118" s="464">
        <f>IFERROR(TRIM(MID(SUBSTITUTE(SUBSTITUTE(SUBSTITUTE(INVITACIONES!$J119,"*",""),CHAR(13),""),CHAR(10),REPT(" ",100)),501,100)),"")</f>
        <v/>
      </c>
      <c r="J118" s="464">
        <f>IFERROR(TRIM(MID(SUBSTITUTE(SUBSTITUTE(SUBSTITUTE(INVITACIONES!$J119,"*",""),CHAR(13),""),CHAR(10),REPT(" ",100)),601,100)),"")</f>
        <v/>
      </c>
      <c r="K118" s="464">
        <f>IFERROR(TRIM(MID(SUBSTITUTE(SUBSTITUTE(SUBSTITUTE(INVITACIONES!$J119,"*",""),CHAR(13),""),CHAR(10),REPT(" ",100)),701,100)),"")</f>
        <v/>
      </c>
    </row>
    <row r="119" s="358">
      <c r="A119" s="464">
        <f>IF(INVITACIONES!A120="","",INVITACIONES!A120)</f>
        <v/>
      </c>
      <c r="B119" s="464">
        <f>IF(INVITACIONES!N120="","",TRIM(INVITACIONES!N120))</f>
        <v/>
      </c>
      <c r="C119" s="475">
        <f>IF(INVITACIONES!G120="","",INVITACIONES!G120)</f>
        <v/>
      </c>
      <c r="D119" s="464">
        <f>IFERROR(TRIM(MID(SUBSTITUTE(SUBSTITUTE(SUBSTITUTE(INVITACIONES!$J120,"*",""),CHAR(13),""),CHAR(10),REPT(" ",100)),1,100)),"")</f>
        <v/>
      </c>
      <c r="E119" s="464">
        <f>IFERROR(TRIM(MID(SUBSTITUTE(SUBSTITUTE(SUBSTITUTE(INVITACIONES!$J120,"*",""),CHAR(13),""),CHAR(10),REPT(" ",100)),101,100)),"")</f>
        <v/>
      </c>
      <c r="F119" s="464">
        <f>IFERROR(TRIM(MID(SUBSTITUTE(SUBSTITUTE(SUBSTITUTE(INVITACIONES!$J120,"*",""),CHAR(13),""),CHAR(10),REPT(" ",100)),201,100)),"")</f>
        <v/>
      </c>
      <c r="G119" s="464">
        <f>IFERROR(TRIM(MID(SUBSTITUTE(SUBSTITUTE(SUBSTITUTE(INVITACIONES!$J120,"*",""),CHAR(13),""),CHAR(10),REPT(" ",100)),301,100)),"")</f>
        <v/>
      </c>
      <c r="H119" s="464">
        <f>IFERROR(TRIM(MID(SUBSTITUTE(SUBSTITUTE(SUBSTITUTE(INVITACIONES!$J120,"*",""),CHAR(13),""),CHAR(10),REPT(" ",100)),401,100)),"")</f>
        <v/>
      </c>
      <c r="I119" s="464">
        <f>IFERROR(TRIM(MID(SUBSTITUTE(SUBSTITUTE(SUBSTITUTE(INVITACIONES!$J120,"*",""),CHAR(13),""),CHAR(10),REPT(" ",100)),501,100)),"")</f>
        <v/>
      </c>
      <c r="J119" s="464">
        <f>IFERROR(TRIM(MID(SUBSTITUTE(SUBSTITUTE(SUBSTITUTE(INVITACIONES!$J120,"*",""),CHAR(13),""),CHAR(10),REPT(" ",100)),601,100)),"")</f>
        <v/>
      </c>
      <c r="K119" s="464">
        <f>IFERROR(TRIM(MID(SUBSTITUTE(SUBSTITUTE(SUBSTITUTE(INVITACIONES!$J120,"*",""),CHAR(13),""),CHAR(10),REPT(" ",100)),701,100)),"")</f>
        <v/>
      </c>
    </row>
    <row r="120" s="358">
      <c r="A120" s="464">
        <f>IF(INVITACIONES!A121="","",INVITACIONES!A121)</f>
        <v/>
      </c>
      <c r="B120" s="464">
        <f>IF(INVITACIONES!N121="","",TRIM(INVITACIONES!N121))</f>
        <v/>
      </c>
      <c r="C120" s="475">
        <f>IF(INVITACIONES!G121="","",INVITACIONES!G121)</f>
        <v/>
      </c>
      <c r="D120" s="464">
        <f>IFERROR(TRIM(MID(SUBSTITUTE(SUBSTITUTE(SUBSTITUTE(INVITACIONES!$J121,"*",""),CHAR(13),""),CHAR(10),REPT(" ",100)),1,100)),"")</f>
        <v/>
      </c>
      <c r="E120" s="464">
        <f>IFERROR(TRIM(MID(SUBSTITUTE(SUBSTITUTE(SUBSTITUTE(INVITACIONES!$J121,"*",""),CHAR(13),""),CHAR(10),REPT(" ",100)),101,100)),"")</f>
        <v/>
      </c>
      <c r="F120" s="464">
        <f>IFERROR(TRIM(MID(SUBSTITUTE(SUBSTITUTE(SUBSTITUTE(INVITACIONES!$J121,"*",""),CHAR(13),""),CHAR(10),REPT(" ",100)),201,100)),"")</f>
        <v/>
      </c>
      <c r="G120" s="464">
        <f>IFERROR(TRIM(MID(SUBSTITUTE(SUBSTITUTE(SUBSTITUTE(INVITACIONES!$J121,"*",""),CHAR(13),""),CHAR(10),REPT(" ",100)),301,100)),"")</f>
        <v/>
      </c>
      <c r="H120" s="464">
        <f>IFERROR(TRIM(MID(SUBSTITUTE(SUBSTITUTE(SUBSTITUTE(INVITACIONES!$J121,"*",""),CHAR(13),""),CHAR(10),REPT(" ",100)),401,100)),"")</f>
        <v/>
      </c>
      <c r="I120" s="464">
        <f>IFERROR(TRIM(MID(SUBSTITUTE(SUBSTITUTE(SUBSTITUTE(INVITACIONES!$J121,"*",""),CHAR(13),""),CHAR(10),REPT(" ",100)),501,100)),"")</f>
        <v/>
      </c>
      <c r="J120" s="464">
        <f>IFERROR(TRIM(MID(SUBSTITUTE(SUBSTITUTE(SUBSTITUTE(INVITACIONES!$J121,"*",""),CHAR(13),""),CHAR(10),REPT(" ",100)),601,100)),"")</f>
        <v/>
      </c>
      <c r="K120" s="464">
        <f>IFERROR(TRIM(MID(SUBSTITUTE(SUBSTITUTE(SUBSTITUTE(INVITACIONES!$J121,"*",""),CHAR(13),""),CHAR(10),REPT(" ",100)),701,100)),"")</f>
        <v/>
      </c>
    </row>
    <row r="121" s="358">
      <c r="A121" s="464">
        <f>IF(INVITACIONES!A122="","",INVITACIONES!A122)</f>
        <v/>
      </c>
      <c r="B121" s="464">
        <f>IF(INVITACIONES!N122="","",TRIM(INVITACIONES!N122))</f>
        <v/>
      </c>
      <c r="C121" s="475">
        <f>IF(INVITACIONES!G122="","",INVITACIONES!G122)</f>
        <v/>
      </c>
      <c r="D121" s="464">
        <f>IFERROR(TRIM(MID(SUBSTITUTE(SUBSTITUTE(SUBSTITUTE(INVITACIONES!$J122,"*",""),CHAR(13),""),CHAR(10),REPT(" ",100)),1,100)),"")</f>
        <v/>
      </c>
      <c r="E121" s="464">
        <f>IFERROR(TRIM(MID(SUBSTITUTE(SUBSTITUTE(SUBSTITUTE(INVITACIONES!$J122,"*",""),CHAR(13),""),CHAR(10),REPT(" ",100)),101,100)),"")</f>
        <v/>
      </c>
      <c r="F121" s="464">
        <f>IFERROR(TRIM(MID(SUBSTITUTE(SUBSTITUTE(SUBSTITUTE(INVITACIONES!$J122,"*",""),CHAR(13),""),CHAR(10),REPT(" ",100)),201,100)),"")</f>
        <v/>
      </c>
      <c r="G121" s="464">
        <f>IFERROR(TRIM(MID(SUBSTITUTE(SUBSTITUTE(SUBSTITUTE(INVITACIONES!$J122,"*",""),CHAR(13),""),CHAR(10),REPT(" ",100)),301,100)),"")</f>
        <v/>
      </c>
      <c r="H121" s="464">
        <f>IFERROR(TRIM(MID(SUBSTITUTE(SUBSTITUTE(SUBSTITUTE(INVITACIONES!$J122,"*",""),CHAR(13),""),CHAR(10),REPT(" ",100)),401,100)),"")</f>
        <v/>
      </c>
      <c r="I121" s="464">
        <f>IFERROR(TRIM(MID(SUBSTITUTE(SUBSTITUTE(SUBSTITUTE(INVITACIONES!$J122,"*",""),CHAR(13),""),CHAR(10),REPT(" ",100)),501,100)),"")</f>
        <v/>
      </c>
      <c r="J121" s="464">
        <f>IFERROR(TRIM(MID(SUBSTITUTE(SUBSTITUTE(SUBSTITUTE(INVITACIONES!$J122,"*",""),CHAR(13),""),CHAR(10),REPT(" ",100)),601,100)),"")</f>
        <v/>
      </c>
      <c r="K121" s="464">
        <f>IFERROR(TRIM(MID(SUBSTITUTE(SUBSTITUTE(SUBSTITUTE(INVITACIONES!$J122,"*",""),CHAR(13),""),CHAR(10),REPT(" ",100)),701,100)),"")</f>
        <v/>
      </c>
    </row>
    <row r="122" s="358">
      <c r="A122" s="464">
        <f>IF(INVITACIONES!A123="","",INVITACIONES!A123)</f>
        <v/>
      </c>
      <c r="B122" s="464">
        <f>IF(INVITACIONES!N123="","",TRIM(INVITACIONES!N123))</f>
        <v/>
      </c>
      <c r="C122" s="475">
        <f>IF(INVITACIONES!G123="","",INVITACIONES!G123)</f>
        <v/>
      </c>
      <c r="D122" s="464">
        <f>IFERROR(TRIM(MID(SUBSTITUTE(SUBSTITUTE(SUBSTITUTE(INVITACIONES!$J123,"*",""),CHAR(13),""),CHAR(10),REPT(" ",100)),1,100)),"")</f>
        <v/>
      </c>
      <c r="E122" s="464">
        <f>IFERROR(TRIM(MID(SUBSTITUTE(SUBSTITUTE(SUBSTITUTE(INVITACIONES!$J123,"*",""),CHAR(13),""),CHAR(10),REPT(" ",100)),101,100)),"")</f>
        <v/>
      </c>
      <c r="F122" s="464">
        <f>IFERROR(TRIM(MID(SUBSTITUTE(SUBSTITUTE(SUBSTITUTE(INVITACIONES!$J123,"*",""),CHAR(13),""),CHAR(10),REPT(" ",100)),201,100)),"")</f>
        <v/>
      </c>
      <c r="G122" s="464">
        <f>IFERROR(TRIM(MID(SUBSTITUTE(SUBSTITUTE(SUBSTITUTE(INVITACIONES!$J123,"*",""),CHAR(13),""),CHAR(10),REPT(" ",100)),301,100)),"")</f>
        <v/>
      </c>
      <c r="H122" s="464">
        <f>IFERROR(TRIM(MID(SUBSTITUTE(SUBSTITUTE(SUBSTITUTE(INVITACIONES!$J123,"*",""),CHAR(13),""),CHAR(10),REPT(" ",100)),401,100)),"")</f>
        <v/>
      </c>
      <c r="I122" s="464">
        <f>IFERROR(TRIM(MID(SUBSTITUTE(SUBSTITUTE(SUBSTITUTE(INVITACIONES!$J123,"*",""),CHAR(13),""),CHAR(10),REPT(" ",100)),501,100)),"")</f>
        <v/>
      </c>
      <c r="J122" s="464">
        <f>IFERROR(TRIM(MID(SUBSTITUTE(SUBSTITUTE(SUBSTITUTE(INVITACIONES!$J123,"*",""),CHAR(13),""),CHAR(10),REPT(" ",100)),601,100)),"")</f>
        <v/>
      </c>
      <c r="K122" s="464">
        <f>IFERROR(TRIM(MID(SUBSTITUTE(SUBSTITUTE(SUBSTITUTE(INVITACIONES!$J123,"*",""),CHAR(13),""),CHAR(10),REPT(" ",100)),701,100)),"")</f>
        <v/>
      </c>
    </row>
    <row r="123" s="358">
      <c r="A123" s="464">
        <f>IF(INVITACIONES!A124="","",INVITACIONES!A124)</f>
        <v/>
      </c>
      <c r="B123" s="464">
        <f>IF(INVITACIONES!N124="","",TRIM(INVITACIONES!N124))</f>
        <v/>
      </c>
      <c r="C123" s="475">
        <f>IF(INVITACIONES!G124="","",INVITACIONES!G124)</f>
        <v/>
      </c>
      <c r="D123" s="464">
        <f>IFERROR(TRIM(MID(SUBSTITUTE(SUBSTITUTE(SUBSTITUTE(INVITACIONES!$J124,"*",""),CHAR(13),""),CHAR(10),REPT(" ",100)),1,100)),"")</f>
        <v/>
      </c>
      <c r="E123" s="464">
        <f>IFERROR(TRIM(MID(SUBSTITUTE(SUBSTITUTE(SUBSTITUTE(INVITACIONES!$J124,"*",""),CHAR(13),""),CHAR(10),REPT(" ",100)),101,100)),"")</f>
        <v/>
      </c>
      <c r="F123" s="464">
        <f>IFERROR(TRIM(MID(SUBSTITUTE(SUBSTITUTE(SUBSTITUTE(INVITACIONES!$J124,"*",""),CHAR(13),""),CHAR(10),REPT(" ",100)),201,100)),"")</f>
        <v/>
      </c>
      <c r="G123" s="464">
        <f>IFERROR(TRIM(MID(SUBSTITUTE(SUBSTITUTE(SUBSTITUTE(INVITACIONES!$J124,"*",""),CHAR(13),""),CHAR(10),REPT(" ",100)),301,100)),"")</f>
        <v/>
      </c>
      <c r="H123" s="464">
        <f>IFERROR(TRIM(MID(SUBSTITUTE(SUBSTITUTE(SUBSTITUTE(INVITACIONES!$J124,"*",""),CHAR(13),""),CHAR(10),REPT(" ",100)),401,100)),"")</f>
        <v/>
      </c>
      <c r="I123" s="464">
        <f>IFERROR(TRIM(MID(SUBSTITUTE(SUBSTITUTE(SUBSTITUTE(INVITACIONES!$J124,"*",""),CHAR(13),""),CHAR(10),REPT(" ",100)),501,100)),"")</f>
        <v/>
      </c>
      <c r="J123" s="464">
        <f>IFERROR(TRIM(MID(SUBSTITUTE(SUBSTITUTE(SUBSTITUTE(INVITACIONES!$J124,"*",""),CHAR(13),""),CHAR(10),REPT(" ",100)),601,100)),"")</f>
        <v/>
      </c>
      <c r="K123" s="464">
        <f>IFERROR(TRIM(MID(SUBSTITUTE(SUBSTITUTE(SUBSTITUTE(INVITACIONES!$J124,"*",""),CHAR(13),""),CHAR(10),REPT(" ",100)),701,100)),"")</f>
        <v/>
      </c>
    </row>
    <row r="124" s="358">
      <c r="A124" s="464">
        <f>IF(INVITACIONES!A125="","",INVITACIONES!A125)</f>
        <v/>
      </c>
      <c r="B124" s="464">
        <f>IF(INVITACIONES!N125="","",TRIM(INVITACIONES!N125))</f>
        <v/>
      </c>
      <c r="C124" s="475">
        <f>IF(INVITACIONES!G125="","",INVITACIONES!G125)</f>
        <v/>
      </c>
      <c r="D124" s="464">
        <f>IFERROR(TRIM(MID(SUBSTITUTE(SUBSTITUTE(SUBSTITUTE(INVITACIONES!$J125,"*",""),CHAR(13),""),CHAR(10),REPT(" ",100)),1,100)),"")</f>
        <v/>
      </c>
      <c r="E124" s="464">
        <f>IFERROR(TRIM(MID(SUBSTITUTE(SUBSTITUTE(SUBSTITUTE(INVITACIONES!$J125,"*",""),CHAR(13),""),CHAR(10),REPT(" ",100)),101,100)),"")</f>
        <v/>
      </c>
      <c r="F124" s="464">
        <f>IFERROR(TRIM(MID(SUBSTITUTE(SUBSTITUTE(SUBSTITUTE(INVITACIONES!$J125,"*",""),CHAR(13),""),CHAR(10),REPT(" ",100)),201,100)),"")</f>
        <v/>
      </c>
      <c r="G124" s="464">
        <f>IFERROR(TRIM(MID(SUBSTITUTE(SUBSTITUTE(SUBSTITUTE(INVITACIONES!$J125,"*",""),CHAR(13),""),CHAR(10),REPT(" ",100)),301,100)),"")</f>
        <v/>
      </c>
      <c r="H124" s="464">
        <f>IFERROR(TRIM(MID(SUBSTITUTE(SUBSTITUTE(SUBSTITUTE(INVITACIONES!$J125,"*",""),CHAR(13),""),CHAR(10),REPT(" ",100)),401,100)),"")</f>
        <v/>
      </c>
      <c r="I124" s="464">
        <f>IFERROR(TRIM(MID(SUBSTITUTE(SUBSTITUTE(SUBSTITUTE(INVITACIONES!$J125,"*",""),CHAR(13),""),CHAR(10),REPT(" ",100)),501,100)),"")</f>
        <v/>
      </c>
      <c r="J124" s="464">
        <f>IFERROR(TRIM(MID(SUBSTITUTE(SUBSTITUTE(SUBSTITUTE(INVITACIONES!$J125,"*",""),CHAR(13),""),CHAR(10),REPT(" ",100)),601,100)),"")</f>
        <v/>
      </c>
      <c r="K124" s="464">
        <f>IFERROR(TRIM(MID(SUBSTITUTE(SUBSTITUTE(SUBSTITUTE(INVITACIONES!$J125,"*",""),CHAR(13),""),CHAR(10),REPT(" ",100)),701,100)),"")</f>
        <v/>
      </c>
    </row>
    <row r="125" s="358">
      <c r="A125" s="464">
        <f>IF(INVITACIONES!A126="","",INVITACIONES!A126)</f>
        <v/>
      </c>
      <c r="B125" s="464">
        <f>IF(INVITACIONES!N126="","",TRIM(INVITACIONES!N126))</f>
        <v/>
      </c>
      <c r="C125" s="475">
        <f>IF(INVITACIONES!G126="","",INVITACIONES!G126)</f>
        <v/>
      </c>
      <c r="D125" s="464">
        <f>IFERROR(TRIM(MID(SUBSTITUTE(SUBSTITUTE(SUBSTITUTE(INVITACIONES!$J126,"*",""),CHAR(13),""),CHAR(10),REPT(" ",100)),1,100)),"")</f>
        <v/>
      </c>
      <c r="E125" s="464">
        <f>IFERROR(TRIM(MID(SUBSTITUTE(SUBSTITUTE(SUBSTITUTE(INVITACIONES!$J126,"*",""),CHAR(13),""),CHAR(10),REPT(" ",100)),101,100)),"")</f>
        <v/>
      </c>
      <c r="F125" s="464">
        <f>IFERROR(TRIM(MID(SUBSTITUTE(SUBSTITUTE(SUBSTITUTE(INVITACIONES!$J126,"*",""),CHAR(13),""),CHAR(10),REPT(" ",100)),201,100)),"")</f>
        <v/>
      </c>
      <c r="G125" s="464">
        <f>IFERROR(TRIM(MID(SUBSTITUTE(SUBSTITUTE(SUBSTITUTE(INVITACIONES!$J126,"*",""),CHAR(13),""),CHAR(10),REPT(" ",100)),301,100)),"")</f>
        <v/>
      </c>
      <c r="H125" s="464">
        <f>IFERROR(TRIM(MID(SUBSTITUTE(SUBSTITUTE(SUBSTITUTE(INVITACIONES!$J126,"*",""),CHAR(13),""),CHAR(10),REPT(" ",100)),401,100)),"")</f>
        <v/>
      </c>
      <c r="I125" s="464">
        <f>IFERROR(TRIM(MID(SUBSTITUTE(SUBSTITUTE(SUBSTITUTE(INVITACIONES!$J126,"*",""),CHAR(13),""),CHAR(10),REPT(" ",100)),501,100)),"")</f>
        <v/>
      </c>
      <c r="J125" s="464">
        <f>IFERROR(TRIM(MID(SUBSTITUTE(SUBSTITUTE(SUBSTITUTE(INVITACIONES!$J126,"*",""),CHAR(13),""),CHAR(10),REPT(" ",100)),601,100)),"")</f>
        <v/>
      </c>
      <c r="K125" s="464">
        <f>IFERROR(TRIM(MID(SUBSTITUTE(SUBSTITUTE(SUBSTITUTE(INVITACIONES!$J126,"*",""),CHAR(13),""),CHAR(10),REPT(" ",100)),701,100)),"")</f>
        <v/>
      </c>
    </row>
    <row r="126" s="358">
      <c r="A126" s="464">
        <f>IF(INVITACIONES!A127="","",INVITACIONES!A127)</f>
        <v/>
      </c>
      <c r="B126" s="464">
        <f>IF(INVITACIONES!N127="","",TRIM(INVITACIONES!N127))</f>
        <v/>
      </c>
      <c r="C126" s="475">
        <f>IF(INVITACIONES!G127="","",INVITACIONES!G127)</f>
        <v/>
      </c>
      <c r="D126" s="464">
        <f>IFERROR(TRIM(MID(SUBSTITUTE(SUBSTITUTE(SUBSTITUTE(INVITACIONES!$J127,"*",""),CHAR(13),""),CHAR(10),REPT(" ",100)),1,100)),"")</f>
        <v/>
      </c>
      <c r="E126" s="464">
        <f>IFERROR(TRIM(MID(SUBSTITUTE(SUBSTITUTE(SUBSTITUTE(INVITACIONES!$J127,"*",""),CHAR(13),""),CHAR(10),REPT(" ",100)),101,100)),"")</f>
        <v/>
      </c>
      <c r="F126" s="464">
        <f>IFERROR(TRIM(MID(SUBSTITUTE(SUBSTITUTE(SUBSTITUTE(INVITACIONES!$J127,"*",""),CHAR(13),""),CHAR(10),REPT(" ",100)),201,100)),"")</f>
        <v/>
      </c>
      <c r="G126" s="464">
        <f>IFERROR(TRIM(MID(SUBSTITUTE(SUBSTITUTE(SUBSTITUTE(INVITACIONES!$J127,"*",""),CHAR(13),""),CHAR(10),REPT(" ",100)),301,100)),"")</f>
        <v/>
      </c>
      <c r="H126" s="464">
        <f>IFERROR(TRIM(MID(SUBSTITUTE(SUBSTITUTE(SUBSTITUTE(INVITACIONES!$J127,"*",""),CHAR(13),""),CHAR(10),REPT(" ",100)),401,100)),"")</f>
        <v/>
      </c>
      <c r="I126" s="464">
        <f>IFERROR(TRIM(MID(SUBSTITUTE(SUBSTITUTE(SUBSTITUTE(INVITACIONES!$J127,"*",""),CHAR(13),""),CHAR(10),REPT(" ",100)),501,100)),"")</f>
        <v/>
      </c>
      <c r="J126" s="464">
        <f>IFERROR(TRIM(MID(SUBSTITUTE(SUBSTITUTE(SUBSTITUTE(INVITACIONES!$J127,"*",""),CHAR(13),""),CHAR(10),REPT(" ",100)),601,100)),"")</f>
        <v/>
      </c>
      <c r="K126" s="464">
        <f>IFERROR(TRIM(MID(SUBSTITUTE(SUBSTITUTE(SUBSTITUTE(INVITACIONES!$J127,"*",""),CHAR(13),""),CHAR(10),REPT(" ",100)),701,100)),"")</f>
        <v/>
      </c>
    </row>
    <row r="127" s="358">
      <c r="A127" s="464">
        <f>IF(INVITACIONES!A128="","",INVITACIONES!A128)</f>
        <v/>
      </c>
      <c r="B127" s="464">
        <f>IF(INVITACIONES!N128="","",TRIM(INVITACIONES!N128))</f>
        <v/>
      </c>
      <c r="C127" s="475">
        <f>IF(INVITACIONES!G128="","",INVITACIONES!G128)</f>
        <v/>
      </c>
      <c r="D127" s="464">
        <f>IFERROR(TRIM(MID(SUBSTITUTE(SUBSTITUTE(SUBSTITUTE(INVITACIONES!$J128,"*",""),CHAR(13),""),CHAR(10),REPT(" ",100)),1,100)),"")</f>
        <v/>
      </c>
      <c r="E127" s="464">
        <f>IFERROR(TRIM(MID(SUBSTITUTE(SUBSTITUTE(SUBSTITUTE(INVITACIONES!$J128,"*",""),CHAR(13),""),CHAR(10),REPT(" ",100)),101,100)),"")</f>
        <v/>
      </c>
      <c r="F127" s="464">
        <f>IFERROR(TRIM(MID(SUBSTITUTE(SUBSTITUTE(SUBSTITUTE(INVITACIONES!$J128,"*",""),CHAR(13),""),CHAR(10),REPT(" ",100)),201,100)),"")</f>
        <v/>
      </c>
      <c r="G127" s="464">
        <f>IFERROR(TRIM(MID(SUBSTITUTE(SUBSTITUTE(SUBSTITUTE(INVITACIONES!$J128,"*",""),CHAR(13),""),CHAR(10),REPT(" ",100)),301,100)),"")</f>
        <v/>
      </c>
      <c r="H127" s="464">
        <f>IFERROR(TRIM(MID(SUBSTITUTE(SUBSTITUTE(SUBSTITUTE(INVITACIONES!$J128,"*",""),CHAR(13),""),CHAR(10),REPT(" ",100)),401,100)),"")</f>
        <v/>
      </c>
      <c r="I127" s="464">
        <f>IFERROR(TRIM(MID(SUBSTITUTE(SUBSTITUTE(SUBSTITUTE(INVITACIONES!$J128,"*",""),CHAR(13),""),CHAR(10),REPT(" ",100)),501,100)),"")</f>
        <v/>
      </c>
      <c r="J127" s="464">
        <f>IFERROR(TRIM(MID(SUBSTITUTE(SUBSTITUTE(SUBSTITUTE(INVITACIONES!$J128,"*",""),CHAR(13),""),CHAR(10),REPT(" ",100)),601,100)),"")</f>
        <v/>
      </c>
      <c r="K127" s="464">
        <f>IFERROR(TRIM(MID(SUBSTITUTE(SUBSTITUTE(SUBSTITUTE(INVITACIONES!$J128,"*",""),CHAR(13),""),CHAR(10),REPT(" ",100)),701,100)),"")</f>
        <v/>
      </c>
    </row>
    <row r="128" s="358">
      <c r="A128" s="464">
        <f>IF(INVITACIONES!A129="","",INVITACIONES!A129)</f>
        <v/>
      </c>
      <c r="B128" s="464">
        <f>IF(INVITACIONES!N129="","",TRIM(INVITACIONES!N129))</f>
        <v/>
      </c>
      <c r="C128" s="475">
        <f>IF(INVITACIONES!G129="","",INVITACIONES!G129)</f>
        <v/>
      </c>
      <c r="D128" s="464">
        <f>IFERROR(TRIM(MID(SUBSTITUTE(SUBSTITUTE(SUBSTITUTE(INVITACIONES!$J129,"*",""),CHAR(13),""),CHAR(10),REPT(" ",100)),1,100)),"")</f>
        <v/>
      </c>
      <c r="E128" s="464">
        <f>IFERROR(TRIM(MID(SUBSTITUTE(SUBSTITUTE(SUBSTITUTE(INVITACIONES!$J129,"*",""),CHAR(13),""),CHAR(10),REPT(" ",100)),101,100)),"")</f>
        <v/>
      </c>
      <c r="F128" s="464">
        <f>IFERROR(TRIM(MID(SUBSTITUTE(SUBSTITUTE(SUBSTITUTE(INVITACIONES!$J129,"*",""),CHAR(13),""),CHAR(10),REPT(" ",100)),201,100)),"")</f>
        <v/>
      </c>
      <c r="G128" s="464">
        <f>IFERROR(TRIM(MID(SUBSTITUTE(SUBSTITUTE(SUBSTITUTE(INVITACIONES!$J129,"*",""),CHAR(13),""),CHAR(10),REPT(" ",100)),301,100)),"")</f>
        <v/>
      </c>
      <c r="H128" s="464">
        <f>IFERROR(TRIM(MID(SUBSTITUTE(SUBSTITUTE(SUBSTITUTE(INVITACIONES!$J129,"*",""),CHAR(13),""),CHAR(10),REPT(" ",100)),401,100)),"")</f>
        <v/>
      </c>
      <c r="I128" s="464">
        <f>IFERROR(TRIM(MID(SUBSTITUTE(SUBSTITUTE(SUBSTITUTE(INVITACIONES!$J129,"*",""),CHAR(13),""),CHAR(10),REPT(" ",100)),501,100)),"")</f>
        <v/>
      </c>
      <c r="J128" s="464">
        <f>IFERROR(TRIM(MID(SUBSTITUTE(SUBSTITUTE(SUBSTITUTE(INVITACIONES!$J129,"*",""),CHAR(13),""),CHAR(10),REPT(" ",100)),601,100)),"")</f>
        <v/>
      </c>
      <c r="K128" s="464">
        <f>IFERROR(TRIM(MID(SUBSTITUTE(SUBSTITUTE(SUBSTITUTE(INVITACIONES!$J129,"*",""),CHAR(13),""),CHAR(10),REPT(" ",100)),701,100)),"")</f>
        <v/>
      </c>
    </row>
    <row r="129" s="358">
      <c r="A129" s="464">
        <f>IF(INVITACIONES!A130="","",INVITACIONES!A130)</f>
        <v/>
      </c>
      <c r="B129" s="464">
        <f>IF(INVITACIONES!N130="","",TRIM(INVITACIONES!N130))</f>
        <v/>
      </c>
      <c r="C129" s="475">
        <f>IF(INVITACIONES!G130="","",INVITACIONES!G130)</f>
        <v/>
      </c>
      <c r="D129" s="464">
        <f>IFERROR(TRIM(MID(SUBSTITUTE(SUBSTITUTE(SUBSTITUTE(INVITACIONES!$J130,"*",""),CHAR(13),""),CHAR(10),REPT(" ",100)),1,100)),"")</f>
        <v/>
      </c>
      <c r="E129" s="464">
        <f>IFERROR(TRIM(MID(SUBSTITUTE(SUBSTITUTE(SUBSTITUTE(INVITACIONES!$J130,"*",""),CHAR(13),""),CHAR(10),REPT(" ",100)),101,100)),"")</f>
        <v/>
      </c>
      <c r="F129" s="464">
        <f>IFERROR(TRIM(MID(SUBSTITUTE(SUBSTITUTE(SUBSTITUTE(INVITACIONES!$J130,"*",""),CHAR(13),""),CHAR(10),REPT(" ",100)),201,100)),"")</f>
        <v/>
      </c>
      <c r="G129" s="464">
        <f>IFERROR(TRIM(MID(SUBSTITUTE(SUBSTITUTE(SUBSTITUTE(INVITACIONES!$J130,"*",""),CHAR(13),""),CHAR(10),REPT(" ",100)),301,100)),"")</f>
        <v/>
      </c>
      <c r="H129" s="464">
        <f>IFERROR(TRIM(MID(SUBSTITUTE(SUBSTITUTE(SUBSTITUTE(INVITACIONES!$J130,"*",""),CHAR(13),""),CHAR(10),REPT(" ",100)),401,100)),"")</f>
        <v/>
      </c>
      <c r="I129" s="464">
        <f>IFERROR(TRIM(MID(SUBSTITUTE(SUBSTITUTE(SUBSTITUTE(INVITACIONES!$J130,"*",""),CHAR(13),""),CHAR(10),REPT(" ",100)),501,100)),"")</f>
        <v/>
      </c>
      <c r="J129" s="464">
        <f>IFERROR(TRIM(MID(SUBSTITUTE(SUBSTITUTE(SUBSTITUTE(INVITACIONES!$J130,"*",""),CHAR(13),""),CHAR(10),REPT(" ",100)),601,100)),"")</f>
        <v/>
      </c>
      <c r="K129" s="464">
        <f>IFERROR(TRIM(MID(SUBSTITUTE(SUBSTITUTE(SUBSTITUTE(INVITACIONES!$J130,"*",""),CHAR(13),""),CHAR(10),REPT(" ",100)),701,100)),"")</f>
        <v/>
      </c>
    </row>
    <row r="130" s="358">
      <c r="A130" s="464">
        <f>IF(INVITACIONES!A131="","",INVITACIONES!A131)</f>
        <v/>
      </c>
      <c r="B130" s="464">
        <f>IF(INVITACIONES!N131="","",TRIM(INVITACIONES!N131))</f>
        <v/>
      </c>
      <c r="C130" s="475">
        <f>IF(INVITACIONES!G131="","",INVITACIONES!G131)</f>
        <v/>
      </c>
      <c r="D130" s="464">
        <f>IFERROR(TRIM(MID(SUBSTITUTE(SUBSTITUTE(SUBSTITUTE(INVITACIONES!$J131,"*",""),CHAR(13),""),CHAR(10),REPT(" ",100)),1,100)),"")</f>
        <v/>
      </c>
      <c r="E130" s="464">
        <f>IFERROR(TRIM(MID(SUBSTITUTE(SUBSTITUTE(SUBSTITUTE(INVITACIONES!$J131,"*",""),CHAR(13),""),CHAR(10),REPT(" ",100)),101,100)),"")</f>
        <v/>
      </c>
      <c r="F130" s="464">
        <f>IFERROR(TRIM(MID(SUBSTITUTE(SUBSTITUTE(SUBSTITUTE(INVITACIONES!$J131,"*",""),CHAR(13),""),CHAR(10),REPT(" ",100)),201,100)),"")</f>
        <v/>
      </c>
      <c r="G130" s="464">
        <f>IFERROR(TRIM(MID(SUBSTITUTE(SUBSTITUTE(SUBSTITUTE(INVITACIONES!$J131,"*",""),CHAR(13),""),CHAR(10),REPT(" ",100)),301,100)),"")</f>
        <v/>
      </c>
      <c r="H130" s="464">
        <f>IFERROR(TRIM(MID(SUBSTITUTE(SUBSTITUTE(SUBSTITUTE(INVITACIONES!$J131,"*",""),CHAR(13),""),CHAR(10),REPT(" ",100)),401,100)),"")</f>
        <v/>
      </c>
      <c r="I130" s="464">
        <f>IFERROR(TRIM(MID(SUBSTITUTE(SUBSTITUTE(SUBSTITUTE(INVITACIONES!$J131,"*",""),CHAR(13),""),CHAR(10),REPT(" ",100)),501,100)),"")</f>
        <v/>
      </c>
      <c r="J130" s="464">
        <f>IFERROR(TRIM(MID(SUBSTITUTE(SUBSTITUTE(SUBSTITUTE(INVITACIONES!$J131,"*",""),CHAR(13),""),CHAR(10),REPT(" ",100)),601,100)),"")</f>
        <v/>
      </c>
      <c r="K130" s="464">
        <f>IFERROR(TRIM(MID(SUBSTITUTE(SUBSTITUTE(SUBSTITUTE(INVITACIONES!$J131,"*",""),CHAR(13),""),CHAR(10),REPT(" ",100)),701,100)),"")</f>
        <v/>
      </c>
    </row>
    <row r="131" s="358">
      <c r="A131" s="464">
        <f>IF(INVITACIONES!A132="","",INVITACIONES!A132)</f>
        <v/>
      </c>
      <c r="B131" s="464">
        <f>IF(INVITACIONES!N132="","",TRIM(INVITACIONES!N132))</f>
        <v/>
      </c>
      <c r="C131" s="475">
        <f>IF(INVITACIONES!G132="","",INVITACIONES!G132)</f>
        <v/>
      </c>
      <c r="D131" s="464">
        <f>IFERROR(TRIM(MID(SUBSTITUTE(SUBSTITUTE(SUBSTITUTE(INVITACIONES!$J132,"*",""),CHAR(13),""),CHAR(10),REPT(" ",100)),1,100)),"")</f>
        <v/>
      </c>
      <c r="E131" s="464">
        <f>IFERROR(TRIM(MID(SUBSTITUTE(SUBSTITUTE(SUBSTITUTE(INVITACIONES!$J132,"*",""),CHAR(13),""),CHAR(10),REPT(" ",100)),101,100)),"")</f>
        <v/>
      </c>
      <c r="F131" s="464">
        <f>IFERROR(TRIM(MID(SUBSTITUTE(SUBSTITUTE(SUBSTITUTE(INVITACIONES!$J132,"*",""),CHAR(13),""),CHAR(10),REPT(" ",100)),201,100)),"")</f>
        <v/>
      </c>
      <c r="G131" s="464">
        <f>IFERROR(TRIM(MID(SUBSTITUTE(SUBSTITUTE(SUBSTITUTE(INVITACIONES!$J132,"*",""),CHAR(13),""),CHAR(10),REPT(" ",100)),301,100)),"")</f>
        <v/>
      </c>
      <c r="H131" s="464">
        <f>IFERROR(TRIM(MID(SUBSTITUTE(SUBSTITUTE(SUBSTITUTE(INVITACIONES!$J132,"*",""),CHAR(13),""),CHAR(10),REPT(" ",100)),401,100)),"")</f>
        <v/>
      </c>
      <c r="I131" s="464">
        <f>IFERROR(TRIM(MID(SUBSTITUTE(SUBSTITUTE(SUBSTITUTE(INVITACIONES!$J132,"*",""),CHAR(13),""),CHAR(10),REPT(" ",100)),501,100)),"")</f>
        <v/>
      </c>
      <c r="J131" s="464">
        <f>IFERROR(TRIM(MID(SUBSTITUTE(SUBSTITUTE(SUBSTITUTE(INVITACIONES!$J132,"*",""),CHAR(13),""),CHAR(10),REPT(" ",100)),601,100)),"")</f>
        <v/>
      </c>
      <c r="K131" s="464">
        <f>IFERROR(TRIM(MID(SUBSTITUTE(SUBSTITUTE(SUBSTITUTE(INVITACIONES!$J132,"*",""),CHAR(13),""),CHAR(10),REPT(" ",100)),701,100)),"")</f>
        <v/>
      </c>
    </row>
    <row r="132" s="358">
      <c r="A132" s="464">
        <f>IF(INVITACIONES!A133="","",INVITACIONES!A133)</f>
        <v/>
      </c>
      <c r="B132" s="464">
        <f>IF(INVITACIONES!N133="","",TRIM(INVITACIONES!N133))</f>
        <v/>
      </c>
      <c r="C132" s="475">
        <f>IF(INVITACIONES!G133="","",INVITACIONES!G133)</f>
        <v/>
      </c>
      <c r="D132" s="464">
        <f>IFERROR(TRIM(MID(SUBSTITUTE(SUBSTITUTE(SUBSTITUTE(INVITACIONES!$J133,"*",""),CHAR(13),""),CHAR(10),REPT(" ",100)),1,100)),"")</f>
        <v/>
      </c>
      <c r="E132" s="464">
        <f>IFERROR(TRIM(MID(SUBSTITUTE(SUBSTITUTE(SUBSTITUTE(INVITACIONES!$J133,"*",""),CHAR(13),""),CHAR(10),REPT(" ",100)),101,100)),"")</f>
        <v/>
      </c>
      <c r="F132" s="464">
        <f>IFERROR(TRIM(MID(SUBSTITUTE(SUBSTITUTE(SUBSTITUTE(INVITACIONES!$J133,"*",""),CHAR(13),""),CHAR(10),REPT(" ",100)),201,100)),"")</f>
        <v/>
      </c>
      <c r="G132" s="464">
        <f>IFERROR(TRIM(MID(SUBSTITUTE(SUBSTITUTE(SUBSTITUTE(INVITACIONES!$J133,"*",""),CHAR(13),""),CHAR(10),REPT(" ",100)),301,100)),"")</f>
        <v/>
      </c>
      <c r="H132" s="464">
        <f>IFERROR(TRIM(MID(SUBSTITUTE(SUBSTITUTE(SUBSTITUTE(INVITACIONES!$J133,"*",""),CHAR(13),""),CHAR(10),REPT(" ",100)),401,100)),"")</f>
        <v/>
      </c>
      <c r="I132" s="464">
        <f>IFERROR(TRIM(MID(SUBSTITUTE(SUBSTITUTE(SUBSTITUTE(INVITACIONES!$J133,"*",""),CHAR(13),""),CHAR(10),REPT(" ",100)),501,100)),"")</f>
        <v/>
      </c>
      <c r="J132" s="464">
        <f>IFERROR(TRIM(MID(SUBSTITUTE(SUBSTITUTE(SUBSTITUTE(INVITACIONES!$J133,"*",""),CHAR(13),""),CHAR(10),REPT(" ",100)),601,100)),"")</f>
        <v/>
      </c>
      <c r="K132" s="464">
        <f>IFERROR(TRIM(MID(SUBSTITUTE(SUBSTITUTE(SUBSTITUTE(INVITACIONES!$J133,"*",""),CHAR(13),""),CHAR(10),REPT(" ",100)),701,100)),"")</f>
        <v/>
      </c>
    </row>
    <row r="133" s="358">
      <c r="A133" s="464">
        <f>IF(INVITACIONES!A134="","",INVITACIONES!A134)</f>
        <v/>
      </c>
      <c r="B133" s="464">
        <f>IF(INVITACIONES!N134="","",TRIM(INVITACIONES!N134))</f>
        <v/>
      </c>
      <c r="C133" s="475">
        <f>IF(INVITACIONES!G134="","",INVITACIONES!G134)</f>
        <v/>
      </c>
      <c r="D133" s="464">
        <f>IFERROR(TRIM(MID(SUBSTITUTE(SUBSTITUTE(SUBSTITUTE(INVITACIONES!$J134,"*",""),CHAR(13),""),CHAR(10),REPT(" ",100)),1,100)),"")</f>
        <v/>
      </c>
      <c r="E133" s="464">
        <f>IFERROR(TRIM(MID(SUBSTITUTE(SUBSTITUTE(SUBSTITUTE(INVITACIONES!$J134,"*",""),CHAR(13),""),CHAR(10),REPT(" ",100)),101,100)),"")</f>
        <v/>
      </c>
      <c r="F133" s="464">
        <f>IFERROR(TRIM(MID(SUBSTITUTE(SUBSTITUTE(SUBSTITUTE(INVITACIONES!$J134,"*",""),CHAR(13),""),CHAR(10),REPT(" ",100)),201,100)),"")</f>
        <v/>
      </c>
      <c r="G133" s="464">
        <f>IFERROR(TRIM(MID(SUBSTITUTE(SUBSTITUTE(SUBSTITUTE(INVITACIONES!$J134,"*",""),CHAR(13),""),CHAR(10),REPT(" ",100)),301,100)),"")</f>
        <v/>
      </c>
      <c r="H133" s="464">
        <f>IFERROR(TRIM(MID(SUBSTITUTE(SUBSTITUTE(SUBSTITUTE(INVITACIONES!$J134,"*",""),CHAR(13),""),CHAR(10),REPT(" ",100)),401,100)),"")</f>
        <v/>
      </c>
      <c r="I133" s="464">
        <f>IFERROR(TRIM(MID(SUBSTITUTE(SUBSTITUTE(SUBSTITUTE(INVITACIONES!$J134,"*",""),CHAR(13),""),CHAR(10),REPT(" ",100)),501,100)),"")</f>
        <v/>
      </c>
      <c r="J133" s="464">
        <f>IFERROR(TRIM(MID(SUBSTITUTE(SUBSTITUTE(SUBSTITUTE(INVITACIONES!$J134,"*",""),CHAR(13),""),CHAR(10),REPT(" ",100)),601,100)),"")</f>
        <v/>
      </c>
      <c r="K133" s="464">
        <f>IFERROR(TRIM(MID(SUBSTITUTE(SUBSTITUTE(SUBSTITUTE(INVITACIONES!$J134,"*",""),CHAR(13),""),CHAR(10),REPT(" ",100)),701,100)),"")</f>
        <v/>
      </c>
    </row>
    <row r="134" s="358">
      <c r="A134" s="464">
        <f>IF(INVITACIONES!A135="","",INVITACIONES!A135)</f>
        <v/>
      </c>
      <c r="B134" s="464">
        <f>IF(INVITACIONES!N135="","",TRIM(INVITACIONES!N135))</f>
        <v/>
      </c>
      <c r="C134" s="475">
        <f>IF(INVITACIONES!G135="","",INVITACIONES!G135)</f>
        <v/>
      </c>
      <c r="D134" s="464">
        <f>IFERROR(TRIM(MID(SUBSTITUTE(SUBSTITUTE(SUBSTITUTE(INVITACIONES!$J135,"*",""),CHAR(13),""),CHAR(10),REPT(" ",100)),1,100)),"")</f>
        <v/>
      </c>
      <c r="E134" s="464">
        <f>IFERROR(TRIM(MID(SUBSTITUTE(SUBSTITUTE(SUBSTITUTE(INVITACIONES!$J135,"*",""),CHAR(13),""),CHAR(10),REPT(" ",100)),101,100)),"")</f>
        <v/>
      </c>
      <c r="F134" s="464">
        <f>IFERROR(TRIM(MID(SUBSTITUTE(SUBSTITUTE(SUBSTITUTE(INVITACIONES!$J135,"*",""),CHAR(13),""),CHAR(10),REPT(" ",100)),201,100)),"")</f>
        <v/>
      </c>
      <c r="G134" s="464">
        <f>IFERROR(TRIM(MID(SUBSTITUTE(SUBSTITUTE(SUBSTITUTE(INVITACIONES!$J135,"*",""),CHAR(13),""),CHAR(10),REPT(" ",100)),301,100)),"")</f>
        <v/>
      </c>
      <c r="H134" s="464">
        <f>IFERROR(TRIM(MID(SUBSTITUTE(SUBSTITUTE(SUBSTITUTE(INVITACIONES!$J135,"*",""),CHAR(13),""),CHAR(10),REPT(" ",100)),401,100)),"")</f>
        <v/>
      </c>
      <c r="I134" s="464">
        <f>IFERROR(TRIM(MID(SUBSTITUTE(SUBSTITUTE(SUBSTITUTE(INVITACIONES!$J135,"*",""),CHAR(13),""),CHAR(10),REPT(" ",100)),501,100)),"")</f>
        <v/>
      </c>
      <c r="J134" s="464">
        <f>IFERROR(TRIM(MID(SUBSTITUTE(SUBSTITUTE(SUBSTITUTE(INVITACIONES!$J135,"*",""),CHAR(13),""),CHAR(10),REPT(" ",100)),601,100)),"")</f>
        <v/>
      </c>
      <c r="K134" s="464">
        <f>IFERROR(TRIM(MID(SUBSTITUTE(SUBSTITUTE(SUBSTITUTE(INVITACIONES!$J135,"*",""),CHAR(13),""),CHAR(10),REPT(" ",100)),701,100)),"")</f>
        <v/>
      </c>
    </row>
    <row r="135" s="358">
      <c r="A135" s="464">
        <f>IF(INVITACIONES!A136="","",INVITACIONES!A136)</f>
        <v/>
      </c>
      <c r="B135" s="464">
        <f>IF(INVITACIONES!N136="","",TRIM(INVITACIONES!N136))</f>
        <v/>
      </c>
      <c r="C135" s="475">
        <f>IF(INVITACIONES!G136="","",INVITACIONES!G136)</f>
        <v/>
      </c>
      <c r="D135" s="464">
        <f>IFERROR(TRIM(MID(SUBSTITUTE(SUBSTITUTE(SUBSTITUTE(INVITACIONES!$J136,"*",""),CHAR(13),""),CHAR(10),REPT(" ",100)),1,100)),"")</f>
        <v/>
      </c>
      <c r="E135" s="464">
        <f>IFERROR(TRIM(MID(SUBSTITUTE(SUBSTITUTE(SUBSTITUTE(INVITACIONES!$J136,"*",""),CHAR(13),""),CHAR(10),REPT(" ",100)),101,100)),"")</f>
        <v/>
      </c>
      <c r="F135" s="464">
        <f>IFERROR(TRIM(MID(SUBSTITUTE(SUBSTITUTE(SUBSTITUTE(INVITACIONES!$J136,"*",""),CHAR(13),""),CHAR(10),REPT(" ",100)),201,100)),"")</f>
        <v/>
      </c>
      <c r="G135" s="464">
        <f>IFERROR(TRIM(MID(SUBSTITUTE(SUBSTITUTE(SUBSTITUTE(INVITACIONES!$J136,"*",""),CHAR(13),""),CHAR(10),REPT(" ",100)),301,100)),"")</f>
        <v/>
      </c>
      <c r="H135" s="464">
        <f>IFERROR(TRIM(MID(SUBSTITUTE(SUBSTITUTE(SUBSTITUTE(INVITACIONES!$J136,"*",""),CHAR(13),""),CHAR(10),REPT(" ",100)),401,100)),"")</f>
        <v/>
      </c>
      <c r="I135" s="464">
        <f>IFERROR(TRIM(MID(SUBSTITUTE(SUBSTITUTE(SUBSTITUTE(INVITACIONES!$J136,"*",""),CHAR(13),""),CHAR(10),REPT(" ",100)),501,100)),"")</f>
        <v/>
      </c>
      <c r="J135" s="464">
        <f>IFERROR(TRIM(MID(SUBSTITUTE(SUBSTITUTE(SUBSTITUTE(INVITACIONES!$J136,"*",""),CHAR(13),""),CHAR(10),REPT(" ",100)),601,100)),"")</f>
        <v/>
      </c>
      <c r="K135" s="464">
        <f>IFERROR(TRIM(MID(SUBSTITUTE(SUBSTITUTE(SUBSTITUTE(INVITACIONES!$J136,"*",""),CHAR(13),""),CHAR(10),REPT(" ",100)),701,100)),"")</f>
        <v/>
      </c>
    </row>
    <row r="136" s="358">
      <c r="A136" s="464">
        <f>IF(INVITACIONES!A137="","",INVITACIONES!A137)</f>
        <v/>
      </c>
      <c r="B136" s="464">
        <f>IF(INVITACIONES!N137="","",TRIM(INVITACIONES!N137))</f>
        <v/>
      </c>
      <c r="C136" s="475">
        <f>IF(INVITACIONES!G137="","",INVITACIONES!G137)</f>
        <v/>
      </c>
      <c r="D136" s="464">
        <f>IFERROR(TRIM(MID(SUBSTITUTE(SUBSTITUTE(SUBSTITUTE(INVITACIONES!$J137,"*",""),CHAR(13),""),CHAR(10),REPT(" ",100)),1,100)),"")</f>
        <v/>
      </c>
      <c r="E136" s="464">
        <f>IFERROR(TRIM(MID(SUBSTITUTE(SUBSTITUTE(SUBSTITUTE(INVITACIONES!$J137,"*",""),CHAR(13),""),CHAR(10),REPT(" ",100)),101,100)),"")</f>
        <v/>
      </c>
      <c r="F136" s="464">
        <f>IFERROR(TRIM(MID(SUBSTITUTE(SUBSTITUTE(SUBSTITUTE(INVITACIONES!$J137,"*",""),CHAR(13),""),CHAR(10),REPT(" ",100)),201,100)),"")</f>
        <v/>
      </c>
      <c r="G136" s="464">
        <f>IFERROR(TRIM(MID(SUBSTITUTE(SUBSTITUTE(SUBSTITUTE(INVITACIONES!$J137,"*",""),CHAR(13),""),CHAR(10),REPT(" ",100)),301,100)),"")</f>
        <v/>
      </c>
      <c r="H136" s="464">
        <f>IFERROR(TRIM(MID(SUBSTITUTE(SUBSTITUTE(SUBSTITUTE(INVITACIONES!$J137,"*",""),CHAR(13),""),CHAR(10),REPT(" ",100)),401,100)),"")</f>
        <v/>
      </c>
      <c r="I136" s="464">
        <f>IFERROR(TRIM(MID(SUBSTITUTE(SUBSTITUTE(SUBSTITUTE(INVITACIONES!$J137,"*",""),CHAR(13),""),CHAR(10),REPT(" ",100)),501,100)),"")</f>
        <v/>
      </c>
      <c r="J136" s="464">
        <f>IFERROR(TRIM(MID(SUBSTITUTE(SUBSTITUTE(SUBSTITUTE(INVITACIONES!$J137,"*",""),CHAR(13),""),CHAR(10),REPT(" ",100)),601,100)),"")</f>
        <v/>
      </c>
      <c r="K136" s="464">
        <f>IFERROR(TRIM(MID(SUBSTITUTE(SUBSTITUTE(SUBSTITUTE(INVITACIONES!$J137,"*",""),CHAR(13),""),CHAR(10),REPT(" ",100)),701,100)),"")</f>
        <v/>
      </c>
    </row>
    <row r="137" s="358">
      <c r="A137" s="464">
        <f>IF(INVITACIONES!A138="","",INVITACIONES!A138)</f>
        <v/>
      </c>
      <c r="B137" s="464">
        <f>IF(INVITACIONES!N138="","",TRIM(INVITACIONES!N138))</f>
        <v/>
      </c>
      <c r="C137" s="475">
        <f>IF(INVITACIONES!G138="","",INVITACIONES!G138)</f>
        <v/>
      </c>
      <c r="D137" s="464">
        <f>IFERROR(TRIM(MID(SUBSTITUTE(SUBSTITUTE(SUBSTITUTE(INVITACIONES!$J138,"*",""),CHAR(13),""),CHAR(10),REPT(" ",100)),1,100)),"")</f>
        <v/>
      </c>
      <c r="E137" s="464">
        <f>IFERROR(TRIM(MID(SUBSTITUTE(SUBSTITUTE(SUBSTITUTE(INVITACIONES!$J138,"*",""),CHAR(13),""),CHAR(10),REPT(" ",100)),101,100)),"")</f>
        <v/>
      </c>
      <c r="F137" s="464">
        <f>IFERROR(TRIM(MID(SUBSTITUTE(SUBSTITUTE(SUBSTITUTE(INVITACIONES!$J138,"*",""),CHAR(13),""),CHAR(10),REPT(" ",100)),201,100)),"")</f>
        <v/>
      </c>
      <c r="G137" s="464">
        <f>IFERROR(TRIM(MID(SUBSTITUTE(SUBSTITUTE(SUBSTITUTE(INVITACIONES!$J138,"*",""),CHAR(13),""),CHAR(10),REPT(" ",100)),301,100)),"")</f>
        <v/>
      </c>
      <c r="H137" s="464">
        <f>IFERROR(TRIM(MID(SUBSTITUTE(SUBSTITUTE(SUBSTITUTE(INVITACIONES!$J138,"*",""),CHAR(13),""),CHAR(10),REPT(" ",100)),401,100)),"")</f>
        <v/>
      </c>
      <c r="I137" s="464">
        <f>IFERROR(TRIM(MID(SUBSTITUTE(SUBSTITUTE(SUBSTITUTE(INVITACIONES!$J138,"*",""),CHAR(13),""),CHAR(10),REPT(" ",100)),501,100)),"")</f>
        <v/>
      </c>
      <c r="J137" s="464">
        <f>IFERROR(TRIM(MID(SUBSTITUTE(SUBSTITUTE(SUBSTITUTE(INVITACIONES!$J138,"*",""),CHAR(13),""),CHAR(10),REPT(" ",100)),601,100)),"")</f>
        <v/>
      </c>
      <c r="K137" s="464">
        <f>IFERROR(TRIM(MID(SUBSTITUTE(SUBSTITUTE(SUBSTITUTE(INVITACIONES!$J138,"*",""),CHAR(13),""),CHAR(10),REPT(" ",100)),701,100)),"")</f>
        <v/>
      </c>
    </row>
    <row r="138" s="358">
      <c r="A138" s="464">
        <f>IF(INVITACIONES!A139="","",INVITACIONES!A139)</f>
        <v/>
      </c>
      <c r="B138" s="464">
        <f>IF(INVITACIONES!N139="","",TRIM(INVITACIONES!N139))</f>
        <v/>
      </c>
      <c r="C138" s="475">
        <f>IF(INVITACIONES!G139="","",INVITACIONES!G139)</f>
        <v/>
      </c>
      <c r="D138" s="464">
        <f>IFERROR(TRIM(MID(SUBSTITUTE(SUBSTITUTE(SUBSTITUTE(INVITACIONES!$J139,"*",""),CHAR(13),""),CHAR(10),REPT(" ",100)),1,100)),"")</f>
        <v/>
      </c>
      <c r="E138" s="464">
        <f>IFERROR(TRIM(MID(SUBSTITUTE(SUBSTITUTE(SUBSTITUTE(INVITACIONES!$J139,"*",""),CHAR(13),""),CHAR(10),REPT(" ",100)),101,100)),"")</f>
        <v/>
      </c>
      <c r="F138" s="464">
        <f>IFERROR(TRIM(MID(SUBSTITUTE(SUBSTITUTE(SUBSTITUTE(INVITACIONES!$J139,"*",""),CHAR(13),""),CHAR(10),REPT(" ",100)),201,100)),"")</f>
        <v/>
      </c>
      <c r="G138" s="464">
        <f>IFERROR(TRIM(MID(SUBSTITUTE(SUBSTITUTE(SUBSTITUTE(INVITACIONES!$J139,"*",""),CHAR(13),""),CHAR(10),REPT(" ",100)),301,100)),"")</f>
        <v/>
      </c>
      <c r="H138" s="464">
        <f>IFERROR(TRIM(MID(SUBSTITUTE(SUBSTITUTE(SUBSTITUTE(INVITACIONES!$J139,"*",""),CHAR(13),""),CHAR(10),REPT(" ",100)),401,100)),"")</f>
        <v/>
      </c>
      <c r="I138" s="464">
        <f>IFERROR(TRIM(MID(SUBSTITUTE(SUBSTITUTE(SUBSTITUTE(INVITACIONES!$J139,"*",""),CHAR(13),""),CHAR(10),REPT(" ",100)),501,100)),"")</f>
        <v/>
      </c>
      <c r="J138" s="464">
        <f>IFERROR(TRIM(MID(SUBSTITUTE(SUBSTITUTE(SUBSTITUTE(INVITACIONES!$J139,"*",""),CHAR(13),""),CHAR(10),REPT(" ",100)),601,100)),"")</f>
        <v/>
      </c>
      <c r="K138" s="464">
        <f>IFERROR(TRIM(MID(SUBSTITUTE(SUBSTITUTE(SUBSTITUTE(INVITACIONES!$J139,"*",""),CHAR(13),""),CHAR(10),REPT(" ",100)),701,100)),"")</f>
        <v/>
      </c>
    </row>
    <row r="139" s="358">
      <c r="A139" s="464">
        <f>IF(INVITACIONES!A140="","",INVITACIONES!A140)</f>
        <v/>
      </c>
      <c r="B139" s="464">
        <f>IF(INVITACIONES!N140="","",TRIM(INVITACIONES!N140))</f>
        <v/>
      </c>
      <c r="C139" s="475">
        <f>IF(INVITACIONES!G140="","",INVITACIONES!G140)</f>
        <v/>
      </c>
      <c r="D139" s="464">
        <f>IFERROR(TRIM(MID(SUBSTITUTE(SUBSTITUTE(SUBSTITUTE(INVITACIONES!$J140,"*",""),CHAR(13),""),CHAR(10),REPT(" ",100)),1,100)),"")</f>
        <v/>
      </c>
      <c r="E139" s="464">
        <f>IFERROR(TRIM(MID(SUBSTITUTE(SUBSTITUTE(SUBSTITUTE(INVITACIONES!$J140,"*",""),CHAR(13),""),CHAR(10),REPT(" ",100)),101,100)),"")</f>
        <v/>
      </c>
      <c r="F139" s="464">
        <f>IFERROR(TRIM(MID(SUBSTITUTE(SUBSTITUTE(SUBSTITUTE(INVITACIONES!$J140,"*",""),CHAR(13),""),CHAR(10),REPT(" ",100)),201,100)),"")</f>
        <v/>
      </c>
      <c r="G139" s="464">
        <f>IFERROR(TRIM(MID(SUBSTITUTE(SUBSTITUTE(SUBSTITUTE(INVITACIONES!$J140,"*",""),CHAR(13),""),CHAR(10),REPT(" ",100)),301,100)),"")</f>
        <v/>
      </c>
      <c r="H139" s="464">
        <f>IFERROR(TRIM(MID(SUBSTITUTE(SUBSTITUTE(SUBSTITUTE(INVITACIONES!$J140,"*",""),CHAR(13),""),CHAR(10),REPT(" ",100)),401,100)),"")</f>
        <v/>
      </c>
      <c r="I139" s="464">
        <f>IFERROR(TRIM(MID(SUBSTITUTE(SUBSTITUTE(SUBSTITUTE(INVITACIONES!$J140,"*",""),CHAR(13),""),CHAR(10),REPT(" ",100)),501,100)),"")</f>
        <v/>
      </c>
      <c r="J139" s="464">
        <f>IFERROR(TRIM(MID(SUBSTITUTE(SUBSTITUTE(SUBSTITUTE(INVITACIONES!$J140,"*",""),CHAR(13),""),CHAR(10),REPT(" ",100)),601,100)),"")</f>
        <v/>
      </c>
      <c r="K139" s="464">
        <f>IFERROR(TRIM(MID(SUBSTITUTE(SUBSTITUTE(SUBSTITUTE(INVITACIONES!$J140,"*",""),CHAR(13),""),CHAR(10),REPT(" ",100)),701,100)),"")</f>
        <v/>
      </c>
    </row>
    <row r="140" s="358">
      <c r="A140" s="464">
        <f>IF(INVITACIONES!A141="","",INVITACIONES!A141)</f>
        <v/>
      </c>
      <c r="B140" s="464">
        <f>IF(INVITACIONES!N141="","",TRIM(INVITACIONES!N141))</f>
        <v/>
      </c>
      <c r="C140" s="475">
        <f>IF(INVITACIONES!G141="","",INVITACIONES!G141)</f>
        <v/>
      </c>
      <c r="D140" s="464">
        <f>IFERROR(TRIM(MID(SUBSTITUTE(SUBSTITUTE(SUBSTITUTE(INVITACIONES!$J141,"*",""),CHAR(13),""),CHAR(10),REPT(" ",100)),1,100)),"")</f>
        <v/>
      </c>
      <c r="E140" s="464">
        <f>IFERROR(TRIM(MID(SUBSTITUTE(SUBSTITUTE(SUBSTITUTE(INVITACIONES!$J141,"*",""),CHAR(13),""),CHAR(10),REPT(" ",100)),101,100)),"")</f>
        <v/>
      </c>
      <c r="F140" s="464">
        <f>IFERROR(TRIM(MID(SUBSTITUTE(SUBSTITUTE(SUBSTITUTE(INVITACIONES!$J141,"*",""),CHAR(13),""),CHAR(10),REPT(" ",100)),201,100)),"")</f>
        <v/>
      </c>
      <c r="G140" s="464">
        <f>IFERROR(TRIM(MID(SUBSTITUTE(SUBSTITUTE(SUBSTITUTE(INVITACIONES!$J141,"*",""),CHAR(13),""),CHAR(10),REPT(" ",100)),301,100)),"")</f>
        <v/>
      </c>
      <c r="H140" s="464">
        <f>IFERROR(TRIM(MID(SUBSTITUTE(SUBSTITUTE(SUBSTITUTE(INVITACIONES!$J141,"*",""),CHAR(13),""),CHAR(10),REPT(" ",100)),401,100)),"")</f>
        <v/>
      </c>
      <c r="I140" s="464">
        <f>IFERROR(TRIM(MID(SUBSTITUTE(SUBSTITUTE(SUBSTITUTE(INVITACIONES!$J141,"*",""),CHAR(13),""),CHAR(10),REPT(" ",100)),501,100)),"")</f>
        <v/>
      </c>
      <c r="J140" s="464">
        <f>IFERROR(TRIM(MID(SUBSTITUTE(SUBSTITUTE(SUBSTITUTE(INVITACIONES!$J141,"*",""),CHAR(13),""),CHAR(10),REPT(" ",100)),601,100)),"")</f>
        <v/>
      </c>
      <c r="K140" s="464">
        <f>IFERROR(TRIM(MID(SUBSTITUTE(SUBSTITUTE(SUBSTITUTE(INVITACIONES!$J141,"*",""),CHAR(13),""),CHAR(10),REPT(" ",100)),701,100)),"")</f>
        <v/>
      </c>
    </row>
    <row r="141" s="358">
      <c r="A141" s="464">
        <f>IF(INVITACIONES!A142="","",INVITACIONES!A142)</f>
        <v/>
      </c>
      <c r="B141" s="464">
        <f>IF(INVITACIONES!N142="","",TRIM(INVITACIONES!N142))</f>
        <v/>
      </c>
      <c r="C141" s="475">
        <f>IF(INVITACIONES!G142="","",INVITACIONES!G142)</f>
        <v/>
      </c>
      <c r="D141" s="464">
        <f>IFERROR(TRIM(MID(SUBSTITUTE(SUBSTITUTE(SUBSTITUTE(INVITACIONES!$J142,"*",""),CHAR(13),""),CHAR(10),REPT(" ",100)),1,100)),"")</f>
        <v/>
      </c>
      <c r="E141" s="464">
        <f>IFERROR(TRIM(MID(SUBSTITUTE(SUBSTITUTE(SUBSTITUTE(INVITACIONES!$J142,"*",""),CHAR(13),""),CHAR(10),REPT(" ",100)),101,100)),"")</f>
        <v/>
      </c>
      <c r="F141" s="464">
        <f>IFERROR(TRIM(MID(SUBSTITUTE(SUBSTITUTE(SUBSTITUTE(INVITACIONES!$J142,"*",""),CHAR(13),""),CHAR(10),REPT(" ",100)),201,100)),"")</f>
        <v/>
      </c>
      <c r="G141" s="464">
        <f>IFERROR(TRIM(MID(SUBSTITUTE(SUBSTITUTE(SUBSTITUTE(INVITACIONES!$J142,"*",""),CHAR(13),""),CHAR(10),REPT(" ",100)),301,100)),"")</f>
        <v/>
      </c>
      <c r="H141" s="464">
        <f>IFERROR(TRIM(MID(SUBSTITUTE(SUBSTITUTE(SUBSTITUTE(INVITACIONES!$J142,"*",""),CHAR(13),""),CHAR(10),REPT(" ",100)),401,100)),"")</f>
        <v/>
      </c>
      <c r="I141" s="464">
        <f>IFERROR(TRIM(MID(SUBSTITUTE(SUBSTITUTE(SUBSTITUTE(INVITACIONES!$J142,"*",""),CHAR(13),""),CHAR(10),REPT(" ",100)),501,100)),"")</f>
        <v/>
      </c>
      <c r="J141" s="464">
        <f>IFERROR(TRIM(MID(SUBSTITUTE(SUBSTITUTE(SUBSTITUTE(INVITACIONES!$J142,"*",""),CHAR(13),""),CHAR(10),REPT(" ",100)),601,100)),"")</f>
        <v/>
      </c>
      <c r="K141" s="464">
        <f>IFERROR(TRIM(MID(SUBSTITUTE(SUBSTITUTE(SUBSTITUTE(INVITACIONES!$J142,"*",""),CHAR(13),""),CHAR(10),REPT(" ",100)),701,100)),"")</f>
        <v/>
      </c>
    </row>
    <row r="142" s="358">
      <c r="A142" s="464">
        <f>IF(INVITACIONES!A143="","",INVITACIONES!A143)</f>
        <v/>
      </c>
      <c r="B142" s="464">
        <f>IF(INVITACIONES!N143="","",TRIM(INVITACIONES!N143))</f>
        <v/>
      </c>
      <c r="C142" s="475">
        <f>IF(INVITACIONES!G143="","",INVITACIONES!G143)</f>
        <v/>
      </c>
      <c r="D142" s="464">
        <f>IFERROR(TRIM(MID(SUBSTITUTE(SUBSTITUTE(SUBSTITUTE(INVITACIONES!$J143,"*",""),CHAR(13),""),CHAR(10),REPT(" ",100)),1,100)),"")</f>
        <v/>
      </c>
      <c r="E142" s="464">
        <f>IFERROR(TRIM(MID(SUBSTITUTE(SUBSTITUTE(SUBSTITUTE(INVITACIONES!$J143,"*",""),CHAR(13),""),CHAR(10),REPT(" ",100)),101,100)),"")</f>
        <v/>
      </c>
      <c r="F142" s="464">
        <f>IFERROR(TRIM(MID(SUBSTITUTE(SUBSTITUTE(SUBSTITUTE(INVITACIONES!$J143,"*",""),CHAR(13),""),CHAR(10),REPT(" ",100)),201,100)),"")</f>
        <v/>
      </c>
      <c r="G142" s="464">
        <f>IFERROR(TRIM(MID(SUBSTITUTE(SUBSTITUTE(SUBSTITUTE(INVITACIONES!$J143,"*",""),CHAR(13),""),CHAR(10),REPT(" ",100)),301,100)),"")</f>
        <v/>
      </c>
      <c r="H142" s="464">
        <f>IFERROR(TRIM(MID(SUBSTITUTE(SUBSTITUTE(SUBSTITUTE(INVITACIONES!$J143,"*",""),CHAR(13),""),CHAR(10),REPT(" ",100)),401,100)),"")</f>
        <v/>
      </c>
      <c r="I142" s="464">
        <f>IFERROR(TRIM(MID(SUBSTITUTE(SUBSTITUTE(SUBSTITUTE(INVITACIONES!$J143,"*",""),CHAR(13),""),CHAR(10),REPT(" ",100)),501,100)),"")</f>
        <v/>
      </c>
      <c r="J142" s="464">
        <f>IFERROR(TRIM(MID(SUBSTITUTE(SUBSTITUTE(SUBSTITUTE(INVITACIONES!$J143,"*",""),CHAR(13),""),CHAR(10),REPT(" ",100)),601,100)),"")</f>
        <v/>
      </c>
      <c r="K142" s="464">
        <f>IFERROR(TRIM(MID(SUBSTITUTE(SUBSTITUTE(SUBSTITUTE(INVITACIONES!$J143,"*",""),CHAR(13),""),CHAR(10),REPT(" ",100)),701,100)),"")</f>
        <v/>
      </c>
    </row>
    <row r="143" s="358">
      <c r="A143" s="464">
        <f>IF(INVITACIONES!A144="","",INVITACIONES!A144)</f>
        <v/>
      </c>
      <c r="B143" s="464">
        <f>IF(INVITACIONES!N144="","",TRIM(INVITACIONES!N144))</f>
        <v/>
      </c>
      <c r="C143" s="475">
        <f>IF(INVITACIONES!G144="","",INVITACIONES!G144)</f>
        <v/>
      </c>
      <c r="D143" s="464">
        <f>IFERROR(TRIM(MID(SUBSTITUTE(SUBSTITUTE(SUBSTITUTE(INVITACIONES!$J144,"*",""),CHAR(13),""),CHAR(10),REPT(" ",100)),1,100)),"")</f>
        <v/>
      </c>
      <c r="E143" s="464">
        <f>IFERROR(TRIM(MID(SUBSTITUTE(SUBSTITUTE(SUBSTITUTE(INVITACIONES!$J144,"*",""),CHAR(13),""),CHAR(10),REPT(" ",100)),101,100)),"")</f>
        <v/>
      </c>
      <c r="F143" s="464">
        <f>IFERROR(TRIM(MID(SUBSTITUTE(SUBSTITUTE(SUBSTITUTE(INVITACIONES!$J144,"*",""),CHAR(13),""),CHAR(10),REPT(" ",100)),201,100)),"")</f>
        <v/>
      </c>
      <c r="G143" s="464">
        <f>IFERROR(TRIM(MID(SUBSTITUTE(SUBSTITUTE(SUBSTITUTE(INVITACIONES!$J144,"*",""),CHAR(13),""),CHAR(10),REPT(" ",100)),301,100)),"")</f>
        <v/>
      </c>
      <c r="H143" s="464">
        <f>IFERROR(TRIM(MID(SUBSTITUTE(SUBSTITUTE(SUBSTITUTE(INVITACIONES!$J144,"*",""),CHAR(13),""),CHAR(10),REPT(" ",100)),401,100)),"")</f>
        <v/>
      </c>
      <c r="I143" s="464">
        <f>IFERROR(TRIM(MID(SUBSTITUTE(SUBSTITUTE(SUBSTITUTE(INVITACIONES!$J144,"*",""),CHAR(13),""),CHAR(10),REPT(" ",100)),501,100)),"")</f>
        <v/>
      </c>
      <c r="J143" s="464">
        <f>IFERROR(TRIM(MID(SUBSTITUTE(SUBSTITUTE(SUBSTITUTE(INVITACIONES!$J144,"*",""),CHAR(13),""),CHAR(10),REPT(" ",100)),601,100)),"")</f>
        <v/>
      </c>
      <c r="K143" s="464">
        <f>IFERROR(TRIM(MID(SUBSTITUTE(SUBSTITUTE(SUBSTITUTE(INVITACIONES!$J144,"*",""),CHAR(13),""),CHAR(10),REPT(" ",100)),701,100)),"")</f>
        <v/>
      </c>
    </row>
    <row r="144" s="358">
      <c r="A144" s="464">
        <f>IF(INVITACIONES!A145="","",INVITACIONES!A145)</f>
        <v/>
      </c>
      <c r="B144" s="464">
        <f>IF(INVITACIONES!N145="","",TRIM(INVITACIONES!N145))</f>
        <v/>
      </c>
      <c r="C144" s="475">
        <f>IF(INVITACIONES!G145="","",INVITACIONES!G145)</f>
        <v/>
      </c>
      <c r="D144" s="464">
        <f>IFERROR(TRIM(MID(SUBSTITUTE(SUBSTITUTE(SUBSTITUTE(INVITACIONES!$J145,"*",""),CHAR(13),""),CHAR(10),REPT(" ",100)),1,100)),"")</f>
        <v/>
      </c>
      <c r="E144" s="464">
        <f>IFERROR(TRIM(MID(SUBSTITUTE(SUBSTITUTE(SUBSTITUTE(INVITACIONES!$J145,"*",""),CHAR(13),""),CHAR(10),REPT(" ",100)),101,100)),"")</f>
        <v/>
      </c>
      <c r="F144" s="464">
        <f>IFERROR(TRIM(MID(SUBSTITUTE(SUBSTITUTE(SUBSTITUTE(INVITACIONES!$J145,"*",""),CHAR(13),""),CHAR(10),REPT(" ",100)),201,100)),"")</f>
        <v/>
      </c>
      <c r="G144" s="464">
        <f>IFERROR(TRIM(MID(SUBSTITUTE(SUBSTITUTE(SUBSTITUTE(INVITACIONES!$J145,"*",""),CHAR(13),""),CHAR(10),REPT(" ",100)),301,100)),"")</f>
        <v/>
      </c>
      <c r="H144" s="464">
        <f>IFERROR(TRIM(MID(SUBSTITUTE(SUBSTITUTE(SUBSTITUTE(INVITACIONES!$J145,"*",""),CHAR(13),""),CHAR(10),REPT(" ",100)),401,100)),"")</f>
        <v/>
      </c>
      <c r="I144" s="464">
        <f>IFERROR(TRIM(MID(SUBSTITUTE(SUBSTITUTE(SUBSTITUTE(INVITACIONES!$J145,"*",""),CHAR(13),""),CHAR(10),REPT(" ",100)),501,100)),"")</f>
        <v/>
      </c>
      <c r="J144" s="464">
        <f>IFERROR(TRIM(MID(SUBSTITUTE(SUBSTITUTE(SUBSTITUTE(INVITACIONES!$J145,"*",""),CHAR(13),""),CHAR(10),REPT(" ",100)),601,100)),"")</f>
        <v/>
      </c>
      <c r="K144" s="464">
        <f>IFERROR(TRIM(MID(SUBSTITUTE(SUBSTITUTE(SUBSTITUTE(INVITACIONES!$J145,"*",""),CHAR(13),""),CHAR(10),REPT(" ",100)),701,100)),"")</f>
        <v/>
      </c>
    </row>
    <row r="145" s="358">
      <c r="A145" s="464">
        <f>IF(INVITACIONES!A146="","",INVITACIONES!A146)</f>
        <v/>
      </c>
      <c r="B145" s="464">
        <f>IF(INVITACIONES!N146="","",TRIM(INVITACIONES!N146))</f>
        <v/>
      </c>
      <c r="C145" s="475">
        <f>IF(INVITACIONES!G146="","",INVITACIONES!G146)</f>
        <v/>
      </c>
      <c r="D145" s="464">
        <f>IFERROR(TRIM(MID(SUBSTITUTE(SUBSTITUTE(SUBSTITUTE(INVITACIONES!$J146,"*",""),CHAR(13),""),CHAR(10),REPT(" ",100)),1,100)),"")</f>
        <v/>
      </c>
      <c r="E145" s="464">
        <f>IFERROR(TRIM(MID(SUBSTITUTE(SUBSTITUTE(SUBSTITUTE(INVITACIONES!$J146,"*",""),CHAR(13),""),CHAR(10),REPT(" ",100)),101,100)),"")</f>
        <v/>
      </c>
      <c r="F145" s="464">
        <f>IFERROR(TRIM(MID(SUBSTITUTE(SUBSTITUTE(SUBSTITUTE(INVITACIONES!$J146,"*",""),CHAR(13),""),CHAR(10),REPT(" ",100)),201,100)),"")</f>
        <v/>
      </c>
      <c r="G145" s="464">
        <f>IFERROR(TRIM(MID(SUBSTITUTE(SUBSTITUTE(SUBSTITUTE(INVITACIONES!$J146,"*",""),CHAR(13),""),CHAR(10),REPT(" ",100)),301,100)),"")</f>
        <v/>
      </c>
      <c r="H145" s="464">
        <f>IFERROR(TRIM(MID(SUBSTITUTE(SUBSTITUTE(SUBSTITUTE(INVITACIONES!$J146,"*",""),CHAR(13),""),CHAR(10),REPT(" ",100)),401,100)),"")</f>
        <v/>
      </c>
      <c r="I145" s="464">
        <f>IFERROR(TRIM(MID(SUBSTITUTE(SUBSTITUTE(SUBSTITUTE(INVITACIONES!$J146,"*",""),CHAR(13),""),CHAR(10),REPT(" ",100)),501,100)),"")</f>
        <v/>
      </c>
      <c r="J145" s="464">
        <f>IFERROR(TRIM(MID(SUBSTITUTE(SUBSTITUTE(SUBSTITUTE(INVITACIONES!$J146,"*",""),CHAR(13),""),CHAR(10),REPT(" ",100)),601,100)),"")</f>
        <v/>
      </c>
      <c r="K145" s="464">
        <f>IFERROR(TRIM(MID(SUBSTITUTE(SUBSTITUTE(SUBSTITUTE(INVITACIONES!$J146,"*",""),CHAR(13),""),CHAR(10),REPT(" ",100)),701,100)),"")</f>
        <v/>
      </c>
    </row>
    <row r="146" s="358">
      <c r="A146" s="464">
        <f>IF(INVITACIONES!A147="","",INVITACIONES!A147)</f>
        <v/>
      </c>
      <c r="B146" s="464">
        <f>IF(INVITACIONES!N147="","",TRIM(INVITACIONES!N147))</f>
        <v/>
      </c>
      <c r="C146" s="475">
        <f>IF(INVITACIONES!G147="","",INVITACIONES!G147)</f>
        <v/>
      </c>
      <c r="D146" s="464">
        <f>IFERROR(TRIM(MID(SUBSTITUTE(SUBSTITUTE(SUBSTITUTE(INVITACIONES!$J147,"*",""),CHAR(13),""),CHAR(10),REPT(" ",100)),1,100)),"")</f>
        <v/>
      </c>
      <c r="E146" s="464">
        <f>IFERROR(TRIM(MID(SUBSTITUTE(SUBSTITUTE(SUBSTITUTE(INVITACIONES!$J147,"*",""),CHAR(13),""),CHAR(10),REPT(" ",100)),101,100)),"")</f>
        <v/>
      </c>
      <c r="F146" s="464">
        <f>IFERROR(TRIM(MID(SUBSTITUTE(SUBSTITUTE(SUBSTITUTE(INVITACIONES!$J147,"*",""),CHAR(13),""),CHAR(10),REPT(" ",100)),201,100)),"")</f>
        <v/>
      </c>
      <c r="G146" s="464">
        <f>IFERROR(TRIM(MID(SUBSTITUTE(SUBSTITUTE(SUBSTITUTE(INVITACIONES!$J147,"*",""),CHAR(13),""),CHAR(10),REPT(" ",100)),301,100)),"")</f>
        <v/>
      </c>
      <c r="H146" s="464">
        <f>IFERROR(TRIM(MID(SUBSTITUTE(SUBSTITUTE(SUBSTITUTE(INVITACIONES!$J147,"*",""),CHAR(13),""),CHAR(10),REPT(" ",100)),401,100)),"")</f>
        <v/>
      </c>
      <c r="I146" s="464">
        <f>IFERROR(TRIM(MID(SUBSTITUTE(SUBSTITUTE(SUBSTITUTE(INVITACIONES!$J147,"*",""),CHAR(13),""),CHAR(10),REPT(" ",100)),501,100)),"")</f>
        <v/>
      </c>
      <c r="J146" s="464">
        <f>IFERROR(TRIM(MID(SUBSTITUTE(SUBSTITUTE(SUBSTITUTE(INVITACIONES!$J147,"*",""),CHAR(13),""),CHAR(10),REPT(" ",100)),601,100)),"")</f>
        <v/>
      </c>
      <c r="K146" s="464">
        <f>IFERROR(TRIM(MID(SUBSTITUTE(SUBSTITUTE(SUBSTITUTE(INVITACIONES!$J147,"*",""),CHAR(13),""),CHAR(10),REPT(" ",100)),701,100)),"")</f>
        <v/>
      </c>
    </row>
    <row r="147" s="358">
      <c r="A147" s="464">
        <f>IF(INVITACIONES!A148="","",INVITACIONES!A148)</f>
        <v/>
      </c>
      <c r="B147" s="464">
        <f>IF(INVITACIONES!N148="","",TRIM(INVITACIONES!N148))</f>
        <v/>
      </c>
      <c r="C147" s="475">
        <f>IF(INVITACIONES!G148="","",INVITACIONES!G148)</f>
        <v/>
      </c>
      <c r="D147" s="464">
        <f>IFERROR(TRIM(MID(SUBSTITUTE(SUBSTITUTE(SUBSTITUTE(INVITACIONES!$J148,"*",""),CHAR(13),""),CHAR(10),REPT(" ",100)),1,100)),"")</f>
        <v/>
      </c>
      <c r="E147" s="464">
        <f>IFERROR(TRIM(MID(SUBSTITUTE(SUBSTITUTE(SUBSTITUTE(INVITACIONES!$J148,"*",""),CHAR(13),""),CHAR(10),REPT(" ",100)),101,100)),"")</f>
        <v/>
      </c>
      <c r="F147" s="464">
        <f>IFERROR(TRIM(MID(SUBSTITUTE(SUBSTITUTE(SUBSTITUTE(INVITACIONES!$J148,"*",""),CHAR(13),""),CHAR(10),REPT(" ",100)),201,100)),"")</f>
        <v/>
      </c>
      <c r="G147" s="464">
        <f>IFERROR(TRIM(MID(SUBSTITUTE(SUBSTITUTE(SUBSTITUTE(INVITACIONES!$J148,"*",""),CHAR(13),""),CHAR(10),REPT(" ",100)),301,100)),"")</f>
        <v/>
      </c>
      <c r="H147" s="464">
        <f>IFERROR(TRIM(MID(SUBSTITUTE(SUBSTITUTE(SUBSTITUTE(INVITACIONES!$J148,"*",""),CHAR(13),""),CHAR(10),REPT(" ",100)),401,100)),"")</f>
        <v/>
      </c>
      <c r="I147" s="464">
        <f>IFERROR(TRIM(MID(SUBSTITUTE(SUBSTITUTE(SUBSTITUTE(INVITACIONES!$J148,"*",""),CHAR(13),""),CHAR(10),REPT(" ",100)),501,100)),"")</f>
        <v/>
      </c>
      <c r="J147" s="464">
        <f>IFERROR(TRIM(MID(SUBSTITUTE(SUBSTITUTE(SUBSTITUTE(INVITACIONES!$J148,"*",""),CHAR(13),""),CHAR(10),REPT(" ",100)),601,100)),"")</f>
        <v/>
      </c>
      <c r="K147" s="464">
        <f>IFERROR(TRIM(MID(SUBSTITUTE(SUBSTITUTE(SUBSTITUTE(INVITACIONES!$J148,"*",""),CHAR(13),""),CHAR(10),REPT(" ",100)),701,100)),"")</f>
        <v/>
      </c>
    </row>
    <row r="148" s="358">
      <c r="A148" s="464">
        <f>IF(INVITACIONES!A149="","",INVITACIONES!A149)</f>
        <v/>
      </c>
      <c r="B148" s="464">
        <f>IF(INVITACIONES!N149="","",TRIM(INVITACIONES!N149))</f>
        <v/>
      </c>
      <c r="C148" s="475">
        <f>IF(INVITACIONES!G149="","",INVITACIONES!G149)</f>
        <v/>
      </c>
      <c r="D148" s="464">
        <f>IFERROR(TRIM(MID(SUBSTITUTE(SUBSTITUTE(SUBSTITUTE(INVITACIONES!$J149,"*",""),CHAR(13),""),CHAR(10),REPT(" ",100)),1,100)),"")</f>
        <v/>
      </c>
      <c r="E148" s="464">
        <f>IFERROR(TRIM(MID(SUBSTITUTE(SUBSTITUTE(SUBSTITUTE(INVITACIONES!$J149,"*",""),CHAR(13),""),CHAR(10),REPT(" ",100)),101,100)),"")</f>
        <v/>
      </c>
      <c r="F148" s="464">
        <f>IFERROR(TRIM(MID(SUBSTITUTE(SUBSTITUTE(SUBSTITUTE(INVITACIONES!$J149,"*",""),CHAR(13),""),CHAR(10),REPT(" ",100)),201,100)),"")</f>
        <v/>
      </c>
      <c r="G148" s="464">
        <f>IFERROR(TRIM(MID(SUBSTITUTE(SUBSTITUTE(SUBSTITUTE(INVITACIONES!$J149,"*",""),CHAR(13),""),CHAR(10),REPT(" ",100)),301,100)),"")</f>
        <v/>
      </c>
      <c r="H148" s="464">
        <f>IFERROR(TRIM(MID(SUBSTITUTE(SUBSTITUTE(SUBSTITUTE(INVITACIONES!$J149,"*",""),CHAR(13),""),CHAR(10),REPT(" ",100)),401,100)),"")</f>
        <v/>
      </c>
      <c r="I148" s="464">
        <f>IFERROR(TRIM(MID(SUBSTITUTE(SUBSTITUTE(SUBSTITUTE(INVITACIONES!$J149,"*",""),CHAR(13),""),CHAR(10),REPT(" ",100)),501,100)),"")</f>
        <v/>
      </c>
      <c r="J148" s="464">
        <f>IFERROR(TRIM(MID(SUBSTITUTE(SUBSTITUTE(SUBSTITUTE(INVITACIONES!$J149,"*",""),CHAR(13),""),CHAR(10),REPT(" ",100)),601,100)),"")</f>
        <v/>
      </c>
      <c r="K148" s="464">
        <f>IFERROR(TRIM(MID(SUBSTITUTE(SUBSTITUTE(SUBSTITUTE(INVITACIONES!$J149,"*",""),CHAR(13),""),CHAR(10),REPT(" ",100)),701,100)),"")</f>
        <v/>
      </c>
    </row>
    <row r="149" s="358">
      <c r="A149" s="464">
        <f>IF(INVITACIONES!A150="","",INVITACIONES!A150)</f>
        <v/>
      </c>
      <c r="B149" s="464">
        <f>IF(INVITACIONES!N150="","",TRIM(INVITACIONES!N150))</f>
        <v/>
      </c>
      <c r="C149" s="475">
        <f>IF(INVITACIONES!G150="","",INVITACIONES!G150)</f>
        <v/>
      </c>
      <c r="D149" s="464">
        <f>IFERROR(TRIM(MID(SUBSTITUTE(SUBSTITUTE(SUBSTITUTE(INVITACIONES!$J150,"*",""),CHAR(13),""),CHAR(10),REPT(" ",100)),1,100)),"")</f>
        <v/>
      </c>
      <c r="E149" s="464">
        <f>IFERROR(TRIM(MID(SUBSTITUTE(SUBSTITUTE(SUBSTITUTE(INVITACIONES!$J150,"*",""),CHAR(13),""),CHAR(10),REPT(" ",100)),101,100)),"")</f>
        <v/>
      </c>
      <c r="F149" s="464">
        <f>IFERROR(TRIM(MID(SUBSTITUTE(SUBSTITUTE(SUBSTITUTE(INVITACIONES!$J150,"*",""),CHAR(13),""),CHAR(10),REPT(" ",100)),201,100)),"")</f>
        <v/>
      </c>
      <c r="G149" s="464">
        <f>IFERROR(TRIM(MID(SUBSTITUTE(SUBSTITUTE(SUBSTITUTE(INVITACIONES!$J150,"*",""),CHAR(13),""),CHAR(10),REPT(" ",100)),301,100)),"")</f>
        <v/>
      </c>
      <c r="H149" s="464">
        <f>IFERROR(TRIM(MID(SUBSTITUTE(SUBSTITUTE(SUBSTITUTE(INVITACIONES!$J150,"*",""),CHAR(13),""),CHAR(10),REPT(" ",100)),401,100)),"")</f>
        <v/>
      </c>
      <c r="I149" s="464">
        <f>IFERROR(TRIM(MID(SUBSTITUTE(SUBSTITUTE(SUBSTITUTE(INVITACIONES!$J150,"*",""),CHAR(13),""),CHAR(10),REPT(" ",100)),501,100)),"")</f>
        <v/>
      </c>
      <c r="J149" s="464">
        <f>IFERROR(TRIM(MID(SUBSTITUTE(SUBSTITUTE(SUBSTITUTE(INVITACIONES!$J150,"*",""),CHAR(13),""),CHAR(10),REPT(" ",100)),601,100)),"")</f>
        <v/>
      </c>
      <c r="K149" s="464">
        <f>IFERROR(TRIM(MID(SUBSTITUTE(SUBSTITUTE(SUBSTITUTE(INVITACIONES!$J150,"*",""),CHAR(13),""),CHAR(10),REPT(" ",100)),701,100)),"")</f>
        <v/>
      </c>
    </row>
    <row r="150" s="358">
      <c r="A150" s="464">
        <f>IF(INVITACIONES!A151="","",INVITACIONES!A151)</f>
        <v/>
      </c>
      <c r="B150" s="464">
        <f>IF(INVITACIONES!N151="","",TRIM(INVITACIONES!N151))</f>
        <v/>
      </c>
      <c r="C150" s="475">
        <f>IF(INVITACIONES!G151="","",INVITACIONES!G151)</f>
        <v/>
      </c>
      <c r="D150" s="464">
        <f>IFERROR(TRIM(MID(SUBSTITUTE(SUBSTITUTE(SUBSTITUTE(INVITACIONES!$J151,"*",""),CHAR(13),""),CHAR(10),REPT(" ",100)),1,100)),"")</f>
        <v/>
      </c>
      <c r="E150" s="464">
        <f>IFERROR(TRIM(MID(SUBSTITUTE(SUBSTITUTE(SUBSTITUTE(INVITACIONES!$J151,"*",""),CHAR(13),""),CHAR(10),REPT(" ",100)),101,100)),"")</f>
        <v/>
      </c>
      <c r="F150" s="464">
        <f>IFERROR(TRIM(MID(SUBSTITUTE(SUBSTITUTE(SUBSTITUTE(INVITACIONES!$J151,"*",""),CHAR(13),""),CHAR(10),REPT(" ",100)),201,100)),"")</f>
        <v/>
      </c>
      <c r="G150" s="464">
        <f>IFERROR(TRIM(MID(SUBSTITUTE(SUBSTITUTE(SUBSTITUTE(INVITACIONES!$J151,"*",""),CHAR(13),""),CHAR(10),REPT(" ",100)),301,100)),"")</f>
        <v/>
      </c>
      <c r="H150" s="464">
        <f>IFERROR(TRIM(MID(SUBSTITUTE(SUBSTITUTE(SUBSTITUTE(INVITACIONES!$J151,"*",""),CHAR(13),""),CHAR(10),REPT(" ",100)),401,100)),"")</f>
        <v/>
      </c>
      <c r="I150" s="464">
        <f>IFERROR(TRIM(MID(SUBSTITUTE(SUBSTITUTE(SUBSTITUTE(INVITACIONES!$J151,"*",""),CHAR(13),""),CHAR(10),REPT(" ",100)),501,100)),"")</f>
        <v/>
      </c>
      <c r="J150" s="464">
        <f>IFERROR(TRIM(MID(SUBSTITUTE(SUBSTITUTE(SUBSTITUTE(INVITACIONES!$J151,"*",""),CHAR(13),""),CHAR(10),REPT(" ",100)),601,100)),"")</f>
        <v/>
      </c>
      <c r="K150" s="464">
        <f>IFERROR(TRIM(MID(SUBSTITUTE(SUBSTITUTE(SUBSTITUTE(INVITACIONES!$J151,"*",""),CHAR(13),""),CHAR(10),REPT(" ",100)),701,100)),"")</f>
        <v/>
      </c>
    </row>
    <row r="151" s="358">
      <c r="A151" s="464">
        <f>IF(INVITACIONES!A152="","",INVITACIONES!A152)</f>
        <v/>
      </c>
      <c r="B151" s="464">
        <f>IF(INVITACIONES!N152="","",TRIM(INVITACIONES!N152))</f>
        <v/>
      </c>
      <c r="C151" s="475">
        <f>IF(INVITACIONES!G152="","",INVITACIONES!G152)</f>
        <v/>
      </c>
      <c r="D151" s="464">
        <f>IFERROR(TRIM(MID(SUBSTITUTE(SUBSTITUTE(SUBSTITUTE(INVITACIONES!$J152,"*",""),CHAR(13),""),CHAR(10),REPT(" ",100)),1,100)),"")</f>
        <v/>
      </c>
      <c r="E151" s="464">
        <f>IFERROR(TRIM(MID(SUBSTITUTE(SUBSTITUTE(SUBSTITUTE(INVITACIONES!$J152,"*",""),CHAR(13),""),CHAR(10),REPT(" ",100)),101,100)),"")</f>
        <v/>
      </c>
      <c r="F151" s="464">
        <f>IFERROR(TRIM(MID(SUBSTITUTE(SUBSTITUTE(SUBSTITUTE(INVITACIONES!$J152,"*",""),CHAR(13),""),CHAR(10),REPT(" ",100)),201,100)),"")</f>
        <v/>
      </c>
      <c r="G151" s="464">
        <f>IFERROR(TRIM(MID(SUBSTITUTE(SUBSTITUTE(SUBSTITUTE(INVITACIONES!$J152,"*",""),CHAR(13),""),CHAR(10),REPT(" ",100)),301,100)),"")</f>
        <v/>
      </c>
      <c r="H151" s="464">
        <f>IFERROR(TRIM(MID(SUBSTITUTE(SUBSTITUTE(SUBSTITUTE(INVITACIONES!$J152,"*",""),CHAR(13),""),CHAR(10),REPT(" ",100)),401,100)),"")</f>
        <v/>
      </c>
      <c r="I151" s="464">
        <f>IFERROR(TRIM(MID(SUBSTITUTE(SUBSTITUTE(SUBSTITUTE(INVITACIONES!$J152,"*",""),CHAR(13),""),CHAR(10),REPT(" ",100)),501,100)),"")</f>
        <v/>
      </c>
      <c r="J151" s="464">
        <f>IFERROR(TRIM(MID(SUBSTITUTE(SUBSTITUTE(SUBSTITUTE(INVITACIONES!$J152,"*",""),CHAR(13),""),CHAR(10),REPT(" ",100)),601,100)),"")</f>
        <v/>
      </c>
      <c r="K151" s="464">
        <f>IFERROR(TRIM(MID(SUBSTITUTE(SUBSTITUTE(SUBSTITUTE(INVITACIONES!$J152,"*",""),CHAR(13),""),CHAR(10),REPT(" ",100)),701,100)),"")</f>
        <v/>
      </c>
    </row>
    <row r="152" s="358">
      <c r="A152" s="464">
        <f>IF(INVITACIONES!A153="","",INVITACIONES!A153)</f>
        <v/>
      </c>
      <c r="B152" s="464">
        <f>IF(INVITACIONES!N153="","",TRIM(INVITACIONES!N153))</f>
        <v/>
      </c>
      <c r="C152" s="475">
        <f>IF(INVITACIONES!G153="","",INVITACIONES!G153)</f>
        <v/>
      </c>
      <c r="D152" s="464">
        <f>IFERROR(TRIM(MID(SUBSTITUTE(SUBSTITUTE(SUBSTITUTE(INVITACIONES!$J153,"*",""),CHAR(13),""),CHAR(10),REPT(" ",100)),1,100)),"")</f>
        <v/>
      </c>
      <c r="E152" s="464">
        <f>IFERROR(TRIM(MID(SUBSTITUTE(SUBSTITUTE(SUBSTITUTE(INVITACIONES!$J153,"*",""),CHAR(13),""),CHAR(10),REPT(" ",100)),101,100)),"")</f>
        <v/>
      </c>
      <c r="F152" s="464">
        <f>IFERROR(TRIM(MID(SUBSTITUTE(SUBSTITUTE(SUBSTITUTE(INVITACIONES!$J153,"*",""),CHAR(13),""),CHAR(10),REPT(" ",100)),201,100)),"")</f>
        <v/>
      </c>
      <c r="G152" s="464">
        <f>IFERROR(TRIM(MID(SUBSTITUTE(SUBSTITUTE(SUBSTITUTE(INVITACIONES!$J153,"*",""),CHAR(13),""),CHAR(10),REPT(" ",100)),301,100)),"")</f>
        <v/>
      </c>
      <c r="H152" s="464">
        <f>IFERROR(TRIM(MID(SUBSTITUTE(SUBSTITUTE(SUBSTITUTE(INVITACIONES!$J153,"*",""),CHAR(13),""),CHAR(10),REPT(" ",100)),401,100)),"")</f>
        <v/>
      </c>
      <c r="I152" s="464">
        <f>IFERROR(TRIM(MID(SUBSTITUTE(SUBSTITUTE(SUBSTITUTE(INVITACIONES!$J153,"*",""),CHAR(13),""),CHAR(10),REPT(" ",100)),501,100)),"")</f>
        <v/>
      </c>
      <c r="J152" s="464">
        <f>IFERROR(TRIM(MID(SUBSTITUTE(SUBSTITUTE(SUBSTITUTE(INVITACIONES!$J153,"*",""),CHAR(13),""),CHAR(10),REPT(" ",100)),601,100)),"")</f>
        <v/>
      </c>
      <c r="K152" s="464">
        <f>IFERROR(TRIM(MID(SUBSTITUTE(SUBSTITUTE(SUBSTITUTE(INVITACIONES!$J153,"*",""),CHAR(13),""),CHAR(10),REPT(" ",100)),701,100)),"")</f>
        <v/>
      </c>
    </row>
    <row r="153" s="358">
      <c r="A153" s="464">
        <f>IF(INVITACIONES!A154="","",INVITACIONES!A154)</f>
        <v/>
      </c>
      <c r="B153" s="464">
        <f>IF(INVITACIONES!N154="","",TRIM(INVITACIONES!N154))</f>
        <v/>
      </c>
      <c r="C153" s="475">
        <f>IF(INVITACIONES!G154="","",INVITACIONES!G154)</f>
        <v/>
      </c>
      <c r="D153" s="464">
        <f>IFERROR(TRIM(MID(SUBSTITUTE(SUBSTITUTE(SUBSTITUTE(INVITACIONES!$J154,"*",""),CHAR(13),""),CHAR(10),REPT(" ",100)),1,100)),"")</f>
        <v/>
      </c>
      <c r="E153" s="464">
        <f>IFERROR(TRIM(MID(SUBSTITUTE(SUBSTITUTE(SUBSTITUTE(INVITACIONES!$J154,"*",""),CHAR(13),""),CHAR(10),REPT(" ",100)),101,100)),"")</f>
        <v/>
      </c>
      <c r="F153" s="464">
        <f>IFERROR(TRIM(MID(SUBSTITUTE(SUBSTITUTE(SUBSTITUTE(INVITACIONES!$J154,"*",""),CHAR(13),""),CHAR(10),REPT(" ",100)),201,100)),"")</f>
        <v/>
      </c>
      <c r="G153" s="464">
        <f>IFERROR(TRIM(MID(SUBSTITUTE(SUBSTITUTE(SUBSTITUTE(INVITACIONES!$J154,"*",""),CHAR(13),""),CHAR(10),REPT(" ",100)),301,100)),"")</f>
        <v/>
      </c>
      <c r="H153" s="464">
        <f>IFERROR(TRIM(MID(SUBSTITUTE(SUBSTITUTE(SUBSTITUTE(INVITACIONES!$J154,"*",""),CHAR(13),""),CHAR(10),REPT(" ",100)),401,100)),"")</f>
        <v/>
      </c>
      <c r="I153" s="464">
        <f>IFERROR(TRIM(MID(SUBSTITUTE(SUBSTITUTE(SUBSTITUTE(INVITACIONES!$J154,"*",""),CHAR(13),""),CHAR(10),REPT(" ",100)),501,100)),"")</f>
        <v/>
      </c>
      <c r="J153" s="464">
        <f>IFERROR(TRIM(MID(SUBSTITUTE(SUBSTITUTE(SUBSTITUTE(INVITACIONES!$J154,"*",""),CHAR(13),""),CHAR(10),REPT(" ",100)),601,100)),"")</f>
        <v/>
      </c>
      <c r="K153" s="464">
        <f>IFERROR(TRIM(MID(SUBSTITUTE(SUBSTITUTE(SUBSTITUTE(INVITACIONES!$J154,"*",""),CHAR(13),""),CHAR(10),REPT(" ",100)),701,100)),"")</f>
        <v/>
      </c>
    </row>
    <row r="154" s="358">
      <c r="A154" s="464">
        <f>IF(INVITACIONES!A155="","",INVITACIONES!A155)</f>
        <v/>
      </c>
      <c r="B154" s="464">
        <f>IF(INVITACIONES!N155="","",TRIM(INVITACIONES!N155))</f>
        <v/>
      </c>
      <c r="C154" s="475">
        <f>IF(INVITACIONES!G155="","",INVITACIONES!G155)</f>
        <v/>
      </c>
      <c r="D154" s="464">
        <f>IFERROR(TRIM(MID(SUBSTITUTE(SUBSTITUTE(SUBSTITUTE(INVITACIONES!$J155,"*",""),CHAR(13),""),CHAR(10),REPT(" ",100)),1,100)),"")</f>
        <v/>
      </c>
      <c r="E154" s="464">
        <f>IFERROR(TRIM(MID(SUBSTITUTE(SUBSTITUTE(SUBSTITUTE(INVITACIONES!$J155,"*",""),CHAR(13),""),CHAR(10),REPT(" ",100)),101,100)),"")</f>
        <v/>
      </c>
      <c r="F154" s="464">
        <f>IFERROR(TRIM(MID(SUBSTITUTE(SUBSTITUTE(SUBSTITUTE(INVITACIONES!$J155,"*",""),CHAR(13),""),CHAR(10),REPT(" ",100)),201,100)),"")</f>
        <v/>
      </c>
      <c r="G154" s="464">
        <f>IFERROR(TRIM(MID(SUBSTITUTE(SUBSTITUTE(SUBSTITUTE(INVITACIONES!$J155,"*",""),CHAR(13),""),CHAR(10),REPT(" ",100)),301,100)),"")</f>
        <v/>
      </c>
      <c r="H154" s="464">
        <f>IFERROR(TRIM(MID(SUBSTITUTE(SUBSTITUTE(SUBSTITUTE(INVITACIONES!$J155,"*",""),CHAR(13),""),CHAR(10),REPT(" ",100)),401,100)),"")</f>
        <v/>
      </c>
      <c r="I154" s="464">
        <f>IFERROR(TRIM(MID(SUBSTITUTE(SUBSTITUTE(SUBSTITUTE(INVITACIONES!$J155,"*",""),CHAR(13),""),CHAR(10),REPT(" ",100)),501,100)),"")</f>
        <v/>
      </c>
      <c r="J154" s="464">
        <f>IFERROR(TRIM(MID(SUBSTITUTE(SUBSTITUTE(SUBSTITUTE(INVITACIONES!$J155,"*",""),CHAR(13),""),CHAR(10),REPT(" ",100)),601,100)),"")</f>
        <v/>
      </c>
      <c r="K154" s="464">
        <f>IFERROR(TRIM(MID(SUBSTITUTE(SUBSTITUTE(SUBSTITUTE(INVITACIONES!$J155,"*",""),CHAR(13),""),CHAR(10),REPT(" ",100)),701,100)),"")</f>
        <v/>
      </c>
    </row>
    <row r="155" s="358">
      <c r="A155" s="464">
        <f>IF(INVITACIONES!A156="","",INVITACIONES!A156)</f>
        <v/>
      </c>
      <c r="B155" s="464">
        <f>IF(INVITACIONES!N156="","",TRIM(INVITACIONES!N156))</f>
        <v/>
      </c>
      <c r="C155" s="475">
        <f>IF(INVITACIONES!G156="","",INVITACIONES!G156)</f>
        <v/>
      </c>
      <c r="D155" s="464">
        <f>IFERROR(TRIM(MID(SUBSTITUTE(SUBSTITUTE(SUBSTITUTE(INVITACIONES!$J156,"*",""),CHAR(13),""),CHAR(10),REPT(" ",100)),1,100)),"")</f>
        <v/>
      </c>
      <c r="E155" s="464">
        <f>IFERROR(TRIM(MID(SUBSTITUTE(SUBSTITUTE(SUBSTITUTE(INVITACIONES!$J156,"*",""),CHAR(13),""),CHAR(10),REPT(" ",100)),101,100)),"")</f>
        <v/>
      </c>
      <c r="F155" s="464">
        <f>IFERROR(TRIM(MID(SUBSTITUTE(SUBSTITUTE(SUBSTITUTE(INVITACIONES!$J156,"*",""),CHAR(13),""),CHAR(10),REPT(" ",100)),201,100)),"")</f>
        <v/>
      </c>
      <c r="G155" s="464">
        <f>IFERROR(TRIM(MID(SUBSTITUTE(SUBSTITUTE(SUBSTITUTE(INVITACIONES!$J156,"*",""),CHAR(13),""),CHAR(10),REPT(" ",100)),301,100)),"")</f>
        <v/>
      </c>
      <c r="H155" s="464">
        <f>IFERROR(TRIM(MID(SUBSTITUTE(SUBSTITUTE(SUBSTITUTE(INVITACIONES!$J156,"*",""),CHAR(13),""),CHAR(10),REPT(" ",100)),401,100)),"")</f>
        <v/>
      </c>
      <c r="I155" s="464">
        <f>IFERROR(TRIM(MID(SUBSTITUTE(SUBSTITUTE(SUBSTITUTE(INVITACIONES!$J156,"*",""),CHAR(13),""),CHAR(10),REPT(" ",100)),501,100)),"")</f>
        <v/>
      </c>
      <c r="J155" s="464">
        <f>IFERROR(TRIM(MID(SUBSTITUTE(SUBSTITUTE(SUBSTITUTE(INVITACIONES!$J156,"*",""),CHAR(13),""),CHAR(10),REPT(" ",100)),601,100)),"")</f>
        <v/>
      </c>
      <c r="K155" s="464">
        <f>IFERROR(TRIM(MID(SUBSTITUTE(SUBSTITUTE(SUBSTITUTE(INVITACIONES!$J156,"*",""),CHAR(13),""),CHAR(10),REPT(" ",100)),701,100)),"")</f>
        <v/>
      </c>
    </row>
    <row r="156" s="358">
      <c r="A156" s="464">
        <f>IF(INVITACIONES!A157="","",INVITACIONES!A157)</f>
        <v/>
      </c>
      <c r="B156" s="464">
        <f>IF(INVITACIONES!N157="","",TRIM(INVITACIONES!N157))</f>
        <v/>
      </c>
      <c r="C156" s="475">
        <f>IF(INVITACIONES!G157="","",INVITACIONES!G157)</f>
        <v/>
      </c>
      <c r="D156" s="464">
        <f>IFERROR(TRIM(MID(SUBSTITUTE(SUBSTITUTE(SUBSTITUTE(INVITACIONES!$J157,"*",""),CHAR(13),""),CHAR(10),REPT(" ",100)),1,100)),"")</f>
        <v/>
      </c>
      <c r="E156" s="464">
        <f>IFERROR(TRIM(MID(SUBSTITUTE(SUBSTITUTE(SUBSTITUTE(INVITACIONES!$J157,"*",""),CHAR(13),""),CHAR(10),REPT(" ",100)),101,100)),"")</f>
        <v/>
      </c>
      <c r="F156" s="464">
        <f>IFERROR(TRIM(MID(SUBSTITUTE(SUBSTITUTE(SUBSTITUTE(INVITACIONES!$J157,"*",""),CHAR(13),""),CHAR(10),REPT(" ",100)),201,100)),"")</f>
        <v/>
      </c>
      <c r="G156" s="464">
        <f>IFERROR(TRIM(MID(SUBSTITUTE(SUBSTITUTE(SUBSTITUTE(INVITACIONES!$J157,"*",""),CHAR(13),""),CHAR(10),REPT(" ",100)),301,100)),"")</f>
        <v/>
      </c>
      <c r="H156" s="464">
        <f>IFERROR(TRIM(MID(SUBSTITUTE(SUBSTITUTE(SUBSTITUTE(INVITACIONES!$J157,"*",""),CHAR(13),""),CHAR(10),REPT(" ",100)),401,100)),"")</f>
        <v/>
      </c>
      <c r="I156" s="464">
        <f>IFERROR(TRIM(MID(SUBSTITUTE(SUBSTITUTE(SUBSTITUTE(INVITACIONES!$J157,"*",""),CHAR(13),""),CHAR(10),REPT(" ",100)),501,100)),"")</f>
        <v/>
      </c>
      <c r="J156" s="464">
        <f>IFERROR(TRIM(MID(SUBSTITUTE(SUBSTITUTE(SUBSTITUTE(INVITACIONES!$J157,"*",""),CHAR(13),""),CHAR(10),REPT(" ",100)),601,100)),"")</f>
        <v/>
      </c>
      <c r="K156" s="464">
        <f>IFERROR(TRIM(MID(SUBSTITUTE(SUBSTITUTE(SUBSTITUTE(INVITACIONES!$J157,"*",""),CHAR(13),""),CHAR(10),REPT(" ",100)),701,100)),"")</f>
        <v/>
      </c>
    </row>
    <row r="157" s="358">
      <c r="A157" s="464">
        <f>IF(INVITACIONES!A158="","",INVITACIONES!A158)</f>
        <v/>
      </c>
      <c r="B157" s="464">
        <f>IF(INVITACIONES!N158="","",TRIM(INVITACIONES!N158))</f>
        <v/>
      </c>
      <c r="C157" s="475">
        <f>IF(INVITACIONES!G158="","",INVITACIONES!G158)</f>
        <v/>
      </c>
      <c r="D157" s="464">
        <f>IFERROR(TRIM(MID(SUBSTITUTE(SUBSTITUTE(SUBSTITUTE(INVITACIONES!$J158,"*",""),CHAR(13),""),CHAR(10),REPT(" ",100)),1,100)),"")</f>
        <v/>
      </c>
      <c r="E157" s="464">
        <f>IFERROR(TRIM(MID(SUBSTITUTE(SUBSTITUTE(SUBSTITUTE(INVITACIONES!$J158,"*",""),CHAR(13),""),CHAR(10),REPT(" ",100)),101,100)),"")</f>
        <v/>
      </c>
      <c r="F157" s="464">
        <f>IFERROR(TRIM(MID(SUBSTITUTE(SUBSTITUTE(SUBSTITUTE(INVITACIONES!$J158,"*",""),CHAR(13),""),CHAR(10),REPT(" ",100)),201,100)),"")</f>
        <v/>
      </c>
      <c r="G157" s="464">
        <f>IFERROR(TRIM(MID(SUBSTITUTE(SUBSTITUTE(SUBSTITUTE(INVITACIONES!$J158,"*",""),CHAR(13),""),CHAR(10),REPT(" ",100)),301,100)),"")</f>
        <v/>
      </c>
      <c r="H157" s="464">
        <f>IFERROR(TRIM(MID(SUBSTITUTE(SUBSTITUTE(SUBSTITUTE(INVITACIONES!$J158,"*",""),CHAR(13),""),CHAR(10),REPT(" ",100)),401,100)),"")</f>
        <v/>
      </c>
      <c r="I157" s="464">
        <f>IFERROR(TRIM(MID(SUBSTITUTE(SUBSTITUTE(SUBSTITUTE(INVITACIONES!$J158,"*",""),CHAR(13),""),CHAR(10),REPT(" ",100)),501,100)),"")</f>
        <v/>
      </c>
      <c r="J157" s="464">
        <f>IFERROR(TRIM(MID(SUBSTITUTE(SUBSTITUTE(SUBSTITUTE(INVITACIONES!$J158,"*",""),CHAR(13),""),CHAR(10),REPT(" ",100)),601,100)),"")</f>
        <v/>
      </c>
      <c r="K157" s="464">
        <f>IFERROR(TRIM(MID(SUBSTITUTE(SUBSTITUTE(SUBSTITUTE(INVITACIONES!$J158,"*",""),CHAR(13),""),CHAR(10),REPT(" ",100)),701,100)),"")</f>
        <v/>
      </c>
    </row>
    <row r="158" s="358">
      <c r="A158" s="464">
        <f>IF(INVITACIONES!A159="","",INVITACIONES!A159)</f>
        <v/>
      </c>
      <c r="B158" s="464">
        <f>IF(INVITACIONES!N159="","",TRIM(INVITACIONES!N159))</f>
        <v/>
      </c>
      <c r="C158" s="475">
        <f>IF(INVITACIONES!G159="","",INVITACIONES!G159)</f>
        <v/>
      </c>
      <c r="D158" s="464">
        <f>IFERROR(TRIM(MID(SUBSTITUTE(SUBSTITUTE(SUBSTITUTE(INVITACIONES!$J159,"*",""),CHAR(13),""),CHAR(10),REPT(" ",100)),1,100)),"")</f>
        <v/>
      </c>
      <c r="E158" s="464">
        <f>IFERROR(TRIM(MID(SUBSTITUTE(SUBSTITUTE(SUBSTITUTE(INVITACIONES!$J159,"*",""),CHAR(13),""),CHAR(10),REPT(" ",100)),101,100)),"")</f>
        <v/>
      </c>
      <c r="F158" s="464">
        <f>IFERROR(TRIM(MID(SUBSTITUTE(SUBSTITUTE(SUBSTITUTE(INVITACIONES!$J159,"*",""),CHAR(13),""),CHAR(10),REPT(" ",100)),201,100)),"")</f>
        <v/>
      </c>
      <c r="G158" s="464">
        <f>IFERROR(TRIM(MID(SUBSTITUTE(SUBSTITUTE(SUBSTITUTE(INVITACIONES!$J159,"*",""),CHAR(13),""),CHAR(10),REPT(" ",100)),301,100)),"")</f>
        <v/>
      </c>
      <c r="H158" s="464">
        <f>IFERROR(TRIM(MID(SUBSTITUTE(SUBSTITUTE(SUBSTITUTE(INVITACIONES!$J159,"*",""),CHAR(13),""),CHAR(10),REPT(" ",100)),401,100)),"")</f>
        <v/>
      </c>
      <c r="I158" s="464">
        <f>IFERROR(TRIM(MID(SUBSTITUTE(SUBSTITUTE(SUBSTITUTE(INVITACIONES!$J159,"*",""),CHAR(13),""),CHAR(10),REPT(" ",100)),501,100)),"")</f>
        <v/>
      </c>
      <c r="J158" s="464">
        <f>IFERROR(TRIM(MID(SUBSTITUTE(SUBSTITUTE(SUBSTITUTE(INVITACIONES!$J159,"*",""),CHAR(13),""),CHAR(10),REPT(" ",100)),601,100)),"")</f>
        <v/>
      </c>
      <c r="K158" s="464">
        <f>IFERROR(TRIM(MID(SUBSTITUTE(SUBSTITUTE(SUBSTITUTE(INVITACIONES!$J159,"*",""),CHAR(13),""),CHAR(10),REPT(" ",100)),701,100)),"")</f>
        <v/>
      </c>
    </row>
    <row r="159" s="358">
      <c r="A159" s="464">
        <f>IF(INVITACIONES!A160="","",INVITACIONES!A160)</f>
        <v/>
      </c>
      <c r="B159" s="464">
        <f>IF(INVITACIONES!N160="","",TRIM(INVITACIONES!N160))</f>
        <v/>
      </c>
      <c r="C159" s="475">
        <f>IF(INVITACIONES!G160="","",INVITACIONES!G160)</f>
        <v/>
      </c>
      <c r="D159" s="464">
        <f>IFERROR(TRIM(MID(SUBSTITUTE(SUBSTITUTE(SUBSTITUTE(INVITACIONES!$J160,"*",""),CHAR(13),""),CHAR(10),REPT(" ",100)),1,100)),"")</f>
        <v/>
      </c>
      <c r="E159" s="464">
        <f>IFERROR(TRIM(MID(SUBSTITUTE(SUBSTITUTE(SUBSTITUTE(INVITACIONES!$J160,"*",""),CHAR(13),""),CHAR(10),REPT(" ",100)),101,100)),"")</f>
        <v/>
      </c>
      <c r="F159" s="464">
        <f>IFERROR(TRIM(MID(SUBSTITUTE(SUBSTITUTE(SUBSTITUTE(INVITACIONES!$J160,"*",""),CHAR(13),""),CHAR(10),REPT(" ",100)),201,100)),"")</f>
        <v/>
      </c>
      <c r="G159" s="464">
        <f>IFERROR(TRIM(MID(SUBSTITUTE(SUBSTITUTE(SUBSTITUTE(INVITACIONES!$J160,"*",""),CHAR(13),""),CHAR(10),REPT(" ",100)),301,100)),"")</f>
        <v/>
      </c>
      <c r="H159" s="464">
        <f>IFERROR(TRIM(MID(SUBSTITUTE(SUBSTITUTE(SUBSTITUTE(INVITACIONES!$J160,"*",""),CHAR(13),""),CHAR(10),REPT(" ",100)),401,100)),"")</f>
        <v/>
      </c>
      <c r="I159" s="464">
        <f>IFERROR(TRIM(MID(SUBSTITUTE(SUBSTITUTE(SUBSTITUTE(INVITACIONES!$J160,"*",""),CHAR(13),""),CHAR(10),REPT(" ",100)),501,100)),"")</f>
        <v/>
      </c>
      <c r="J159" s="464">
        <f>IFERROR(TRIM(MID(SUBSTITUTE(SUBSTITUTE(SUBSTITUTE(INVITACIONES!$J160,"*",""),CHAR(13),""),CHAR(10),REPT(" ",100)),601,100)),"")</f>
        <v/>
      </c>
      <c r="K159" s="464">
        <f>IFERROR(TRIM(MID(SUBSTITUTE(SUBSTITUTE(SUBSTITUTE(INVITACIONES!$J160,"*",""),CHAR(13),""),CHAR(10),REPT(" ",100)),701,100)),"")</f>
        <v/>
      </c>
    </row>
    <row r="160" s="358">
      <c r="A160" s="464">
        <f>IF(INVITACIONES!A161="","",INVITACIONES!A161)</f>
        <v/>
      </c>
      <c r="B160" s="464">
        <f>IF(INVITACIONES!N161="","",TRIM(INVITACIONES!N161))</f>
        <v/>
      </c>
      <c r="C160" s="475">
        <f>IF(INVITACIONES!G161="","",INVITACIONES!G161)</f>
        <v/>
      </c>
      <c r="D160" s="464">
        <f>IFERROR(TRIM(MID(SUBSTITUTE(SUBSTITUTE(SUBSTITUTE(INVITACIONES!$J161,"*",""),CHAR(13),""),CHAR(10),REPT(" ",100)),1,100)),"")</f>
        <v/>
      </c>
      <c r="E160" s="464">
        <f>IFERROR(TRIM(MID(SUBSTITUTE(SUBSTITUTE(SUBSTITUTE(INVITACIONES!$J161,"*",""),CHAR(13),""),CHAR(10),REPT(" ",100)),101,100)),"")</f>
        <v/>
      </c>
      <c r="F160" s="464">
        <f>IFERROR(TRIM(MID(SUBSTITUTE(SUBSTITUTE(SUBSTITUTE(INVITACIONES!$J161,"*",""),CHAR(13),""),CHAR(10),REPT(" ",100)),201,100)),"")</f>
        <v/>
      </c>
      <c r="G160" s="464">
        <f>IFERROR(TRIM(MID(SUBSTITUTE(SUBSTITUTE(SUBSTITUTE(INVITACIONES!$J161,"*",""),CHAR(13),""),CHAR(10),REPT(" ",100)),301,100)),"")</f>
        <v/>
      </c>
      <c r="H160" s="464">
        <f>IFERROR(TRIM(MID(SUBSTITUTE(SUBSTITUTE(SUBSTITUTE(INVITACIONES!$J161,"*",""),CHAR(13),""),CHAR(10),REPT(" ",100)),401,100)),"")</f>
        <v/>
      </c>
      <c r="I160" s="464">
        <f>IFERROR(TRIM(MID(SUBSTITUTE(SUBSTITUTE(SUBSTITUTE(INVITACIONES!$J161,"*",""),CHAR(13),""),CHAR(10),REPT(" ",100)),501,100)),"")</f>
        <v/>
      </c>
      <c r="J160" s="464">
        <f>IFERROR(TRIM(MID(SUBSTITUTE(SUBSTITUTE(SUBSTITUTE(INVITACIONES!$J161,"*",""),CHAR(13),""),CHAR(10),REPT(" ",100)),601,100)),"")</f>
        <v/>
      </c>
      <c r="K160" s="464">
        <f>IFERROR(TRIM(MID(SUBSTITUTE(SUBSTITUTE(SUBSTITUTE(INVITACIONES!$J161,"*",""),CHAR(13),""),CHAR(10),REPT(" ",100)),701,100)),"")</f>
        <v/>
      </c>
    </row>
    <row r="161" s="358">
      <c r="A161" s="464">
        <f>IF(INVITACIONES!A162="","",INVITACIONES!A162)</f>
        <v/>
      </c>
      <c r="B161" s="464">
        <f>IF(INVITACIONES!N162="","",TRIM(INVITACIONES!N162))</f>
        <v/>
      </c>
      <c r="C161" s="475">
        <f>IF(INVITACIONES!G162="","",INVITACIONES!G162)</f>
        <v/>
      </c>
      <c r="D161" s="464">
        <f>IFERROR(TRIM(MID(SUBSTITUTE(SUBSTITUTE(SUBSTITUTE(INVITACIONES!$J162,"*",""),CHAR(13),""),CHAR(10),REPT(" ",100)),1,100)),"")</f>
        <v/>
      </c>
      <c r="E161" s="464">
        <f>IFERROR(TRIM(MID(SUBSTITUTE(SUBSTITUTE(SUBSTITUTE(INVITACIONES!$J162,"*",""),CHAR(13),""),CHAR(10),REPT(" ",100)),101,100)),"")</f>
        <v/>
      </c>
      <c r="F161" s="464">
        <f>IFERROR(TRIM(MID(SUBSTITUTE(SUBSTITUTE(SUBSTITUTE(INVITACIONES!$J162,"*",""),CHAR(13),""),CHAR(10),REPT(" ",100)),201,100)),"")</f>
        <v/>
      </c>
      <c r="G161" s="464">
        <f>IFERROR(TRIM(MID(SUBSTITUTE(SUBSTITUTE(SUBSTITUTE(INVITACIONES!$J162,"*",""),CHAR(13),""),CHAR(10),REPT(" ",100)),301,100)),"")</f>
        <v/>
      </c>
      <c r="H161" s="464">
        <f>IFERROR(TRIM(MID(SUBSTITUTE(SUBSTITUTE(SUBSTITUTE(INVITACIONES!$J162,"*",""),CHAR(13),""),CHAR(10),REPT(" ",100)),401,100)),"")</f>
        <v/>
      </c>
      <c r="I161" s="464">
        <f>IFERROR(TRIM(MID(SUBSTITUTE(SUBSTITUTE(SUBSTITUTE(INVITACIONES!$J162,"*",""),CHAR(13),""),CHAR(10),REPT(" ",100)),501,100)),"")</f>
        <v/>
      </c>
      <c r="J161" s="464">
        <f>IFERROR(TRIM(MID(SUBSTITUTE(SUBSTITUTE(SUBSTITUTE(INVITACIONES!$J162,"*",""),CHAR(13),""),CHAR(10),REPT(" ",100)),601,100)),"")</f>
        <v/>
      </c>
      <c r="K161" s="464">
        <f>IFERROR(TRIM(MID(SUBSTITUTE(SUBSTITUTE(SUBSTITUTE(INVITACIONES!$J162,"*",""),CHAR(13),""),CHAR(10),REPT(" ",100)),701,100)),"")</f>
        <v/>
      </c>
    </row>
    <row r="162" s="358">
      <c r="A162" s="464">
        <f>IF(INVITACIONES!A163="","",INVITACIONES!A163)</f>
        <v/>
      </c>
      <c r="B162" s="464">
        <f>IF(INVITACIONES!N163="","",TRIM(INVITACIONES!N163))</f>
        <v/>
      </c>
      <c r="C162" s="475">
        <f>IF(INVITACIONES!G163="","",INVITACIONES!G163)</f>
        <v/>
      </c>
      <c r="D162" s="464">
        <f>IFERROR(TRIM(MID(SUBSTITUTE(SUBSTITUTE(SUBSTITUTE(INVITACIONES!$J163,"*",""),CHAR(13),""),CHAR(10),REPT(" ",100)),1,100)),"")</f>
        <v/>
      </c>
      <c r="E162" s="464">
        <f>IFERROR(TRIM(MID(SUBSTITUTE(SUBSTITUTE(SUBSTITUTE(INVITACIONES!$J163,"*",""),CHAR(13),""),CHAR(10),REPT(" ",100)),101,100)),"")</f>
        <v/>
      </c>
      <c r="F162" s="464">
        <f>IFERROR(TRIM(MID(SUBSTITUTE(SUBSTITUTE(SUBSTITUTE(INVITACIONES!$J163,"*",""),CHAR(13),""),CHAR(10),REPT(" ",100)),201,100)),"")</f>
        <v/>
      </c>
      <c r="G162" s="464">
        <f>IFERROR(TRIM(MID(SUBSTITUTE(SUBSTITUTE(SUBSTITUTE(INVITACIONES!$J163,"*",""),CHAR(13),""),CHAR(10),REPT(" ",100)),301,100)),"")</f>
        <v/>
      </c>
      <c r="H162" s="464">
        <f>IFERROR(TRIM(MID(SUBSTITUTE(SUBSTITUTE(SUBSTITUTE(INVITACIONES!$J163,"*",""),CHAR(13),""),CHAR(10),REPT(" ",100)),401,100)),"")</f>
        <v/>
      </c>
      <c r="I162" s="464">
        <f>IFERROR(TRIM(MID(SUBSTITUTE(SUBSTITUTE(SUBSTITUTE(INVITACIONES!$J163,"*",""),CHAR(13),""),CHAR(10),REPT(" ",100)),501,100)),"")</f>
        <v/>
      </c>
      <c r="J162" s="464">
        <f>IFERROR(TRIM(MID(SUBSTITUTE(SUBSTITUTE(SUBSTITUTE(INVITACIONES!$J163,"*",""),CHAR(13),""),CHAR(10),REPT(" ",100)),601,100)),"")</f>
        <v/>
      </c>
      <c r="K162" s="464">
        <f>IFERROR(TRIM(MID(SUBSTITUTE(SUBSTITUTE(SUBSTITUTE(INVITACIONES!$J163,"*",""),CHAR(13),""),CHAR(10),REPT(" ",100)),701,100)),"")</f>
        <v/>
      </c>
    </row>
    <row r="163" s="358">
      <c r="A163" s="464">
        <f>IF(INVITACIONES!A164="","",INVITACIONES!A164)</f>
        <v/>
      </c>
      <c r="B163" s="464">
        <f>IF(INVITACIONES!N164="","",TRIM(INVITACIONES!N164))</f>
        <v/>
      </c>
      <c r="C163" s="475">
        <f>IF(INVITACIONES!G164="","",INVITACIONES!G164)</f>
        <v/>
      </c>
      <c r="D163" s="464">
        <f>IFERROR(TRIM(MID(SUBSTITUTE(SUBSTITUTE(SUBSTITUTE(INVITACIONES!$J164,"*",""),CHAR(13),""),CHAR(10),REPT(" ",100)),1,100)),"")</f>
        <v/>
      </c>
      <c r="E163" s="464">
        <f>IFERROR(TRIM(MID(SUBSTITUTE(SUBSTITUTE(SUBSTITUTE(INVITACIONES!$J164,"*",""),CHAR(13),""),CHAR(10),REPT(" ",100)),101,100)),"")</f>
        <v/>
      </c>
      <c r="F163" s="464">
        <f>IFERROR(TRIM(MID(SUBSTITUTE(SUBSTITUTE(SUBSTITUTE(INVITACIONES!$J164,"*",""),CHAR(13),""),CHAR(10),REPT(" ",100)),201,100)),"")</f>
        <v/>
      </c>
      <c r="G163" s="464">
        <f>IFERROR(TRIM(MID(SUBSTITUTE(SUBSTITUTE(SUBSTITUTE(INVITACIONES!$J164,"*",""),CHAR(13),""),CHAR(10),REPT(" ",100)),301,100)),"")</f>
        <v/>
      </c>
      <c r="H163" s="464">
        <f>IFERROR(TRIM(MID(SUBSTITUTE(SUBSTITUTE(SUBSTITUTE(INVITACIONES!$J164,"*",""),CHAR(13),""),CHAR(10),REPT(" ",100)),401,100)),"")</f>
        <v/>
      </c>
      <c r="I163" s="464">
        <f>IFERROR(TRIM(MID(SUBSTITUTE(SUBSTITUTE(SUBSTITUTE(INVITACIONES!$J164,"*",""),CHAR(13),""),CHAR(10),REPT(" ",100)),501,100)),"")</f>
        <v/>
      </c>
      <c r="J163" s="464">
        <f>IFERROR(TRIM(MID(SUBSTITUTE(SUBSTITUTE(SUBSTITUTE(INVITACIONES!$J164,"*",""),CHAR(13),""),CHAR(10),REPT(" ",100)),601,100)),"")</f>
        <v/>
      </c>
      <c r="K163" s="464">
        <f>IFERROR(TRIM(MID(SUBSTITUTE(SUBSTITUTE(SUBSTITUTE(INVITACIONES!$J164,"*",""),CHAR(13),""),CHAR(10),REPT(" ",100)),701,100)),"")</f>
        <v/>
      </c>
    </row>
    <row r="164" s="358">
      <c r="A164" s="464">
        <f>IF(INVITACIONES!A165="","",INVITACIONES!A165)</f>
        <v/>
      </c>
      <c r="B164" s="464">
        <f>IF(INVITACIONES!N165="","",TRIM(INVITACIONES!N165))</f>
        <v/>
      </c>
      <c r="C164" s="475">
        <f>IF(INVITACIONES!G165="","",INVITACIONES!G165)</f>
        <v/>
      </c>
      <c r="D164" s="464">
        <f>IFERROR(TRIM(MID(SUBSTITUTE(SUBSTITUTE(SUBSTITUTE(INVITACIONES!$J165,"*",""),CHAR(13),""),CHAR(10),REPT(" ",100)),1,100)),"")</f>
        <v/>
      </c>
      <c r="E164" s="464">
        <f>IFERROR(TRIM(MID(SUBSTITUTE(SUBSTITUTE(SUBSTITUTE(INVITACIONES!$J165,"*",""),CHAR(13),""),CHAR(10),REPT(" ",100)),101,100)),"")</f>
        <v/>
      </c>
      <c r="F164" s="464">
        <f>IFERROR(TRIM(MID(SUBSTITUTE(SUBSTITUTE(SUBSTITUTE(INVITACIONES!$J165,"*",""),CHAR(13),""),CHAR(10),REPT(" ",100)),201,100)),"")</f>
        <v/>
      </c>
      <c r="G164" s="464">
        <f>IFERROR(TRIM(MID(SUBSTITUTE(SUBSTITUTE(SUBSTITUTE(INVITACIONES!$J165,"*",""),CHAR(13),""),CHAR(10),REPT(" ",100)),301,100)),"")</f>
        <v/>
      </c>
      <c r="H164" s="464">
        <f>IFERROR(TRIM(MID(SUBSTITUTE(SUBSTITUTE(SUBSTITUTE(INVITACIONES!$J165,"*",""),CHAR(13),""),CHAR(10),REPT(" ",100)),401,100)),"")</f>
        <v/>
      </c>
      <c r="I164" s="464">
        <f>IFERROR(TRIM(MID(SUBSTITUTE(SUBSTITUTE(SUBSTITUTE(INVITACIONES!$J165,"*",""),CHAR(13),""),CHAR(10),REPT(" ",100)),501,100)),"")</f>
        <v/>
      </c>
      <c r="J164" s="464">
        <f>IFERROR(TRIM(MID(SUBSTITUTE(SUBSTITUTE(SUBSTITUTE(INVITACIONES!$J165,"*",""),CHAR(13),""),CHAR(10),REPT(" ",100)),601,100)),"")</f>
        <v/>
      </c>
      <c r="K164" s="464">
        <f>IFERROR(TRIM(MID(SUBSTITUTE(SUBSTITUTE(SUBSTITUTE(INVITACIONES!$J165,"*",""),CHAR(13),""),CHAR(10),REPT(" ",100)),701,100)),"")</f>
        <v/>
      </c>
    </row>
    <row r="165" s="358">
      <c r="A165" s="464">
        <f>IF(INVITACIONES!A166="","",INVITACIONES!A166)</f>
        <v/>
      </c>
      <c r="B165" s="464">
        <f>IF(INVITACIONES!N166="","",TRIM(INVITACIONES!N166))</f>
        <v/>
      </c>
      <c r="C165" s="475">
        <f>IF(INVITACIONES!G166="","",INVITACIONES!G166)</f>
        <v/>
      </c>
      <c r="D165" s="464">
        <f>IFERROR(TRIM(MID(SUBSTITUTE(SUBSTITUTE(SUBSTITUTE(INVITACIONES!$J166,"*",""),CHAR(13),""),CHAR(10),REPT(" ",100)),1,100)),"")</f>
        <v/>
      </c>
      <c r="E165" s="464">
        <f>IFERROR(TRIM(MID(SUBSTITUTE(SUBSTITUTE(SUBSTITUTE(INVITACIONES!$J166,"*",""),CHAR(13),""),CHAR(10),REPT(" ",100)),101,100)),"")</f>
        <v/>
      </c>
      <c r="F165" s="464">
        <f>IFERROR(TRIM(MID(SUBSTITUTE(SUBSTITUTE(SUBSTITUTE(INVITACIONES!$J166,"*",""),CHAR(13),""),CHAR(10),REPT(" ",100)),201,100)),"")</f>
        <v/>
      </c>
      <c r="G165" s="464">
        <f>IFERROR(TRIM(MID(SUBSTITUTE(SUBSTITUTE(SUBSTITUTE(INVITACIONES!$J166,"*",""),CHAR(13),""),CHAR(10),REPT(" ",100)),301,100)),"")</f>
        <v/>
      </c>
      <c r="H165" s="464">
        <f>IFERROR(TRIM(MID(SUBSTITUTE(SUBSTITUTE(SUBSTITUTE(INVITACIONES!$J166,"*",""),CHAR(13),""),CHAR(10),REPT(" ",100)),401,100)),"")</f>
        <v/>
      </c>
      <c r="I165" s="464">
        <f>IFERROR(TRIM(MID(SUBSTITUTE(SUBSTITUTE(SUBSTITUTE(INVITACIONES!$J166,"*",""),CHAR(13),""),CHAR(10),REPT(" ",100)),501,100)),"")</f>
        <v/>
      </c>
      <c r="J165" s="464">
        <f>IFERROR(TRIM(MID(SUBSTITUTE(SUBSTITUTE(SUBSTITUTE(INVITACIONES!$J166,"*",""),CHAR(13),""),CHAR(10),REPT(" ",100)),601,100)),"")</f>
        <v/>
      </c>
      <c r="K165" s="464">
        <f>IFERROR(TRIM(MID(SUBSTITUTE(SUBSTITUTE(SUBSTITUTE(INVITACIONES!$J166,"*",""),CHAR(13),""),CHAR(10),REPT(" ",100)),701,100)),"")</f>
        <v/>
      </c>
    </row>
    <row r="166" s="358">
      <c r="A166" s="464">
        <f>IF(INVITACIONES!A167="","",INVITACIONES!A167)</f>
        <v/>
      </c>
      <c r="B166" s="464">
        <f>IF(INVITACIONES!N167="","",TRIM(INVITACIONES!N167))</f>
        <v/>
      </c>
      <c r="C166" s="475">
        <f>IF(INVITACIONES!G167="","",INVITACIONES!G167)</f>
        <v/>
      </c>
      <c r="D166" s="464">
        <f>IFERROR(TRIM(MID(SUBSTITUTE(SUBSTITUTE(SUBSTITUTE(INVITACIONES!$J167,"*",""),CHAR(13),""),CHAR(10),REPT(" ",100)),1,100)),"")</f>
        <v/>
      </c>
      <c r="E166" s="464">
        <f>IFERROR(TRIM(MID(SUBSTITUTE(SUBSTITUTE(SUBSTITUTE(INVITACIONES!$J167,"*",""),CHAR(13),""),CHAR(10),REPT(" ",100)),101,100)),"")</f>
        <v/>
      </c>
      <c r="F166" s="464">
        <f>IFERROR(TRIM(MID(SUBSTITUTE(SUBSTITUTE(SUBSTITUTE(INVITACIONES!$J167,"*",""),CHAR(13),""),CHAR(10),REPT(" ",100)),201,100)),"")</f>
        <v/>
      </c>
      <c r="G166" s="464">
        <f>IFERROR(TRIM(MID(SUBSTITUTE(SUBSTITUTE(SUBSTITUTE(INVITACIONES!$J167,"*",""),CHAR(13),""),CHAR(10),REPT(" ",100)),301,100)),"")</f>
        <v/>
      </c>
      <c r="H166" s="464">
        <f>IFERROR(TRIM(MID(SUBSTITUTE(SUBSTITUTE(SUBSTITUTE(INVITACIONES!$J167,"*",""),CHAR(13),""),CHAR(10),REPT(" ",100)),401,100)),"")</f>
        <v/>
      </c>
      <c r="I166" s="464">
        <f>IFERROR(TRIM(MID(SUBSTITUTE(SUBSTITUTE(SUBSTITUTE(INVITACIONES!$J167,"*",""),CHAR(13),""),CHAR(10),REPT(" ",100)),501,100)),"")</f>
        <v/>
      </c>
      <c r="J166" s="464">
        <f>IFERROR(TRIM(MID(SUBSTITUTE(SUBSTITUTE(SUBSTITUTE(INVITACIONES!$J167,"*",""),CHAR(13),""),CHAR(10),REPT(" ",100)),601,100)),"")</f>
        <v/>
      </c>
      <c r="K166" s="464">
        <f>IFERROR(TRIM(MID(SUBSTITUTE(SUBSTITUTE(SUBSTITUTE(INVITACIONES!$J167,"*",""),CHAR(13),""),CHAR(10),REPT(" ",100)),701,100)),"")</f>
        <v/>
      </c>
    </row>
    <row r="167" s="358">
      <c r="A167" s="464">
        <f>IF(INVITACIONES!A168="","",INVITACIONES!A168)</f>
        <v/>
      </c>
      <c r="B167" s="464">
        <f>IF(INVITACIONES!N168="","",TRIM(INVITACIONES!N168))</f>
        <v/>
      </c>
      <c r="C167" s="475">
        <f>IF(INVITACIONES!G168="","",INVITACIONES!G168)</f>
        <v/>
      </c>
      <c r="D167" s="464">
        <f>IFERROR(TRIM(MID(SUBSTITUTE(SUBSTITUTE(SUBSTITUTE(INVITACIONES!$J168,"*",""),CHAR(13),""),CHAR(10),REPT(" ",100)),1,100)),"")</f>
        <v/>
      </c>
      <c r="E167" s="464">
        <f>IFERROR(TRIM(MID(SUBSTITUTE(SUBSTITUTE(SUBSTITUTE(INVITACIONES!$J168,"*",""),CHAR(13),""),CHAR(10),REPT(" ",100)),101,100)),"")</f>
        <v/>
      </c>
      <c r="F167" s="464">
        <f>IFERROR(TRIM(MID(SUBSTITUTE(SUBSTITUTE(SUBSTITUTE(INVITACIONES!$J168,"*",""),CHAR(13),""),CHAR(10),REPT(" ",100)),201,100)),"")</f>
        <v/>
      </c>
      <c r="G167" s="464">
        <f>IFERROR(TRIM(MID(SUBSTITUTE(SUBSTITUTE(SUBSTITUTE(INVITACIONES!$J168,"*",""),CHAR(13),""),CHAR(10),REPT(" ",100)),301,100)),"")</f>
        <v/>
      </c>
      <c r="H167" s="464">
        <f>IFERROR(TRIM(MID(SUBSTITUTE(SUBSTITUTE(SUBSTITUTE(INVITACIONES!$J168,"*",""),CHAR(13),""),CHAR(10),REPT(" ",100)),401,100)),"")</f>
        <v/>
      </c>
      <c r="I167" s="464">
        <f>IFERROR(TRIM(MID(SUBSTITUTE(SUBSTITUTE(SUBSTITUTE(INVITACIONES!$J168,"*",""),CHAR(13),""),CHAR(10),REPT(" ",100)),501,100)),"")</f>
        <v/>
      </c>
      <c r="J167" s="464">
        <f>IFERROR(TRIM(MID(SUBSTITUTE(SUBSTITUTE(SUBSTITUTE(INVITACIONES!$J168,"*",""),CHAR(13),""),CHAR(10),REPT(" ",100)),601,100)),"")</f>
        <v/>
      </c>
      <c r="K167" s="464">
        <f>IFERROR(TRIM(MID(SUBSTITUTE(SUBSTITUTE(SUBSTITUTE(INVITACIONES!$J168,"*",""),CHAR(13),""),CHAR(10),REPT(" ",100)),701,100)),"")</f>
        <v/>
      </c>
    </row>
    <row r="168" s="358">
      <c r="A168" s="464">
        <f>IF(INVITACIONES!A169="","",INVITACIONES!A169)</f>
        <v/>
      </c>
      <c r="B168" s="464">
        <f>IF(INVITACIONES!N169="","",TRIM(INVITACIONES!N169))</f>
        <v/>
      </c>
      <c r="C168" s="475">
        <f>IF(INVITACIONES!G169="","",INVITACIONES!G169)</f>
        <v/>
      </c>
      <c r="D168" s="464">
        <f>IFERROR(TRIM(MID(SUBSTITUTE(SUBSTITUTE(SUBSTITUTE(INVITACIONES!$J169,"*",""),CHAR(13),""),CHAR(10),REPT(" ",100)),1,100)),"")</f>
        <v/>
      </c>
      <c r="E168" s="464">
        <f>IFERROR(TRIM(MID(SUBSTITUTE(SUBSTITUTE(SUBSTITUTE(INVITACIONES!$J169,"*",""),CHAR(13),""),CHAR(10),REPT(" ",100)),101,100)),"")</f>
        <v/>
      </c>
      <c r="F168" s="464">
        <f>IFERROR(TRIM(MID(SUBSTITUTE(SUBSTITUTE(SUBSTITUTE(INVITACIONES!$J169,"*",""),CHAR(13),""),CHAR(10),REPT(" ",100)),201,100)),"")</f>
        <v/>
      </c>
      <c r="G168" s="464">
        <f>IFERROR(TRIM(MID(SUBSTITUTE(SUBSTITUTE(SUBSTITUTE(INVITACIONES!$J169,"*",""),CHAR(13),""),CHAR(10),REPT(" ",100)),301,100)),"")</f>
        <v/>
      </c>
      <c r="H168" s="464">
        <f>IFERROR(TRIM(MID(SUBSTITUTE(SUBSTITUTE(SUBSTITUTE(INVITACIONES!$J169,"*",""),CHAR(13),""),CHAR(10),REPT(" ",100)),401,100)),"")</f>
        <v/>
      </c>
      <c r="I168" s="464">
        <f>IFERROR(TRIM(MID(SUBSTITUTE(SUBSTITUTE(SUBSTITUTE(INVITACIONES!$J169,"*",""),CHAR(13),""),CHAR(10),REPT(" ",100)),501,100)),"")</f>
        <v/>
      </c>
      <c r="J168" s="464">
        <f>IFERROR(TRIM(MID(SUBSTITUTE(SUBSTITUTE(SUBSTITUTE(INVITACIONES!$J169,"*",""),CHAR(13),""),CHAR(10),REPT(" ",100)),601,100)),"")</f>
        <v/>
      </c>
      <c r="K168" s="464">
        <f>IFERROR(TRIM(MID(SUBSTITUTE(SUBSTITUTE(SUBSTITUTE(INVITACIONES!$J169,"*",""),CHAR(13),""),CHAR(10),REPT(" ",100)),701,100)),"")</f>
        <v/>
      </c>
    </row>
    <row r="169" s="358">
      <c r="A169" s="464">
        <f>IF(INVITACIONES!A170="","",INVITACIONES!A170)</f>
        <v/>
      </c>
      <c r="B169" s="464">
        <f>IF(INVITACIONES!N170="","",TRIM(INVITACIONES!N170))</f>
        <v/>
      </c>
      <c r="C169" s="475">
        <f>IF(INVITACIONES!G170="","",INVITACIONES!G170)</f>
        <v/>
      </c>
      <c r="D169" s="464">
        <f>IFERROR(TRIM(MID(SUBSTITUTE(SUBSTITUTE(SUBSTITUTE(INVITACIONES!$J170,"*",""),CHAR(13),""),CHAR(10),REPT(" ",100)),1,100)),"")</f>
        <v/>
      </c>
      <c r="E169" s="464">
        <f>IFERROR(TRIM(MID(SUBSTITUTE(SUBSTITUTE(SUBSTITUTE(INVITACIONES!$J170,"*",""),CHAR(13),""),CHAR(10),REPT(" ",100)),101,100)),"")</f>
        <v/>
      </c>
      <c r="F169" s="464">
        <f>IFERROR(TRIM(MID(SUBSTITUTE(SUBSTITUTE(SUBSTITUTE(INVITACIONES!$J170,"*",""),CHAR(13),""),CHAR(10),REPT(" ",100)),201,100)),"")</f>
        <v/>
      </c>
      <c r="G169" s="464">
        <f>IFERROR(TRIM(MID(SUBSTITUTE(SUBSTITUTE(SUBSTITUTE(INVITACIONES!$J170,"*",""),CHAR(13),""),CHAR(10),REPT(" ",100)),301,100)),"")</f>
        <v/>
      </c>
      <c r="H169" s="464">
        <f>IFERROR(TRIM(MID(SUBSTITUTE(SUBSTITUTE(SUBSTITUTE(INVITACIONES!$J170,"*",""),CHAR(13),""),CHAR(10),REPT(" ",100)),401,100)),"")</f>
        <v/>
      </c>
      <c r="I169" s="464">
        <f>IFERROR(TRIM(MID(SUBSTITUTE(SUBSTITUTE(SUBSTITUTE(INVITACIONES!$J170,"*",""),CHAR(13),""),CHAR(10),REPT(" ",100)),501,100)),"")</f>
        <v/>
      </c>
      <c r="J169" s="464">
        <f>IFERROR(TRIM(MID(SUBSTITUTE(SUBSTITUTE(SUBSTITUTE(INVITACIONES!$J170,"*",""),CHAR(13),""),CHAR(10),REPT(" ",100)),601,100)),"")</f>
        <v/>
      </c>
      <c r="K169" s="464">
        <f>IFERROR(TRIM(MID(SUBSTITUTE(SUBSTITUTE(SUBSTITUTE(INVITACIONES!$J170,"*",""),CHAR(13),""),CHAR(10),REPT(" ",100)),701,100)),"")</f>
        <v/>
      </c>
    </row>
    <row r="170" s="358">
      <c r="A170" s="464">
        <f>IF(INVITACIONES!A171="","",INVITACIONES!A171)</f>
        <v/>
      </c>
      <c r="B170" s="464">
        <f>IF(INVITACIONES!N171="","",TRIM(INVITACIONES!N171))</f>
        <v/>
      </c>
      <c r="C170" s="475">
        <f>IF(INVITACIONES!G171="","",INVITACIONES!G171)</f>
        <v/>
      </c>
      <c r="D170" s="464">
        <f>IFERROR(TRIM(MID(SUBSTITUTE(SUBSTITUTE(SUBSTITUTE(INVITACIONES!$J171,"*",""),CHAR(13),""),CHAR(10),REPT(" ",100)),1,100)),"")</f>
        <v/>
      </c>
      <c r="E170" s="464">
        <f>IFERROR(TRIM(MID(SUBSTITUTE(SUBSTITUTE(SUBSTITUTE(INVITACIONES!$J171,"*",""),CHAR(13),""),CHAR(10),REPT(" ",100)),101,100)),"")</f>
        <v/>
      </c>
      <c r="F170" s="464">
        <f>IFERROR(TRIM(MID(SUBSTITUTE(SUBSTITUTE(SUBSTITUTE(INVITACIONES!$J171,"*",""),CHAR(13),""),CHAR(10),REPT(" ",100)),201,100)),"")</f>
        <v/>
      </c>
      <c r="G170" s="464">
        <f>IFERROR(TRIM(MID(SUBSTITUTE(SUBSTITUTE(SUBSTITUTE(INVITACIONES!$J171,"*",""),CHAR(13),""),CHAR(10),REPT(" ",100)),301,100)),"")</f>
        <v/>
      </c>
      <c r="H170" s="464">
        <f>IFERROR(TRIM(MID(SUBSTITUTE(SUBSTITUTE(SUBSTITUTE(INVITACIONES!$J171,"*",""),CHAR(13),""),CHAR(10),REPT(" ",100)),401,100)),"")</f>
        <v/>
      </c>
      <c r="I170" s="464">
        <f>IFERROR(TRIM(MID(SUBSTITUTE(SUBSTITUTE(SUBSTITUTE(INVITACIONES!$J171,"*",""),CHAR(13),""),CHAR(10),REPT(" ",100)),501,100)),"")</f>
        <v/>
      </c>
      <c r="J170" s="464">
        <f>IFERROR(TRIM(MID(SUBSTITUTE(SUBSTITUTE(SUBSTITUTE(INVITACIONES!$J171,"*",""),CHAR(13),""),CHAR(10),REPT(" ",100)),601,100)),"")</f>
        <v/>
      </c>
      <c r="K170" s="464">
        <f>IFERROR(TRIM(MID(SUBSTITUTE(SUBSTITUTE(SUBSTITUTE(INVITACIONES!$J171,"*",""),CHAR(13),""),CHAR(10),REPT(" ",100)),701,100)),"")</f>
        <v/>
      </c>
    </row>
    <row r="171" s="358">
      <c r="A171" s="464">
        <f>IF(INVITACIONES!A172="","",INVITACIONES!A172)</f>
        <v/>
      </c>
      <c r="B171" s="464">
        <f>IF(INVITACIONES!N172="","",TRIM(INVITACIONES!N172))</f>
        <v/>
      </c>
      <c r="C171" s="475">
        <f>IF(INVITACIONES!G172="","",INVITACIONES!G172)</f>
        <v/>
      </c>
      <c r="D171" s="464">
        <f>IFERROR(TRIM(MID(SUBSTITUTE(SUBSTITUTE(SUBSTITUTE(INVITACIONES!$J172,"*",""),CHAR(13),""),CHAR(10),REPT(" ",100)),1,100)),"")</f>
        <v/>
      </c>
      <c r="E171" s="464">
        <f>IFERROR(TRIM(MID(SUBSTITUTE(SUBSTITUTE(SUBSTITUTE(INVITACIONES!$J172,"*",""),CHAR(13),""),CHAR(10),REPT(" ",100)),101,100)),"")</f>
        <v/>
      </c>
      <c r="F171" s="464">
        <f>IFERROR(TRIM(MID(SUBSTITUTE(SUBSTITUTE(SUBSTITUTE(INVITACIONES!$J172,"*",""),CHAR(13),""),CHAR(10),REPT(" ",100)),201,100)),"")</f>
        <v/>
      </c>
      <c r="G171" s="464">
        <f>IFERROR(TRIM(MID(SUBSTITUTE(SUBSTITUTE(SUBSTITUTE(INVITACIONES!$J172,"*",""),CHAR(13),""),CHAR(10),REPT(" ",100)),301,100)),"")</f>
        <v/>
      </c>
      <c r="H171" s="464">
        <f>IFERROR(TRIM(MID(SUBSTITUTE(SUBSTITUTE(SUBSTITUTE(INVITACIONES!$J172,"*",""),CHAR(13),""),CHAR(10),REPT(" ",100)),401,100)),"")</f>
        <v/>
      </c>
      <c r="I171" s="464">
        <f>IFERROR(TRIM(MID(SUBSTITUTE(SUBSTITUTE(SUBSTITUTE(INVITACIONES!$J172,"*",""),CHAR(13),""),CHAR(10),REPT(" ",100)),501,100)),"")</f>
        <v/>
      </c>
      <c r="J171" s="464">
        <f>IFERROR(TRIM(MID(SUBSTITUTE(SUBSTITUTE(SUBSTITUTE(INVITACIONES!$J172,"*",""),CHAR(13),""),CHAR(10),REPT(" ",100)),601,100)),"")</f>
        <v/>
      </c>
      <c r="K171" s="464">
        <f>IFERROR(TRIM(MID(SUBSTITUTE(SUBSTITUTE(SUBSTITUTE(INVITACIONES!$J172,"*",""),CHAR(13),""),CHAR(10),REPT(" ",100)),701,100)),"")</f>
        <v/>
      </c>
    </row>
    <row r="172" s="358">
      <c r="A172" s="464">
        <f>IF(INVITACIONES!A173="","",INVITACIONES!A173)</f>
        <v/>
      </c>
      <c r="B172" s="464">
        <f>IF(INVITACIONES!N173="","",TRIM(INVITACIONES!N173))</f>
        <v/>
      </c>
      <c r="C172" s="475">
        <f>IF(INVITACIONES!G173="","",INVITACIONES!G173)</f>
        <v/>
      </c>
      <c r="D172" s="464">
        <f>IFERROR(TRIM(MID(SUBSTITUTE(SUBSTITUTE(SUBSTITUTE(INVITACIONES!$J173,"*",""),CHAR(13),""),CHAR(10),REPT(" ",100)),1,100)),"")</f>
        <v/>
      </c>
      <c r="E172" s="464">
        <f>IFERROR(TRIM(MID(SUBSTITUTE(SUBSTITUTE(SUBSTITUTE(INVITACIONES!$J173,"*",""),CHAR(13),""),CHAR(10),REPT(" ",100)),101,100)),"")</f>
        <v/>
      </c>
      <c r="F172" s="464">
        <f>IFERROR(TRIM(MID(SUBSTITUTE(SUBSTITUTE(SUBSTITUTE(INVITACIONES!$J173,"*",""),CHAR(13),""),CHAR(10),REPT(" ",100)),201,100)),"")</f>
        <v/>
      </c>
      <c r="G172" s="464">
        <f>IFERROR(TRIM(MID(SUBSTITUTE(SUBSTITUTE(SUBSTITUTE(INVITACIONES!$J173,"*",""),CHAR(13),""),CHAR(10),REPT(" ",100)),301,100)),"")</f>
        <v/>
      </c>
      <c r="H172" s="464">
        <f>IFERROR(TRIM(MID(SUBSTITUTE(SUBSTITUTE(SUBSTITUTE(INVITACIONES!$J173,"*",""),CHAR(13),""),CHAR(10),REPT(" ",100)),401,100)),"")</f>
        <v/>
      </c>
      <c r="I172" s="464">
        <f>IFERROR(TRIM(MID(SUBSTITUTE(SUBSTITUTE(SUBSTITUTE(INVITACIONES!$J173,"*",""),CHAR(13),""),CHAR(10),REPT(" ",100)),501,100)),"")</f>
        <v/>
      </c>
      <c r="J172" s="464">
        <f>IFERROR(TRIM(MID(SUBSTITUTE(SUBSTITUTE(SUBSTITUTE(INVITACIONES!$J173,"*",""),CHAR(13),""),CHAR(10),REPT(" ",100)),601,100)),"")</f>
        <v/>
      </c>
      <c r="K172" s="464">
        <f>IFERROR(TRIM(MID(SUBSTITUTE(SUBSTITUTE(SUBSTITUTE(INVITACIONES!$J173,"*",""),CHAR(13),""),CHAR(10),REPT(" ",100)),701,100)),"")</f>
        <v/>
      </c>
    </row>
    <row r="173" s="358">
      <c r="A173" s="464">
        <f>IF(INVITACIONES!A174="","",INVITACIONES!A174)</f>
        <v/>
      </c>
      <c r="B173" s="464">
        <f>IF(INVITACIONES!N174="","",TRIM(INVITACIONES!N174))</f>
        <v/>
      </c>
      <c r="C173" s="475">
        <f>IF(INVITACIONES!G174="","",INVITACIONES!G174)</f>
        <v/>
      </c>
      <c r="D173" s="464">
        <f>IFERROR(TRIM(MID(SUBSTITUTE(SUBSTITUTE(SUBSTITUTE(INVITACIONES!$J174,"*",""),CHAR(13),""),CHAR(10),REPT(" ",100)),1,100)),"")</f>
        <v/>
      </c>
      <c r="E173" s="464">
        <f>IFERROR(TRIM(MID(SUBSTITUTE(SUBSTITUTE(SUBSTITUTE(INVITACIONES!$J174,"*",""),CHAR(13),""),CHAR(10),REPT(" ",100)),101,100)),"")</f>
        <v/>
      </c>
      <c r="F173" s="464">
        <f>IFERROR(TRIM(MID(SUBSTITUTE(SUBSTITUTE(SUBSTITUTE(INVITACIONES!$J174,"*",""),CHAR(13),""),CHAR(10),REPT(" ",100)),201,100)),"")</f>
        <v/>
      </c>
      <c r="G173" s="464">
        <f>IFERROR(TRIM(MID(SUBSTITUTE(SUBSTITUTE(SUBSTITUTE(INVITACIONES!$J174,"*",""),CHAR(13),""),CHAR(10),REPT(" ",100)),301,100)),"")</f>
        <v/>
      </c>
      <c r="H173" s="464">
        <f>IFERROR(TRIM(MID(SUBSTITUTE(SUBSTITUTE(SUBSTITUTE(INVITACIONES!$J174,"*",""),CHAR(13),""),CHAR(10),REPT(" ",100)),401,100)),"")</f>
        <v/>
      </c>
      <c r="I173" s="464">
        <f>IFERROR(TRIM(MID(SUBSTITUTE(SUBSTITUTE(SUBSTITUTE(INVITACIONES!$J174,"*",""),CHAR(13),""),CHAR(10),REPT(" ",100)),501,100)),"")</f>
        <v/>
      </c>
      <c r="J173" s="464">
        <f>IFERROR(TRIM(MID(SUBSTITUTE(SUBSTITUTE(SUBSTITUTE(INVITACIONES!$J174,"*",""),CHAR(13),""),CHAR(10),REPT(" ",100)),601,100)),"")</f>
        <v/>
      </c>
      <c r="K173" s="464">
        <f>IFERROR(TRIM(MID(SUBSTITUTE(SUBSTITUTE(SUBSTITUTE(INVITACIONES!$J174,"*",""),CHAR(13),""),CHAR(10),REPT(" ",100)),701,100)),"")</f>
        <v/>
      </c>
    </row>
    <row r="174" s="358">
      <c r="A174" s="464">
        <f>IF(INVITACIONES!A175="","",INVITACIONES!A175)</f>
        <v/>
      </c>
      <c r="B174" s="464">
        <f>IF(INVITACIONES!N175="","",TRIM(INVITACIONES!N175))</f>
        <v/>
      </c>
      <c r="C174" s="475">
        <f>IF(INVITACIONES!G175="","",INVITACIONES!G175)</f>
        <v/>
      </c>
      <c r="D174" s="464">
        <f>IFERROR(TRIM(MID(SUBSTITUTE(SUBSTITUTE(SUBSTITUTE(INVITACIONES!$J175,"*",""),CHAR(13),""),CHAR(10),REPT(" ",100)),1,100)),"")</f>
        <v/>
      </c>
      <c r="E174" s="464">
        <f>IFERROR(TRIM(MID(SUBSTITUTE(SUBSTITUTE(SUBSTITUTE(INVITACIONES!$J175,"*",""),CHAR(13),""),CHAR(10),REPT(" ",100)),101,100)),"")</f>
        <v/>
      </c>
      <c r="F174" s="464">
        <f>IFERROR(TRIM(MID(SUBSTITUTE(SUBSTITUTE(SUBSTITUTE(INVITACIONES!$J175,"*",""),CHAR(13),""),CHAR(10),REPT(" ",100)),201,100)),"")</f>
        <v/>
      </c>
      <c r="G174" s="464">
        <f>IFERROR(TRIM(MID(SUBSTITUTE(SUBSTITUTE(SUBSTITUTE(INVITACIONES!$J175,"*",""),CHAR(13),""),CHAR(10),REPT(" ",100)),301,100)),"")</f>
        <v/>
      </c>
      <c r="H174" s="464">
        <f>IFERROR(TRIM(MID(SUBSTITUTE(SUBSTITUTE(SUBSTITUTE(INVITACIONES!$J175,"*",""),CHAR(13),""),CHAR(10),REPT(" ",100)),401,100)),"")</f>
        <v/>
      </c>
      <c r="I174" s="464">
        <f>IFERROR(TRIM(MID(SUBSTITUTE(SUBSTITUTE(SUBSTITUTE(INVITACIONES!$J175,"*",""),CHAR(13),""),CHAR(10),REPT(" ",100)),501,100)),"")</f>
        <v/>
      </c>
      <c r="J174" s="464">
        <f>IFERROR(TRIM(MID(SUBSTITUTE(SUBSTITUTE(SUBSTITUTE(INVITACIONES!$J175,"*",""),CHAR(13),""),CHAR(10),REPT(" ",100)),601,100)),"")</f>
        <v/>
      </c>
      <c r="K174" s="464">
        <f>IFERROR(TRIM(MID(SUBSTITUTE(SUBSTITUTE(SUBSTITUTE(INVITACIONES!$J175,"*",""),CHAR(13),""),CHAR(10),REPT(" ",100)),701,100)),"")</f>
        <v/>
      </c>
    </row>
    <row r="175" s="358">
      <c r="A175" s="464">
        <f>IF(INVITACIONES!A176="","",INVITACIONES!A176)</f>
        <v/>
      </c>
      <c r="B175" s="464">
        <f>IF(INVITACIONES!N176="","",TRIM(INVITACIONES!N176))</f>
        <v/>
      </c>
      <c r="C175" s="475">
        <f>IF(INVITACIONES!G176="","",INVITACIONES!G176)</f>
        <v/>
      </c>
      <c r="D175" s="464">
        <f>IFERROR(TRIM(MID(SUBSTITUTE(SUBSTITUTE(SUBSTITUTE(INVITACIONES!$J176,"*",""),CHAR(13),""),CHAR(10),REPT(" ",100)),1,100)),"")</f>
        <v/>
      </c>
      <c r="E175" s="464">
        <f>IFERROR(TRIM(MID(SUBSTITUTE(SUBSTITUTE(SUBSTITUTE(INVITACIONES!$J176,"*",""),CHAR(13),""),CHAR(10),REPT(" ",100)),101,100)),"")</f>
        <v/>
      </c>
      <c r="F175" s="464">
        <f>IFERROR(TRIM(MID(SUBSTITUTE(SUBSTITUTE(SUBSTITUTE(INVITACIONES!$J176,"*",""),CHAR(13),""),CHAR(10),REPT(" ",100)),201,100)),"")</f>
        <v/>
      </c>
      <c r="G175" s="464">
        <f>IFERROR(TRIM(MID(SUBSTITUTE(SUBSTITUTE(SUBSTITUTE(INVITACIONES!$J176,"*",""),CHAR(13),""),CHAR(10),REPT(" ",100)),301,100)),"")</f>
        <v/>
      </c>
      <c r="H175" s="464">
        <f>IFERROR(TRIM(MID(SUBSTITUTE(SUBSTITUTE(SUBSTITUTE(INVITACIONES!$J176,"*",""),CHAR(13),""),CHAR(10),REPT(" ",100)),401,100)),"")</f>
        <v/>
      </c>
      <c r="I175" s="464">
        <f>IFERROR(TRIM(MID(SUBSTITUTE(SUBSTITUTE(SUBSTITUTE(INVITACIONES!$J176,"*",""),CHAR(13),""),CHAR(10),REPT(" ",100)),501,100)),"")</f>
        <v/>
      </c>
      <c r="J175" s="464">
        <f>IFERROR(TRIM(MID(SUBSTITUTE(SUBSTITUTE(SUBSTITUTE(INVITACIONES!$J176,"*",""),CHAR(13),""),CHAR(10),REPT(" ",100)),601,100)),"")</f>
        <v/>
      </c>
      <c r="K175" s="464">
        <f>IFERROR(TRIM(MID(SUBSTITUTE(SUBSTITUTE(SUBSTITUTE(INVITACIONES!$J176,"*",""),CHAR(13),""),CHAR(10),REPT(" ",100)),701,100)),"")</f>
        <v/>
      </c>
    </row>
    <row r="176" s="358">
      <c r="A176" s="464">
        <f>IF(INVITACIONES!A177="","",INVITACIONES!A177)</f>
        <v/>
      </c>
      <c r="B176" s="464">
        <f>IF(INVITACIONES!N177="","",TRIM(INVITACIONES!N177))</f>
        <v/>
      </c>
      <c r="C176" s="475">
        <f>IF(INVITACIONES!G177="","",INVITACIONES!G177)</f>
        <v/>
      </c>
      <c r="D176" s="464">
        <f>IFERROR(TRIM(MID(SUBSTITUTE(SUBSTITUTE(SUBSTITUTE(INVITACIONES!$J177,"*",""),CHAR(13),""),CHAR(10),REPT(" ",100)),1,100)),"")</f>
        <v/>
      </c>
      <c r="E176" s="464">
        <f>IFERROR(TRIM(MID(SUBSTITUTE(SUBSTITUTE(SUBSTITUTE(INVITACIONES!$J177,"*",""),CHAR(13),""),CHAR(10),REPT(" ",100)),101,100)),"")</f>
        <v/>
      </c>
      <c r="F176" s="464">
        <f>IFERROR(TRIM(MID(SUBSTITUTE(SUBSTITUTE(SUBSTITUTE(INVITACIONES!$J177,"*",""),CHAR(13),""),CHAR(10),REPT(" ",100)),201,100)),"")</f>
        <v/>
      </c>
      <c r="G176" s="464">
        <f>IFERROR(TRIM(MID(SUBSTITUTE(SUBSTITUTE(SUBSTITUTE(INVITACIONES!$J177,"*",""),CHAR(13),""),CHAR(10),REPT(" ",100)),301,100)),"")</f>
        <v/>
      </c>
      <c r="H176" s="464">
        <f>IFERROR(TRIM(MID(SUBSTITUTE(SUBSTITUTE(SUBSTITUTE(INVITACIONES!$J177,"*",""),CHAR(13),""),CHAR(10),REPT(" ",100)),401,100)),"")</f>
        <v/>
      </c>
      <c r="I176" s="464">
        <f>IFERROR(TRIM(MID(SUBSTITUTE(SUBSTITUTE(SUBSTITUTE(INVITACIONES!$J177,"*",""),CHAR(13),""),CHAR(10),REPT(" ",100)),501,100)),"")</f>
        <v/>
      </c>
      <c r="J176" s="464">
        <f>IFERROR(TRIM(MID(SUBSTITUTE(SUBSTITUTE(SUBSTITUTE(INVITACIONES!$J177,"*",""),CHAR(13),""),CHAR(10),REPT(" ",100)),601,100)),"")</f>
        <v/>
      </c>
      <c r="K176" s="464">
        <f>IFERROR(TRIM(MID(SUBSTITUTE(SUBSTITUTE(SUBSTITUTE(INVITACIONES!$J177,"*",""),CHAR(13),""),CHAR(10),REPT(" ",100)),701,100)),"")</f>
        <v/>
      </c>
    </row>
    <row r="177" s="358">
      <c r="A177" s="464">
        <f>IF(INVITACIONES!A178="","",INVITACIONES!A178)</f>
        <v/>
      </c>
      <c r="B177" s="464">
        <f>IF(INVITACIONES!N178="","",TRIM(INVITACIONES!N178))</f>
        <v/>
      </c>
      <c r="C177" s="475">
        <f>IF(INVITACIONES!G178="","",INVITACIONES!G178)</f>
        <v/>
      </c>
      <c r="D177" s="464">
        <f>IFERROR(TRIM(MID(SUBSTITUTE(SUBSTITUTE(SUBSTITUTE(INVITACIONES!$J178,"*",""),CHAR(13),""),CHAR(10),REPT(" ",100)),1,100)),"")</f>
        <v/>
      </c>
      <c r="E177" s="464">
        <f>IFERROR(TRIM(MID(SUBSTITUTE(SUBSTITUTE(SUBSTITUTE(INVITACIONES!$J178,"*",""),CHAR(13),""),CHAR(10),REPT(" ",100)),101,100)),"")</f>
        <v/>
      </c>
      <c r="F177" s="464">
        <f>IFERROR(TRIM(MID(SUBSTITUTE(SUBSTITUTE(SUBSTITUTE(INVITACIONES!$J178,"*",""),CHAR(13),""),CHAR(10),REPT(" ",100)),201,100)),"")</f>
        <v/>
      </c>
      <c r="G177" s="464">
        <f>IFERROR(TRIM(MID(SUBSTITUTE(SUBSTITUTE(SUBSTITUTE(INVITACIONES!$J178,"*",""),CHAR(13),""),CHAR(10),REPT(" ",100)),301,100)),"")</f>
        <v/>
      </c>
      <c r="H177" s="464">
        <f>IFERROR(TRIM(MID(SUBSTITUTE(SUBSTITUTE(SUBSTITUTE(INVITACIONES!$J178,"*",""),CHAR(13),""),CHAR(10),REPT(" ",100)),401,100)),"")</f>
        <v/>
      </c>
      <c r="I177" s="464">
        <f>IFERROR(TRIM(MID(SUBSTITUTE(SUBSTITUTE(SUBSTITUTE(INVITACIONES!$J178,"*",""),CHAR(13),""),CHAR(10),REPT(" ",100)),501,100)),"")</f>
        <v/>
      </c>
      <c r="J177" s="464">
        <f>IFERROR(TRIM(MID(SUBSTITUTE(SUBSTITUTE(SUBSTITUTE(INVITACIONES!$J178,"*",""),CHAR(13),""),CHAR(10),REPT(" ",100)),601,100)),"")</f>
        <v/>
      </c>
      <c r="K177" s="464">
        <f>IFERROR(TRIM(MID(SUBSTITUTE(SUBSTITUTE(SUBSTITUTE(INVITACIONES!$J178,"*",""),CHAR(13),""),CHAR(10),REPT(" ",100)),701,100)),"")</f>
        <v/>
      </c>
    </row>
    <row r="178" s="358">
      <c r="A178" s="464">
        <f>IF(INVITACIONES!A179="","",INVITACIONES!A179)</f>
        <v/>
      </c>
      <c r="B178" s="464">
        <f>IF(INVITACIONES!N179="","",TRIM(INVITACIONES!N179))</f>
        <v/>
      </c>
      <c r="C178" s="475">
        <f>IF(INVITACIONES!G179="","",INVITACIONES!G179)</f>
        <v/>
      </c>
      <c r="D178" s="464">
        <f>IFERROR(TRIM(MID(SUBSTITUTE(SUBSTITUTE(SUBSTITUTE(INVITACIONES!$J179,"*",""),CHAR(13),""),CHAR(10),REPT(" ",100)),1,100)),"")</f>
        <v/>
      </c>
      <c r="E178" s="464">
        <f>IFERROR(TRIM(MID(SUBSTITUTE(SUBSTITUTE(SUBSTITUTE(INVITACIONES!$J179,"*",""),CHAR(13),""),CHAR(10),REPT(" ",100)),101,100)),"")</f>
        <v/>
      </c>
      <c r="F178" s="464">
        <f>IFERROR(TRIM(MID(SUBSTITUTE(SUBSTITUTE(SUBSTITUTE(INVITACIONES!$J179,"*",""),CHAR(13),""),CHAR(10),REPT(" ",100)),201,100)),"")</f>
        <v/>
      </c>
      <c r="G178" s="464">
        <f>IFERROR(TRIM(MID(SUBSTITUTE(SUBSTITUTE(SUBSTITUTE(INVITACIONES!$J179,"*",""),CHAR(13),""),CHAR(10),REPT(" ",100)),301,100)),"")</f>
        <v/>
      </c>
      <c r="H178" s="464">
        <f>IFERROR(TRIM(MID(SUBSTITUTE(SUBSTITUTE(SUBSTITUTE(INVITACIONES!$J179,"*",""),CHAR(13),""),CHAR(10),REPT(" ",100)),401,100)),"")</f>
        <v/>
      </c>
      <c r="I178" s="464">
        <f>IFERROR(TRIM(MID(SUBSTITUTE(SUBSTITUTE(SUBSTITUTE(INVITACIONES!$J179,"*",""),CHAR(13),""),CHAR(10),REPT(" ",100)),501,100)),"")</f>
        <v/>
      </c>
      <c r="J178" s="464">
        <f>IFERROR(TRIM(MID(SUBSTITUTE(SUBSTITUTE(SUBSTITUTE(INVITACIONES!$J179,"*",""),CHAR(13),""),CHAR(10),REPT(" ",100)),601,100)),"")</f>
        <v/>
      </c>
      <c r="K178" s="464">
        <f>IFERROR(TRIM(MID(SUBSTITUTE(SUBSTITUTE(SUBSTITUTE(INVITACIONES!$J179,"*",""),CHAR(13),""),CHAR(10),REPT(" ",100)),701,100)),"")</f>
        <v/>
      </c>
    </row>
    <row r="179" s="358">
      <c r="A179" s="464">
        <f>IF(INVITACIONES!A180="","",INVITACIONES!A180)</f>
        <v/>
      </c>
      <c r="B179" s="464">
        <f>IF(INVITACIONES!N180="","",TRIM(INVITACIONES!N180))</f>
        <v/>
      </c>
      <c r="C179" s="475">
        <f>IF(INVITACIONES!G180="","",INVITACIONES!G180)</f>
        <v/>
      </c>
      <c r="D179" s="464">
        <f>IFERROR(TRIM(MID(SUBSTITUTE(SUBSTITUTE(SUBSTITUTE(INVITACIONES!$J180,"*",""),CHAR(13),""),CHAR(10),REPT(" ",100)),1,100)),"")</f>
        <v/>
      </c>
      <c r="E179" s="464">
        <f>IFERROR(TRIM(MID(SUBSTITUTE(SUBSTITUTE(SUBSTITUTE(INVITACIONES!$J180,"*",""),CHAR(13),""),CHAR(10),REPT(" ",100)),101,100)),"")</f>
        <v/>
      </c>
      <c r="F179" s="464">
        <f>IFERROR(TRIM(MID(SUBSTITUTE(SUBSTITUTE(SUBSTITUTE(INVITACIONES!$J180,"*",""),CHAR(13),""),CHAR(10),REPT(" ",100)),201,100)),"")</f>
        <v/>
      </c>
      <c r="G179" s="464">
        <f>IFERROR(TRIM(MID(SUBSTITUTE(SUBSTITUTE(SUBSTITUTE(INVITACIONES!$J180,"*",""),CHAR(13),""),CHAR(10),REPT(" ",100)),301,100)),"")</f>
        <v/>
      </c>
      <c r="H179" s="464">
        <f>IFERROR(TRIM(MID(SUBSTITUTE(SUBSTITUTE(SUBSTITUTE(INVITACIONES!$J180,"*",""),CHAR(13),""),CHAR(10),REPT(" ",100)),401,100)),"")</f>
        <v/>
      </c>
      <c r="I179" s="464">
        <f>IFERROR(TRIM(MID(SUBSTITUTE(SUBSTITUTE(SUBSTITUTE(INVITACIONES!$J180,"*",""),CHAR(13),""),CHAR(10),REPT(" ",100)),501,100)),"")</f>
        <v/>
      </c>
      <c r="J179" s="464">
        <f>IFERROR(TRIM(MID(SUBSTITUTE(SUBSTITUTE(SUBSTITUTE(INVITACIONES!$J180,"*",""),CHAR(13),""),CHAR(10),REPT(" ",100)),601,100)),"")</f>
        <v/>
      </c>
      <c r="K179" s="464">
        <f>IFERROR(TRIM(MID(SUBSTITUTE(SUBSTITUTE(SUBSTITUTE(INVITACIONES!$J180,"*",""),CHAR(13),""),CHAR(10),REPT(" ",100)),701,100)),"")</f>
        <v/>
      </c>
    </row>
    <row r="180" s="358">
      <c r="A180" s="464">
        <f>IF(INVITACIONES!A181="","",INVITACIONES!A181)</f>
        <v/>
      </c>
      <c r="B180" s="464">
        <f>IF(INVITACIONES!N181="","",TRIM(INVITACIONES!N181))</f>
        <v/>
      </c>
      <c r="C180" s="475">
        <f>IF(INVITACIONES!G181="","",INVITACIONES!G181)</f>
        <v/>
      </c>
      <c r="D180" s="464">
        <f>IFERROR(TRIM(MID(SUBSTITUTE(SUBSTITUTE(SUBSTITUTE(INVITACIONES!$J181,"*",""),CHAR(13),""),CHAR(10),REPT(" ",100)),1,100)),"")</f>
        <v/>
      </c>
      <c r="E180" s="464">
        <f>IFERROR(TRIM(MID(SUBSTITUTE(SUBSTITUTE(SUBSTITUTE(INVITACIONES!$J181,"*",""),CHAR(13),""),CHAR(10),REPT(" ",100)),101,100)),"")</f>
        <v/>
      </c>
      <c r="F180" s="464">
        <f>IFERROR(TRIM(MID(SUBSTITUTE(SUBSTITUTE(SUBSTITUTE(INVITACIONES!$J181,"*",""),CHAR(13),""),CHAR(10),REPT(" ",100)),201,100)),"")</f>
        <v/>
      </c>
      <c r="G180" s="464">
        <f>IFERROR(TRIM(MID(SUBSTITUTE(SUBSTITUTE(SUBSTITUTE(INVITACIONES!$J181,"*",""),CHAR(13),""),CHAR(10),REPT(" ",100)),301,100)),"")</f>
        <v/>
      </c>
      <c r="H180" s="464">
        <f>IFERROR(TRIM(MID(SUBSTITUTE(SUBSTITUTE(SUBSTITUTE(INVITACIONES!$J181,"*",""),CHAR(13),""),CHAR(10),REPT(" ",100)),401,100)),"")</f>
        <v/>
      </c>
      <c r="I180" s="464">
        <f>IFERROR(TRIM(MID(SUBSTITUTE(SUBSTITUTE(SUBSTITUTE(INVITACIONES!$J181,"*",""),CHAR(13),""),CHAR(10),REPT(" ",100)),501,100)),"")</f>
        <v/>
      </c>
      <c r="J180" s="464">
        <f>IFERROR(TRIM(MID(SUBSTITUTE(SUBSTITUTE(SUBSTITUTE(INVITACIONES!$J181,"*",""),CHAR(13),""),CHAR(10),REPT(" ",100)),601,100)),"")</f>
        <v/>
      </c>
      <c r="K180" s="464">
        <f>IFERROR(TRIM(MID(SUBSTITUTE(SUBSTITUTE(SUBSTITUTE(INVITACIONES!$J181,"*",""),CHAR(13),""),CHAR(10),REPT(" ",100)),701,100)),"")</f>
        <v/>
      </c>
    </row>
    <row r="181" s="358">
      <c r="A181" s="464">
        <f>IF(INVITACIONES!A182="","",INVITACIONES!A182)</f>
        <v/>
      </c>
      <c r="B181" s="464">
        <f>IF(INVITACIONES!N182="","",TRIM(INVITACIONES!N182))</f>
        <v/>
      </c>
      <c r="C181" s="475">
        <f>IF(INVITACIONES!G182="","",INVITACIONES!G182)</f>
        <v/>
      </c>
      <c r="D181" s="464">
        <f>IFERROR(TRIM(MID(SUBSTITUTE(SUBSTITUTE(SUBSTITUTE(INVITACIONES!$J182,"*",""),CHAR(13),""),CHAR(10),REPT(" ",100)),1,100)),"")</f>
        <v/>
      </c>
      <c r="E181" s="464">
        <f>IFERROR(TRIM(MID(SUBSTITUTE(SUBSTITUTE(SUBSTITUTE(INVITACIONES!$J182,"*",""),CHAR(13),""),CHAR(10),REPT(" ",100)),101,100)),"")</f>
        <v/>
      </c>
      <c r="F181" s="464">
        <f>IFERROR(TRIM(MID(SUBSTITUTE(SUBSTITUTE(SUBSTITUTE(INVITACIONES!$J182,"*",""),CHAR(13),""),CHAR(10),REPT(" ",100)),201,100)),"")</f>
        <v/>
      </c>
      <c r="G181" s="464">
        <f>IFERROR(TRIM(MID(SUBSTITUTE(SUBSTITUTE(SUBSTITUTE(INVITACIONES!$J182,"*",""),CHAR(13),""),CHAR(10),REPT(" ",100)),301,100)),"")</f>
        <v/>
      </c>
      <c r="H181" s="464">
        <f>IFERROR(TRIM(MID(SUBSTITUTE(SUBSTITUTE(SUBSTITUTE(INVITACIONES!$J182,"*",""),CHAR(13),""),CHAR(10),REPT(" ",100)),401,100)),"")</f>
        <v/>
      </c>
      <c r="I181" s="464">
        <f>IFERROR(TRIM(MID(SUBSTITUTE(SUBSTITUTE(SUBSTITUTE(INVITACIONES!$J182,"*",""),CHAR(13),""),CHAR(10),REPT(" ",100)),501,100)),"")</f>
        <v/>
      </c>
      <c r="J181" s="464">
        <f>IFERROR(TRIM(MID(SUBSTITUTE(SUBSTITUTE(SUBSTITUTE(INVITACIONES!$J182,"*",""),CHAR(13),""),CHAR(10),REPT(" ",100)),601,100)),"")</f>
        <v/>
      </c>
      <c r="K181" s="464">
        <f>IFERROR(TRIM(MID(SUBSTITUTE(SUBSTITUTE(SUBSTITUTE(INVITACIONES!$J182,"*",""),CHAR(13),""),CHAR(10),REPT(" ",100)),701,100)),"")</f>
        <v/>
      </c>
    </row>
    <row r="182" s="358">
      <c r="A182" s="464">
        <f>IF(INVITACIONES!A183="","",INVITACIONES!A183)</f>
        <v/>
      </c>
      <c r="B182" s="464">
        <f>IF(INVITACIONES!N183="","",TRIM(INVITACIONES!N183))</f>
        <v/>
      </c>
      <c r="C182" s="475">
        <f>IF(INVITACIONES!G183="","",INVITACIONES!G183)</f>
        <v/>
      </c>
      <c r="D182" s="464">
        <f>IFERROR(TRIM(MID(SUBSTITUTE(SUBSTITUTE(SUBSTITUTE(INVITACIONES!$J183,"*",""),CHAR(13),""),CHAR(10),REPT(" ",100)),1,100)),"")</f>
        <v/>
      </c>
      <c r="E182" s="464">
        <f>IFERROR(TRIM(MID(SUBSTITUTE(SUBSTITUTE(SUBSTITUTE(INVITACIONES!$J183,"*",""),CHAR(13),""),CHAR(10),REPT(" ",100)),101,100)),"")</f>
        <v/>
      </c>
      <c r="F182" s="464">
        <f>IFERROR(TRIM(MID(SUBSTITUTE(SUBSTITUTE(SUBSTITUTE(INVITACIONES!$J183,"*",""),CHAR(13),""),CHAR(10),REPT(" ",100)),201,100)),"")</f>
        <v/>
      </c>
      <c r="G182" s="464">
        <f>IFERROR(TRIM(MID(SUBSTITUTE(SUBSTITUTE(SUBSTITUTE(INVITACIONES!$J183,"*",""),CHAR(13),""),CHAR(10),REPT(" ",100)),301,100)),"")</f>
        <v/>
      </c>
      <c r="H182" s="464">
        <f>IFERROR(TRIM(MID(SUBSTITUTE(SUBSTITUTE(SUBSTITUTE(INVITACIONES!$J183,"*",""),CHAR(13),""),CHAR(10),REPT(" ",100)),401,100)),"")</f>
        <v/>
      </c>
      <c r="I182" s="464">
        <f>IFERROR(TRIM(MID(SUBSTITUTE(SUBSTITUTE(SUBSTITUTE(INVITACIONES!$J183,"*",""),CHAR(13),""),CHAR(10),REPT(" ",100)),501,100)),"")</f>
        <v/>
      </c>
      <c r="J182" s="464">
        <f>IFERROR(TRIM(MID(SUBSTITUTE(SUBSTITUTE(SUBSTITUTE(INVITACIONES!$J183,"*",""),CHAR(13),""),CHAR(10),REPT(" ",100)),601,100)),"")</f>
        <v/>
      </c>
      <c r="K182" s="464">
        <f>IFERROR(TRIM(MID(SUBSTITUTE(SUBSTITUTE(SUBSTITUTE(INVITACIONES!$J183,"*",""),CHAR(13),""),CHAR(10),REPT(" ",100)),701,100)),"")</f>
        <v/>
      </c>
    </row>
    <row r="183" s="358">
      <c r="A183" s="464">
        <f>IF(INVITACIONES!A184="","",INVITACIONES!A184)</f>
        <v/>
      </c>
      <c r="B183" s="464">
        <f>IF(INVITACIONES!N184="","",TRIM(INVITACIONES!N184))</f>
        <v/>
      </c>
      <c r="C183" s="475">
        <f>IF(INVITACIONES!G184="","",INVITACIONES!G184)</f>
        <v/>
      </c>
      <c r="D183" s="464">
        <f>IFERROR(TRIM(MID(SUBSTITUTE(SUBSTITUTE(SUBSTITUTE(INVITACIONES!$J184,"*",""),CHAR(13),""),CHAR(10),REPT(" ",100)),1,100)),"")</f>
        <v/>
      </c>
      <c r="E183" s="464">
        <f>IFERROR(TRIM(MID(SUBSTITUTE(SUBSTITUTE(SUBSTITUTE(INVITACIONES!$J184,"*",""),CHAR(13),""),CHAR(10),REPT(" ",100)),101,100)),"")</f>
        <v/>
      </c>
      <c r="F183" s="464">
        <f>IFERROR(TRIM(MID(SUBSTITUTE(SUBSTITUTE(SUBSTITUTE(INVITACIONES!$J184,"*",""),CHAR(13),""),CHAR(10),REPT(" ",100)),201,100)),"")</f>
        <v/>
      </c>
      <c r="G183" s="464">
        <f>IFERROR(TRIM(MID(SUBSTITUTE(SUBSTITUTE(SUBSTITUTE(INVITACIONES!$J184,"*",""),CHAR(13),""),CHAR(10),REPT(" ",100)),301,100)),"")</f>
        <v/>
      </c>
      <c r="H183" s="464">
        <f>IFERROR(TRIM(MID(SUBSTITUTE(SUBSTITUTE(SUBSTITUTE(INVITACIONES!$J184,"*",""),CHAR(13),""),CHAR(10),REPT(" ",100)),401,100)),"")</f>
        <v/>
      </c>
      <c r="I183" s="464">
        <f>IFERROR(TRIM(MID(SUBSTITUTE(SUBSTITUTE(SUBSTITUTE(INVITACIONES!$J184,"*",""),CHAR(13),""),CHAR(10),REPT(" ",100)),501,100)),"")</f>
        <v/>
      </c>
      <c r="J183" s="464">
        <f>IFERROR(TRIM(MID(SUBSTITUTE(SUBSTITUTE(SUBSTITUTE(INVITACIONES!$J184,"*",""),CHAR(13),""),CHAR(10),REPT(" ",100)),601,100)),"")</f>
        <v/>
      </c>
      <c r="K183" s="464">
        <f>IFERROR(TRIM(MID(SUBSTITUTE(SUBSTITUTE(SUBSTITUTE(INVITACIONES!$J184,"*",""),CHAR(13),""),CHAR(10),REPT(" ",100)),701,100)),"")</f>
        <v/>
      </c>
    </row>
    <row r="184" s="358">
      <c r="A184" s="464">
        <f>IF(INVITACIONES!A185="","",INVITACIONES!A185)</f>
        <v/>
      </c>
      <c r="B184" s="464">
        <f>IF(INVITACIONES!N185="","",TRIM(INVITACIONES!N185))</f>
        <v/>
      </c>
      <c r="C184" s="475">
        <f>IF(INVITACIONES!G185="","",INVITACIONES!G185)</f>
        <v/>
      </c>
      <c r="D184" s="464">
        <f>IFERROR(TRIM(MID(SUBSTITUTE(SUBSTITUTE(SUBSTITUTE(INVITACIONES!$J185,"*",""),CHAR(13),""),CHAR(10),REPT(" ",100)),1,100)),"")</f>
        <v/>
      </c>
      <c r="E184" s="464">
        <f>IFERROR(TRIM(MID(SUBSTITUTE(SUBSTITUTE(SUBSTITUTE(INVITACIONES!$J185,"*",""),CHAR(13),""),CHAR(10),REPT(" ",100)),101,100)),"")</f>
        <v/>
      </c>
      <c r="F184" s="464">
        <f>IFERROR(TRIM(MID(SUBSTITUTE(SUBSTITUTE(SUBSTITUTE(INVITACIONES!$J185,"*",""),CHAR(13),""),CHAR(10),REPT(" ",100)),201,100)),"")</f>
        <v/>
      </c>
      <c r="G184" s="464">
        <f>IFERROR(TRIM(MID(SUBSTITUTE(SUBSTITUTE(SUBSTITUTE(INVITACIONES!$J185,"*",""),CHAR(13),""),CHAR(10),REPT(" ",100)),301,100)),"")</f>
        <v/>
      </c>
      <c r="H184" s="464">
        <f>IFERROR(TRIM(MID(SUBSTITUTE(SUBSTITUTE(SUBSTITUTE(INVITACIONES!$J185,"*",""),CHAR(13),""),CHAR(10),REPT(" ",100)),401,100)),"")</f>
        <v/>
      </c>
      <c r="I184" s="464">
        <f>IFERROR(TRIM(MID(SUBSTITUTE(SUBSTITUTE(SUBSTITUTE(INVITACIONES!$J185,"*",""),CHAR(13),""),CHAR(10),REPT(" ",100)),501,100)),"")</f>
        <v/>
      </c>
      <c r="J184" s="464">
        <f>IFERROR(TRIM(MID(SUBSTITUTE(SUBSTITUTE(SUBSTITUTE(INVITACIONES!$J185,"*",""),CHAR(13),""),CHAR(10),REPT(" ",100)),601,100)),"")</f>
        <v/>
      </c>
      <c r="K184" s="464">
        <f>IFERROR(TRIM(MID(SUBSTITUTE(SUBSTITUTE(SUBSTITUTE(INVITACIONES!$J185,"*",""),CHAR(13),""),CHAR(10),REPT(" ",100)),701,100)),"")</f>
        <v/>
      </c>
    </row>
    <row r="185" s="358">
      <c r="A185" s="464">
        <f>IF(INVITACIONES!A186="","",INVITACIONES!A186)</f>
        <v/>
      </c>
      <c r="B185" s="464">
        <f>IF(INVITACIONES!N186="","",TRIM(INVITACIONES!N186))</f>
        <v/>
      </c>
      <c r="C185" s="475">
        <f>IF(INVITACIONES!G186="","",INVITACIONES!G186)</f>
        <v/>
      </c>
      <c r="D185" s="464">
        <f>IFERROR(TRIM(MID(SUBSTITUTE(SUBSTITUTE(SUBSTITUTE(INVITACIONES!$J186,"*",""),CHAR(13),""),CHAR(10),REPT(" ",100)),1,100)),"")</f>
        <v/>
      </c>
      <c r="E185" s="464">
        <f>IFERROR(TRIM(MID(SUBSTITUTE(SUBSTITUTE(SUBSTITUTE(INVITACIONES!$J186,"*",""),CHAR(13),""),CHAR(10),REPT(" ",100)),101,100)),"")</f>
        <v/>
      </c>
      <c r="F185" s="464">
        <f>IFERROR(TRIM(MID(SUBSTITUTE(SUBSTITUTE(SUBSTITUTE(INVITACIONES!$J186,"*",""),CHAR(13),""),CHAR(10),REPT(" ",100)),201,100)),"")</f>
        <v/>
      </c>
      <c r="G185" s="464">
        <f>IFERROR(TRIM(MID(SUBSTITUTE(SUBSTITUTE(SUBSTITUTE(INVITACIONES!$J186,"*",""),CHAR(13),""),CHAR(10),REPT(" ",100)),301,100)),"")</f>
        <v/>
      </c>
      <c r="H185" s="464">
        <f>IFERROR(TRIM(MID(SUBSTITUTE(SUBSTITUTE(SUBSTITUTE(INVITACIONES!$J186,"*",""),CHAR(13),""),CHAR(10),REPT(" ",100)),401,100)),"")</f>
        <v/>
      </c>
      <c r="I185" s="464">
        <f>IFERROR(TRIM(MID(SUBSTITUTE(SUBSTITUTE(SUBSTITUTE(INVITACIONES!$J186,"*",""),CHAR(13),""),CHAR(10),REPT(" ",100)),501,100)),"")</f>
        <v/>
      </c>
      <c r="J185" s="464">
        <f>IFERROR(TRIM(MID(SUBSTITUTE(SUBSTITUTE(SUBSTITUTE(INVITACIONES!$J186,"*",""),CHAR(13),""),CHAR(10),REPT(" ",100)),601,100)),"")</f>
        <v/>
      </c>
      <c r="K185" s="464">
        <f>IFERROR(TRIM(MID(SUBSTITUTE(SUBSTITUTE(SUBSTITUTE(INVITACIONES!$J186,"*",""),CHAR(13),""),CHAR(10),REPT(" ",100)),701,100)),"")</f>
        <v/>
      </c>
    </row>
    <row r="186" s="358">
      <c r="A186" s="464">
        <f>IF(INVITACIONES!A187="","",INVITACIONES!A187)</f>
        <v/>
      </c>
      <c r="B186" s="464">
        <f>IF(INVITACIONES!N187="","",TRIM(INVITACIONES!N187))</f>
        <v/>
      </c>
      <c r="C186" s="475">
        <f>IF(INVITACIONES!G187="","",INVITACIONES!G187)</f>
        <v/>
      </c>
      <c r="D186" s="464">
        <f>IFERROR(TRIM(MID(SUBSTITUTE(SUBSTITUTE(SUBSTITUTE(INVITACIONES!$J187,"*",""),CHAR(13),""),CHAR(10),REPT(" ",100)),1,100)),"")</f>
        <v/>
      </c>
      <c r="E186" s="464">
        <f>IFERROR(TRIM(MID(SUBSTITUTE(SUBSTITUTE(SUBSTITUTE(INVITACIONES!$J187,"*",""),CHAR(13),""),CHAR(10),REPT(" ",100)),101,100)),"")</f>
        <v/>
      </c>
      <c r="F186" s="464">
        <f>IFERROR(TRIM(MID(SUBSTITUTE(SUBSTITUTE(SUBSTITUTE(INVITACIONES!$J187,"*",""),CHAR(13),""),CHAR(10),REPT(" ",100)),201,100)),"")</f>
        <v/>
      </c>
      <c r="G186" s="464">
        <f>IFERROR(TRIM(MID(SUBSTITUTE(SUBSTITUTE(SUBSTITUTE(INVITACIONES!$J187,"*",""),CHAR(13),""),CHAR(10),REPT(" ",100)),301,100)),"")</f>
        <v/>
      </c>
      <c r="H186" s="464">
        <f>IFERROR(TRIM(MID(SUBSTITUTE(SUBSTITUTE(SUBSTITUTE(INVITACIONES!$J187,"*",""),CHAR(13),""),CHAR(10),REPT(" ",100)),401,100)),"")</f>
        <v/>
      </c>
      <c r="I186" s="464">
        <f>IFERROR(TRIM(MID(SUBSTITUTE(SUBSTITUTE(SUBSTITUTE(INVITACIONES!$J187,"*",""),CHAR(13),""),CHAR(10),REPT(" ",100)),501,100)),"")</f>
        <v/>
      </c>
      <c r="J186" s="464">
        <f>IFERROR(TRIM(MID(SUBSTITUTE(SUBSTITUTE(SUBSTITUTE(INVITACIONES!$J187,"*",""),CHAR(13),""),CHAR(10),REPT(" ",100)),601,100)),"")</f>
        <v/>
      </c>
      <c r="K186" s="464">
        <f>IFERROR(TRIM(MID(SUBSTITUTE(SUBSTITUTE(SUBSTITUTE(INVITACIONES!$J187,"*",""),CHAR(13),""),CHAR(10),REPT(" ",100)),701,100)),"")</f>
        <v/>
      </c>
    </row>
    <row r="187" s="358">
      <c r="A187" s="464">
        <f>IF(INVITACIONES!A188="","",INVITACIONES!A188)</f>
        <v/>
      </c>
      <c r="B187" s="464">
        <f>IF(INVITACIONES!N188="","",TRIM(INVITACIONES!N188))</f>
        <v/>
      </c>
      <c r="C187" s="475">
        <f>IF(INVITACIONES!G188="","",INVITACIONES!G188)</f>
        <v/>
      </c>
      <c r="D187" s="464">
        <f>IFERROR(TRIM(MID(SUBSTITUTE(SUBSTITUTE(SUBSTITUTE(INVITACIONES!$J188,"*",""),CHAR(13),""),CHAR(10),REPT(" ",100)),1,100)),"")</f>
        <v/>
      </c>
      <c r="E187" s="464">
        <f>IFERROR(TRIM(MID(SUBSTITUTE(SUBSTITUTE(SUBSTITUTE(INVITACIONES!$J188,"*",""),CHAR(13),""),CHAR(10),REPT(" ",100)),101,100)),"")</f>
        <v/>
      </c>
      <c r="F187" s="464">
        <f>IFERROR(TRIM(MID(SUBSTITUTE(SUBSTITUTE(SUBSTITUTE(INVITACIONES!$J188,"*",""),CHAR(13),""),CHAR(10),REPT(" ",100)),201,100)),"")</f>
        <v/>
      </c>
      <c r="G187" s="464">
        <f>IFERROR(TRIM(MID(SUBSTITUTE(SUBSTITUTE(SUBSTITUTE(INVITACIONES!$J188,"*",""),CHAR(13),""),CHAR(10),REPT(" ",100)),301,100)),"")</f>
        <v/>
      </c>
      <c r="H187" s="464">
        <f>IFERROR(TRIM(MID(SUBSTITUTE(SUBSTITUTE(SUBSTITUTE(INVITACIONES!$J188,"*",""),CHAR(13),""),CHAR(10),REPT(" ",100)),401,100)),"")</f>
        <v/>
      </c>
      <c r="I187" s="464">
        <f>IFERROR(TRIM(MID(SUBSTITUTE(SUBSTITUTE(SUBSTITUTE(INVITACIONES!$J188,"*",""),CHAR(13),""),CHAR(10),REPT(" ",100)),501,100)),"")</f>
        <v/>
      </c>
      <c r="J187" s="464">
        <f>IFERROR(TRIM(MID(SUBSTITUTE(SUBSTITUTE(SUBSTITUTE(INVITACIONES!$J188,"*",""),CHAR(13),""),CHAR(10),REPT(" ",100)),601,100)),"")</f>
        <v/>
      </c>
      <c r="K187" s="464">
        <f>IFERROR(TRIM(MID(SUBSTITUTE(SUBSTITUTE(SUBSTITUTE(INVITACIONES!$J188,"*",""),CHAR(13),""),CHAR(10),REPT(" ",100)),701,100)),"")</f>
        <v/>
      </c>
    </row>
    <row r="188" s="358">
      <c r="A188" s="464">
        <f>IF(INVITACIONES!A189="","",INVITACIONES!A189)</f>
        <v/>
      </c>
      <c r="B188" s="464">
        <f>IF(INVITACIONES!N189="","",TRIM(INVITACIONES!N189))</f>
        <v/>
      </c>
      <c r="C188" s="475">
        <f>IF(INVITACIONES!G189="","",INVITACIONES!G189)</f>
        <v/>
      </c>
      <c r="D188" s="464">
        <f>IFERROR(TRIM(MID(SUBSTITUTE(SUBSTITUTE(SUBSTITUTE(INVITACIONES!$J189,"*",""),CHAR(13),""),CHAR(10),REPT(" ",100)),1,100)),"")</f>
        <v/>
      </c>
      <c r="E188" s="464">
        <f>IFERROR(TRIM(MID(SUBSTITUTE(SUBSTITUTE(SUBSTITUTE(INVITACIONES!$J189,"*",""),CHAR(13),""),CHAR(10),REPT(" ",100)),101,100)),"")</f>
        <v/>
      </c>
      <c r="F188" s="464">
        <f>IFERROR(TRIM(MID(SUBSTITUTE(SUBSTITUTE(SUBSTITUTE(INVITACIONES!$J189,"*",""),CHAR(13),""),CHAR(10),REPT(" ",100)),201,100)),"")</f>
        <v/>
      </c>
      <c r="G188" s="464">
        <f>IFERROR(TRIM(MID(SUBSTITUTE(SUBSTITUTE(SUBSTITUTE(INVITACIONES!$J189,"*",""),CHAR(13),""),CHAR(10),REPT(" ",100)),301,100)),"")</f>
        <v/>
      </c>
      <c r="H188" s="464">
        <f>IFERROR(TRIM(MID(SUBSTITUTE(SUBSTITUTE(SUBSTITUTE(INVITACIONES!$J189,"*",""),CHAR(13),""),CHAR(10),REPT(" ",100)),401,100)),"")</f>
        <v/>
      </c>
      <c r="I188" s="464">
        <f>IFERROR(TRIM(MID(SUBSTITUTE(SUBSTITUTE(SUBSTITUTE(INVITACIONES!$J189,"*",""),CHAR(13),""),CHAR(10),REPT(" ",100)),501,100)),"")</f>
        <v/>
      </c>
      <c r="J188" s="464">
        <f>IFERROR(TRIM(MID(SUBSTITUTE(SUBSTITUTE(SUBSTITUTE(INVITACIONES!$J189,"*",""),CHAR(13),""),CHAR(10),REPT(" ",100)),601,100)),"")</f>
        <v/>
      </c>
      <c r="K188" s="464">
        <f>IFERROR(TRIM(MID(SUBSTITUTE(SUBSTITUTE(SUBSTITUTE(INVITACIONES!$J189,"*",""),CHAR(13),""),CHAR(10),REPT(" ",100)),701,100)),"")</f>
        <v/>
      </c>
    </row>
    <row r="189" s="358">
      <c r="A189" s="464">
        <f>IF(INVITACIONES!A190="","",INVITACIONES!A190)</f>
        <v/>
      </c>
      <c r="B189" s="464">
        <f>IF(INVITACIONES!N190="","",TRIM(INVITACIONES!N190))</f>
        <v/>
      </c>
      <c r="C189" s="475">
        <f>IF(INVITACIONES!G190="","",INVITACIONES!G190)</f>
        <v/>
      </c>
      <c r="D189" s="464">
        <f>IFERROR(TRIM(MID(SUBSTITUTE(SUBSTITUTE(SUBSTITUTE(INVITACIONES!$J190,"*",""),CHAR(13),""),CHAR(10),REPT(" ",100)),1,100)),"")</f>
        <v/>
      </c>
      <c r="E189" s="464">
        <f>IFERROR(TRIM(MID(SUBSTITUTE(SUBSTITUTE(SUBSTITUTE(INVITACIONES!$J190,"*",""),CHAR(13),""),CHAR(10),REPT(" ",100)),101,100)),"")</f>
        <v/>
      </c>
      <c r="F189" s="464">
        <f>IFERROR(TRIM(MID(SUBSTITUTE(SUBSTITUTE(SUBSTITUTE(INVITACIONES!$J190,"*",""),CHAR(13),""),CHAR(10),REPT(" ",100)),201,100)),"")</f>
        <v/>
      </c>
      <c r="G189" s="464">
        <f>IFERROR(TRIM(MID(SUBSTITUTE(SUBSTITUTE(SUBSTITUTE(INVITACIONES!$J190,"*",""),CHAR(13),""),CHAR(10),REPT(" ",100)),301,100)),"")</f>
        <v/>
      </c>
      <c r="H189" s="464">
        <f>IFERROR(TRIM(MID(SUBSTITUTE(SUBSTITUTE(SUBSTITUTE(INVITACIONES!$J190,"*",""),CHAR(13),""),CHAR(10),REPT(" ",100)),401,100)),"")</f>
        <v/>
      </c>
      <c r="I189" s="464">
        <f>IFERROR(TRIM(MID(SUBSTITUTE(SUBSTITUTE(SUBSTITUTE(INVITACIONES!$J190,"*",""),CHAR(13),""),CHAR(10),REPT(" ",100)),501,100)),"")</f>
        <v/>
      </c>
      <c r="J189" s="464">
        <f>IFERROR(TRIM(MID(SUBSTITUTE(SUBSTITUTE(SUBSTITUTE(INVITACIONES!$J190,"*",""),CHAR(13),""),CHAR(10),REPT(" ",100)),601,100)),"")</f>
        <v/>
      </c>
      <c r="K189" s="464">
        <f>IFERROR(TRIM(MID(SUBSTITUTE(SUBSTITUTE(SUBSTITUTE(INVITACIONES!$J190,"*",""),CHAR(13),""),CHAR(10),REPT(" ",100)),701,100)),"")</f>
        <v/>
      </c>
    </row>
    <row r="190" s="358">
      <c r="A190" s="464">
        <f>IF(INVITACIONES!A191="","",INVITACIONES!A191)</f>
        <v/>
      </c>
      <c r="B190" s="464">
        <f>IF(INVITACIONES!N191="","",TRIM(INVITACIONES!N191))</f>
        <v/>
      </c>
      <c r="C190" s="475">
        <f>IF(INVITACIONES!G191="","",INVITACIONES!G191)</f>
        <v/>
      </c>
      <c r="D190" s="464">
        <f>IFERROR(TRIM(MID(SUBSTITUTE(SUBSTITUTE(SUBSTITUTE(INVITACIONES!$J191,"*",""),CHAR(13),""),CHAR(10),REPT(" ",100)),1,100)),"")</f>
        <v/>
      </c>
      <c r="E190" s="464">
        <f>IFERROR(TRIM(MID(SUBSTITUTE(SUBSTITUTE(SUBSTITUTE(INVITACIONES!$J191,"*",""),CHAR(13),""),CHAR(10),REPT(" ",100)),101,100)),"")</f>
        <v/>
      </c>
      <c r="F190" s="464">
        <f>IFERROR(TRIM(MID(SUBSTITUTE(SUBSTITUTE(SUBSTITUTE(INVITACIONES!$J191,"*",""),CHAR(13),""),CHAR(10),REPT(" ",100)),201,100)),"")</f>
        <v/>
      </c>
      <c r="G190" s="464">
        <f>IFERROR(TRIM(MID(SUBSTITUTE(SUBSTITUTE(SUBSTITUTE(INVITACIONES!$J191,"*",""),CHAR(13),""),CHAR(10),REPT(" ",100)),301,100)),"")</f>
        <v/>
      </c>
      <c r="H190" s="464">
        <f>IFERROR(TRIM(MID(SUBSTITUTE(SUBSTITUTE(SUBSTITUTE(INVITACIONES!$J191,"*",""),CHAR(13),""),CHAR(10),REPT(" ",100)),401,100)),"")</f>
        <v/>
      </c>
      <c r="I190" s="464">
        <f>IFERROR(TRIM(MID(SUBSTITUTE(SUBSTITUTE(SUBSTITUTE(INVITACIONES!$J191,"*",""),CHAR(13),""),CHAR(10),REPT(" ",100)),501,100)),"")</f>
        <v/>
      </c>
      <c r="J190" s="464">
        <f>IFERROR(TRIM(MID(SUBSTITUTE(SUBSTITUTE(SUBSTITUTE(INVITACIONES!$J191,"*",""),CHAR(13),""),CHAR(10),REPT(" ",100)),601,100)),"")</f>
        <v/>
      </c>
      <c r="K190" s="464">
        <f>IFERROR(TRIM(MID(SUBSTITUTE(SUBSTITUTE(SUBSTITUTE(INVITACIONES!$J191,"*",""),CHAR(13),""),CHAR(10),REPT(" ",100)),701,100)),"")</f>
        <v/>
      </c>
    </row>
    <row r="191" s="358">
      <c r="A191" s="464">
        <f>IF(INVITACIONES!A192="","",INVITACIONES!A192)</f>
        <v/>
      </c>
      <c r="B191" s="464">
        <f>IF(INVITACIONES!N192="","",TRIM(INVITACIONES!N192))</f>
        <v/>
      </c>
      <c r="C191" s="475">
        <f>IF(INVITACIONES!G192="","",INVITACIONES!G192)</f>
        <v/>
      </c>
      <c r="D191" s="464">
        <f>IFERROR(TRIM(MID(SUBSTITUTE(SUBSTITUTE(SUBSTITUTE(INVITACIONES!$J192,"*",""),CHAR(13),""),CHAR(10),REPT(" ",100)),1,100)),"")</f>
        <v/>
      </c>
      <c r="E191" s="464">
        <f>IFERROR(TRIM(MID(SUBSTITUTE(SUBSTITUTE(SUBSTITUTE(INVITACIONES!$J192,"*",""),CHAR(13),""),CHAR(10),REPT(" ",100)),101,100)),"")</f>
        <v/>
      </c>
      <c r="F191" s="464">
        <f>IFERROR(TRIM(MID(SUBSTITUTE(SUBSTITUTE(SUBSTITUTE(INVITACIONES!$J192,"*",""),CHAR(13),""),CHAR(10),REPT(" ",100)),201,100)),"")</f>
        <v/>
      </c>
      <c r="G191" s="464">
        <f>IFERROR(TRIM(MID(SUBSTITUTE(SUBSTITUTE(SUBSTITUTE(INVITACIONES!$J192,"*",""),CHAR(13),""),CHAR(10),REPT(" ",100)),301,100)),"")</f>
        <v/>
      </c>
      <c r="H191" s="464">
        <f>IFERROR(TRIM(MID(SUBSTITUTE(SUBSTITUTE(SUBSTITUTE(INVITACIONES!$J192,"*",""),CHAR(13),""),CHAR(10),REPT(" ",100)),401,100)),"")</f>
        <v/>
      </c>
      <c r="I191" s="464">
        <f>IFERROR(TRIM(MID(SUBSTITUTE(SUBSTITUTE(SUBSTITUTE(INVITACIONES!$J192,"*",""),CHAR(13),""),CHAR(10),REPT(" ",100)),501,100)),"")</f>
        <v/>
      </c>
      <c r="J191" s="464">
        <f>IFERROR(TRIM(MID(SUBSTITUTE(SUBSTITUTE(SUBSTITUTE(INVITACIONES!$J192,"*",""),CHAR(13),""),CHAR(10),REPT(" ",100)),601,100)),"")</f>
        <v/>
      </c>
      <c r="K191" s="464">
        <f>IFERROR(TRIM(MID(SUBSTITUTE(SUBSTITUTE(SUBSTITUTE(INVITACIONES!$J192,"*",""),CHAR(13),""),CHAR(10),REPT(" ",100)),701,100)),"")</f>
        <v/>
      </c>
    </row>
    <row r="192" s="358">
      <c r="A192" s="464">
        <f>IF(INVITACIONES!A193="","",INVITACIONES!A193)</f>
        <v/>
      </c>
      <c r="B192" s="464">
        <f>IF(INVITACIONES!N193="","",TRIM(INVITACIONES!N193))</f>
        <v/>
      </c>
      <c r="C192" s="475">
        <f>IF(INVITACIONES!G193="","",INVITACIONES!G193)</f>
        <v/>
      </c>
      <c r="D192" s="464">
        <f>IFERROR(TRIM(MID(SUBSTITUTE(SUBSTITUTE(SUBSTITUTE(INVITACIONES!$J193,"*",""),CHAR(13),""),CHAR(10),REPT(" ",100)),1,100)),"")</f>
        <v/>
      </c>
      <c r="E192" s="464">
        <f>IFERROR(TRIM(MID(SUBSTITUTE(SUBSTITUTE(SUBSTITUTE(INVITACIONES!$J193,"*",""),CHAR(13),""),CHAR(10),REPT(" ",100)),101,100)),"")</f>
        <v/>
      </c>
      <c r="F192" s="464">
        <f>IFERROR(TRIM(MID(SUBSTITUTE(SUBSTITUTE(SUBSTITUTE(INVITACIONES!$J193,"*",""),CHAR(13),""),CHAR(10),REPT(" ",100)),201,100)),"")</f>
        <v/>
      </c>
      <c r="G192" s="464">
        <f>IFERROR(TRIM(MID(SUBSTITUTE(SUBSTITUTE(SUBSTITUTE(INVITACIONES!$J193,"*",""),CHAR(13),""),CHAR(10),REPT(" ",100)),301,100)),"")</f>
        <v/>
      </c>
      <c r="H192" s="464">
        <f>IFERROR(TRIM(MID(SUBSTITUTE(SUBSTITUTE(SUBSTITUTE(INVITACIONES!$J193,"*",""),CHAR(13),""),CHAR(10),REPT(" ",100)),401,100)),"")</f>
        <v/>
      </c>
      <c r="I192" s="464">
        <f>IFERROR(TRIM(MID(SUBSTITUTE(SUBSTITUTE(SUBSTITUTE(INVITACIONES!$J193,"*",""),CHAR(13),""),CHAR(10),REPT(" ",100)),501,100)),"")</f>
        <v/>
      </c>
      <c r="J192" s="464">
        <f>IFERROR(TRIM(MID(SUBSTITUTE(SUBSTITUTE(SUBSTITUTE(INVITACIONES!$J193,"*",""),CHAR(13),""),CHAR(10),REPT(" ",100)),601,100)),"")</f>
        <v/>
      </c>
      <c r="K192" s="464">
        <f>IFERROR(TRIM(MID(SUBSTITUTE(SUBSTITUTE(SUBSTITUTE(INVITACIONES!$J193,"*",""),CHAR(13),""),CHAR(10),REPT(" ",100)),701,100)),"")</f>
        <v/>
      </c>
    </row>
    <row r="193" s="358">
      <c r="A193" s="464">
        <f>IF(INVITACIONES!A194="","",INVITACIONES!A194)</f>
        <v/>
      </c>
      <c r="B193" s="464">
        <f>IF(INVITACIONES!N194="","",TRIM(INVITACIONES!N194))</f>
        <v/>
      </c>
      <c r="C193" s="475">
        <f>IF(INVITACIONES!G194="","",INVITACIONES!G194)</f>
        <v/>
      </c>
      <c r="D193" s="464">
        <f>IFERROR(TRIM(MID(SUBSTITUTE(SUBSTITUTE(SUBSTITUTE(INVITACIONES!$J194,"*",""),CHAR(13),""),CHAR(10),REPT(" ",100)),1,100)),"")</f>
        <v/>
      </c>
      <c r="E193" s="464">
        <f>IFERROR(TRIM(MID(SUBSTITUTE(SUBSTITUTE(SUBSTITUTE(INVITACIONES!$J194,"*",""),CHAR(13),""),CHAR(10),REPT(" ",100)),101,100)),"")</f>
        <v/>
      </c>
      <c r="F193" s="464">
        <f>IFERROR(TRIM(MID(SUBSTITUTE(SUBSTITUTE(SUBSTITUTE(INVITACIONES!$J194,"*",""),CHAR(13),""),CHAR(10),REPT(" ",100)),201,100)),"")</f>
        <v/>
      </c>
      <c r="G193" s="464">
        <f>IFERROR(TRIM(MID(SUBSTITUTE(SUBSTITUTE(SUBSTITUTE(INVITACIONES!$J194,"*",""),CHAR(13),""),CHAR(10),REPT(" ",100)),301,100)),"")</f>
        <v/>
      </c>
      <c r="H193" s="464">
        <f>IFERROR(TRIM(MID(SUBSTITUTE(SUBSTITUTE(SUBSTITUTE(INVITACIONES!$J194,"*",""),CHAR(13),""),CHAR(10),REPT(" ",100)),401,100)),"")</f>
        <v/>
      </c>
      <c r="I193" s="464">
        <f>IFERROR(TRIM(MID(SUBSTITUTE(SUBSTITUTE(SUBSTITUTE(INVITACIONES!$J194,"*",""),CHAR(13),""),CHAR(10),REPT(" ",100)),501,100)),"")</f>
        <v/>
      </c>
      <c r="J193" s="464">
        <f>IFERROR(TRIM(MID(SUBSTITUTE(SUBSTITUTE(SUBSTITUTE(INVITACIONES!$J194,"*",""),CHAR(13),""),CHAR(10),REPT(" ",100)),601,100)),"")</f>
        <v/>
      </c>
      <c r="K193" s="464">
        <f>IFERROR(TRIM(MID(SUBSTITUTE(SUBSTITUTE(SUBSTITUTE(INVITACIONES!$J194,"*",""),CHAR(13),""),CHAR(10),REPT(" ",100)),701,100)),"")</f>
        <v/>
      </c>
    </row>
    <row r="194" s="358">
      <c r="A194" s="464">
        <f>IF(INVITACIONES!A195="","",INVITACIONES!A195)</f>
        <v/>
      </c>
      <c r="B194" s="464">
        <f>IF(INVITACIONES!N195="","",TRIM(INVITACIONES!N195))</f>
        <v/>
      </c>
      <c r="C194" s="475">
        <f>IF(INVITACIONES!G195="","",INVITACIONES!G195)</f>
        <v/>
      </c>
      <c r="D194" s="464">
        <f>IFERROR(TRIM(MID(SUBSTITUTE(SUBSTITUTE(SUBSTITUTE(INVITACIONES!$J195,"*",""),CHAR(13),""),CHAR(10),REPT(" ",100)),1,100)),"")</f>
        <v/>
      </c>
      <c r="E194" s="464">
        <f>IFERROR(TRIM(MID(SUBSTITUTE(SUBSTITUTE(SUBSTITUTE(INVITACIONES!$J195,"*",""),CHAR(13),""),CHAR(10),REPT(" ",100)),101,100)),"")</f>
        <v/>
      </c>
      <c r="F194" s="464">
        <f>IFERROR(TRIM(MID(SUBSTITUTE(SUBSTITUTE(SUBSTITUTE(INVITACIONES!$J195,"*",""),CHAR(13),""),CHAR(10),REPT(" ",100)),201,100)),"")</f>
        <v/>
      </c>
      <c r="G194" s="464">
        <f>IFERROR(TRIM(MID(SUBSTITUTE(SUBSTITUTE(SUBSTITUTE(INVITACIONES!$J195,"*",""),CHAR(13),""),CHAR(10),REPT(" ",100)),301,100)),"")</f>
        <v/>
      </c>
      <c r="H194" s="464">
        <f>IFERROR(TRIM(MID(SUBSTITUTE(SUBSTITUTE(SUBSTITUTE(INVITACIONES!$J195,"*",""),CHAR(13),""),CHAR(10),REPT(" ",100)),401,100)),"")</f>
        <v/>
      </c>
      <c r="I194" s="464">
        <f>IFERROR(TRIM(MID(SUBSTITUTE(SUBSTITUTE(SUBSTITUTE(INVITACIONES!$J195,"*",""),CHAR(13),""),CHAR(10),REPT(" ",100)),501,100)),"")</f>
        <v/>
      </c>
      <c r="J194" s="464">
        <f>IFERROR(TRIM(MID(SUBSTITUTE(SUBSTITUTE(SUBSTITUTE(INVITACIONES!$J195,"*",""),CHAR(13),""),CHAR(10),REPT(" ",100)),601,100)),"")</f>
        <v/>
      </c>
      <c r="K194" s="464">
        <f>IFERROR(TRIM(MID(SUBSTITUTE(SUBSTITUTE(SUBSTITUTE(INVITACIONES!$J195,"*",""),CHAR(13),""),CHAR(10),REPT(" ",100)),701,100)),"")</f>
        <v/>
      </c>
    </row>
    <row r="195" s="358">
      <c r="A195" s="464">
        <f>IF(INVITACIONES!A196="","",INVITACIONES!A196)</f>
        <v/>
      </c>
      <c r="B195" s="464">
        <f>IF(INVITACIONES!N196="","",TRIM(INVITACIONES!N196))</f>
        <v/>
      </c>
      <c r="C195" s="475">
        <f>IF(INVITACIONES!G196="","",INVITACIONES!G196)</f>
        <v/>
      </c>
      <c r="D195" s="464">
        <f>IFERROR(TRIM(MID(SUBSTITUTE(SUBSTITUTE(SUBSTITUTE(INVITACIONES!$J196,"*",""),CHAR(13),""),CHAR(10),REPT(" ",100)),1,100)),"")</f>
        <v/>
      </c>
      <c r="E195" s="464">
        <f>IFERROR(TRIM(MID(SUBSTITUTE(SUBSTITUTE(SUBSTITUTE(INVITACIONES!$J196,"*",""),CHAR(13),""),CHAR(10),REPT(" ",100)),101,100)),"")</f>
        <v/>
      </c>
      <c r="F195" s="464">
        <f>IFERROR(TRIM(MID(SUBSTITUTE(SUBSTITUTE(SUBSTITUTE(INVITACIONES!$J196,"*",""),CHAR(13),""),CHAR(10),REPT(" ",100)),201,100)),"")</f>
        <v/>
      </c>
      <c r="G195" s="464">
        <f>IFERROR(TRIM(MID(SUBSTITUTE(SUBSTITUTE(SUBSTITUTE(INVITACIONES!$J196,"*",""),CHAR(13),""),CHAR(10),REPT(" ",100)),301,100)),"")</f>
        <v/>
      </c>
      <c r="H195" s="464">
        <f>IFERROR(TRIM(MID(SUBSTITUTE(SUBSTITUTE(SUBSTITUTE(INVITACIONES!$J196,"*",""),CHAR(13),""),CHAR(10),REPT(" ",100)),401,100)),"")</f>
        <v/>
      </c>
      <c r="I195" s="464">
        <f>IFERROR(TRIM(MID(SUBSTITUTE(SUBSTITUTE(SUBSTITUTE(INVITACIONES!$J196,"*",""),CHAR(13),""),CHAR(10),REPT(" ",100)),501,100)),"")</f>
        <v/>
      </c>
      <c r="J195" s="464">
        <f>IFERROR(TRIM(MID(SUBSTITUTE(SUBSTITUTE(SUBSTITUTE(INVITACIONES!$J196,"*",""),CHAR(13),""),CHAR(10),REPT(" ",100)),601,100)),"")</f>
        <v/>
      </c>
      <c r="K195" s="464">
        <f>IFERROR(TRIM(MID(SUBSTITUTE(SUBSTITUTE(SUBSTITUTE(INVITACIONES!$J196,"*",""),CHAR(13),""),CHAR(10),REPT(" ",100)),701,100)),"")</f>
        <v/>
      </c>
    </row>
    <row r="196" s="358">
      <c r="A196" s="464">
        <f>IF(INVITACIONES!A197="","",INVITACIONES!A197)</f>
        <v/>
      </c>
      <c r="B196" s="464">
        <f>IF(INVITACIONES!N197="","",TRIM(INVITACIONES!N197))</f>
        <v/>
      </c>
      <c r="C196" s="475">
        <f>IF(INVITACIONES!G197="","",INVITACIONES!G197)</f>
        <v/>
      </c>
      <c r="D196" s="464">
        <f>IFERROR(TRIM(MID(SUBSTITUTE(SUBSTITUTE(SUBSTITUTE(INVITACIONES!$J197,"*",""),CHAR(13),""),CHAR(10),REPT(" ",100)),1,100)),"")</f>
        <v/>
      </c>
      <c r="E196" s="464">
        <f>IFERROR(TRIM(MID(SUBSTITUTE(SUBSTITUTE(SUBSTITUTE(INVITACIONES!$J197,"*",""),CHAR(13),""),CHAR(10),REPT(" ",100)),101,100)),"")</f>
        <v/>
      </c>
      <c r="F196" s="464">
        <f>IFERROR(TRIM(MID(SUBSTITUTE(SUBSTITUTE(SUBSTITUTE(INVITACIONES!$J197,"*",""),CHAR(13),""),CHAR(10),REPT(" ",100)),201,100)),"")</f>
        <v/>
      </c>
      <c r="G196" s="464">
        <f>IFERROR(TRIM(MID(SUBSTITUTE(SUBSTITUTE(SUBSTITUTE(INVITACIONES!$J197,"*",""),CHAR(13),""),CHAR(10),REPT(" ",100)),301,100)),"")</f>
        <v/>
      </c>
      <c r="H196" s="464">
        <f>IFERROR(TRIM(MID(SUBSTITUTE(SUBSTITUTE(SUBSTITUTE(INVITACIONES!$J197,"*",""),CHAR(13),""),CHAR(10),REPT(" ",100)),401,100)),"")</f>
        <v/>
      </c>
      <c r="I196" s="464">
        <f>IFERROR(TRIM(MID(SUBSTITUTE(SUBSTITUTE(SUBSTITUTE(INVITACIONES!$J197,"*",""),CHAR(13),""),CHAR(10),REPT(" ",100)),501,100)),"")</f>
        <v/>
      </c>
      <c r="J196" s="464">
        <f>IFERROR(TRIM(MID(SUBSTITUTE(SUBSTITUTE(SUBSTITUTE(INVITACIONES!$J197,"*",""),CHAR(13),""),CHAR(10),REPT(" ",100)),601,100)),"")</f>
        <v/>
      </c>
      <c r="K196" s="464">
        <f>IFERROR(TRIM(MID(SUBSTITUTE(SUBSTITUTE(SUBSTITUTE(INVITACIONES!$J197,"*",""),CHAR(13),""),CHAR(10),REPT(" ",100)),701,100)),"")</f>
        <v/>
      </c>
    </row>
    <row r="197" s="358">
      <c r="A197" s="464">
        <f>IF(INVITACIONES!A198="","",INVITACIONES!A198)</f>
        <v/>
      </c>
      <c r="B197" s="464">
        <f>IF(INVITACIONES!N198="","",TRIM(INVITACIONES!N198))</f>
        <v/>
      </c>
      <c r="C197" s="475">
        <f>IF(INVITACIONES!G198="","",INVITACIONES!G198)</f>
        <v/>
      </c>
      <c r="D197" s="464">
        <f>IFERROR(TRIM(MID(SUBSTITUTE(SUBSTITUTE(SUBSTITUTE(INVITACIONES!$J198,"*",""),CHAR(13),""),CHAR(10),REPT(" ",100)),1,100)),"")</f>
        <v/>
      </c>
      <c r="E197" s="464">
        <f>IFERROR(TRIM(MID(SUBSTITUTE(SUBSTITUTE(SUBSTITUTE(INVITACIONES!$J198,"*",""),CHAR(13),""),CHAR(10),REPT(" ",100)),101,100)),"")</f>
        <v/>
      </c>
      <c r="F197" s="464">
        <f>IFERROR(TRIM(MID(SUBSTITUTE(SUBSTITUTE(SUBSTITUTE(INVITACIONES!$J198,"*",""),CHAR(13),""),CHAR(10),REPT(" ",100)),201,100)),"")</f>
        <v/>
      </c>
      <c r="G197" s="464">
        <f>IFERROR(TRIM(MID(SUBSTITUTE(SUBSTITUTE(SUBSTITUTE(INVITACIONES!$J198,"*",""),CHAR(13),""),CHAR(10),REPT(" ",100)),301,100)),"")</f>
        <v/>
      </c>
      <c r="H197" s="464">
        <f>IFERROR(TRIM(MID(SUBSTITUTE(SUBSTITUTE(SUBSTITUTE(INVITACIONES!$J198,"*",""),CHAR(13),""),CHAR(10),REPT(" ",100)),401,100)),"")</f>
        <v/>
      </c>
      <c r="I197" s="464">
        <f>IFERROR(TRIM(MID(SUBSTITUTE(SUBSTITUTE(SUBSTITUTE(INVITACIONES!$J198,"*",""),CHAR(13),""),CHAR(10),REPT(" ",100)),501,100)),"")</f>
        <v/>
      </c>
      <c r="J197" s="464">
        <f>IFERROR(TRIM(MID(SUBSTITUTE(SUBSTITUTE(SUBSTITUTE(INVITACIONES!$J198,"*",""),CHAR(13),""),CHAR(10),REPT(" ",100)),601,100)),"")</f>
        <v/>
      </c>
      <c r="K197" s="464">
        <f>IFERROR(TRIM(MID(SUBSTITUTE(SUBSTITUTE(SUBSTITUTE(INVITACIONES!$J198,"*",""),CHAR(13),""),CHAR(10),REPT(" ",100)),701,100)),"")</f>
        <v/>
      </c>
    </row>
    <row r="198" s="358">
      <c r="A198" s="464">
        <f>IF(INVITACIONES!A199="","",INVITACIONES!A199)</f>
        <v/>
      </c>
      <c r="B198" s="464">
        <f>IF(INVITACIONES!N199="","",TRIM(INVITACIONES!N199))</f>
        <v/>
      </c>
      <c r="C198" s="475">
        <f>IF(INVITACIONES!G199="","",INVITACIONES!G199)</f>
        <v/>
      </c>
      <c r="D198" s="464">
        <f>IFERROR(TRIM(MID(SUBSTITUTE(SUBSTITUTE(SUBSTITUTE(INVITACIONES!$J199,"*",""),CHAR(13),""),CHAR(10),REPT(" ",100)),1,100)),"")</f>
        <v/>
      </c>
      <c r="E198" s="464">
        <f>IFERROR(TRIM(MID(SUBSTITUTE(SUBSTITUTE(SUBSTITUTE(INVITACIONES!$J199,"*",""),CHAR(13),""),CHAR(10),REPT(" ",100)),101,100)),"")</f>
        <v/>
      </c>
      <c r="F198" s="464">
        <f>IFERROR(TRIM(MID(SUBSTITUTE(SUBSTITUTE(SUBSTITUTE(INVITACIONES!$J199,"*",""),CHAR(13),""),CHAR(10),REPT(" ",100)),201,100)),"")</f>
        <v/>
      </c>
      <c r="G198" s="464">
        <f>IFERROR(TRIM(MID(SUBSTITUTE(SUBSTITUTE(SUBSTITUTE(INVITACIONES!$J199,"*",""),CHAR(13),""),CHAR(10),REPT(" ",100)),301,100)),"")</f>
        <v/>
      </c>
      <c r="H198" s="464">
        <f>IFERROR(TRIM(MID(SUBSTITUTE(SUBSTITUTE(SUBSTITUTE(INVITACIONES!$J199,"*",""),CHAR(13),""),CHAR(10),REPT(" ",100)),401,100)),"")</f>
        <v/>
      </c>
      <c r="I198" s="464">
        <f>IFERROR(TRIM(MID(SUBSTITUTE(SUBSTITUTE(SUBSTITUTE(INVITACIONES!$J199,"*",""),CHAR(13),""),CHAR(10),REPT(" ",100)),501,100)),"")</f>
        <v/>
      </c>
      <c r="J198" s="464">
        <f>IFERROR(TRIM(MID(SUBSTITUTE(SUBSTITUTE(SUBSTITUTE(INVITACIONES!$J199,"*",""),CHAR(13),""),CHAR(10),REPT(" ",100)),601,100)),"")</f>
        <v/>
      </c>
      <c r="K198" s="464">
        <f>IFERROR(TRIM(MID(SUBSTITUTE(SUBSTITUTE(SUBSTITUTE(INVITACIONES!$J199,"*",""),CHAR(13),""),CHAR(10),REPT(" ",100)),701,100)),"")</f>
        <v/>
      </c>
    </row>
    <row r="199" s="358">
      <c r="A199" s="464">
        <f>IF(INVITACIONES!A200="","",INVITACIONES!A200)</f>
        <v/>
      </c>
      <c r="B199" s="464">
        <f>IF(INVITACIONES!N200="","",TRIM(INVITACIONES!N200))</f>
        <v/>
      </c>
      <c r="C199" s="475">
        <f>IF(INVITACIONES!G200="","",INVITACIONES!G200)</f>
        <v/>
      </c>
      <c r="D199" s="464">
        <f>IFERROR(TRIM(MID(SUBSTITUTE(SUBSTITUTE(SUBSTITUTE(INVITACIONES!$J200,"*",""),CHAR(13),""),CHAR(10),REPT(" ",100)),1,100)),"")</f>
        <v/>
      </c>
      <c r="E199" s="464">
        <f>IFERROR(TRIM(MID(SUBSTITUTE(SUBSTITUTE(SUBSTITUTE(INVITACIONES!$J200,"*",""),CHAR(13),""),CHAR(10),REPT(" ",100)),101,100)),"")</f>
        <v/>
      </c>
      <c r="F199" s="464">
        <f>IFERROR(TRIM(MID(SUBSTITUTE(SUBSTITUTE(SUBSTITUTE(INVITACIONES!$J200,"*",""),CHAR(13),""),CHAR(10),REPT(" ",100)),201,100)),"")</f>
        <v/>
      </c>
      <c r="G199" s="464">
        <f>IFERROR(TRIM(MID(SUBSTITUTE(SUBSTITUTE(SUBSTITUTE(INVITACIONES!$J200,"*",""),CHAR(13),""),CHAR(10),REPT(" ",100)),301,100)),"")</f>
        <v/>
      </c>
      <c r="H199" s="464">
        <f>IFERROR(TRIM(MID(SUBSTITUTE(SUBSTITUTE(SUBSTITUTE(INVITACIONES!$J200,"*",""),CHAR(13),""),CHAR(10),REPT(" ",100)),401,100)),"")</f>
        <v/>
      </c>
      <c r="I199" s="464">
        <f>IFERROR(TRIM(MID(SUBSTITUTE(SUBSTITUTE(SUBSTITUTE(INVITACIONES!$J200,"*",""),CHAR(13),""),CHAR(10),REPT(" ",100)),501,100)),"")</f>
        <v/>
      </c>
      <c r="J199" s="464">
        <f>IFERROR(TRIM(MID(SUBSTITUTE(SUBSTITUTE(SUBSTITUTE(INVITACIONES!$J200,"*",""),CHAR(13),""),CHAR(10),REPT(" ",100)),601,100)),"")</f>
        <v/>
      </c>
      <c r="K199" s="464">
        <f>IFERROR(TRIM(MID(SUBSTITUTE(SUBSTITUTE(SUBSTITUTE(INVITACIONES!$J200,"*",""),CHAR(13),""),CHAR(10),REPT(" ",100)),701,100)),"")</f>
        <v/>
      </c>
    </row>
    <row r="200" s="358">
      <c r="A200" s="464">
        <f>IF(INVITACIONES!A201="","",INVITACIONES!A201)</f>
        <v/>
      </c>
      <c r="B200" s="464">
        <f>IF(INVITACIONES!N201="","",TRIM(INVITACIONES!N201))</f>
        <v/>
      </c>
      <c r="C200" s="475">
        <f>IF(INVITACIONES!G201="","",INVITACIONES!G201)</f>
        <v/>
      </c>
      <c r="D200" s="464">
        <f>IFERROR(TRIM(MID(SUBSTITUTE(SUBSTITUTE(SUBSTITUTE(INVITACIONES!$J201,"*",""),CHAR(13),""),CHAR(10),REPT(" ",100)),1,100)),"")</f>
        <v/>
      </c>
      <c r="E200" s="464">
        <f>IFERROR(TRIM(MID(SUBSTITUTE(SUBSTITUTE(SUBSTITUTE(INVITACIONES!$J201,"*",""),CHAR(13),""),CHAR(10),REPT(" ",100)),101,100)),"")</f>
        <v/>
      </c>
      <c r="F200" s="464">
        <f>IFERROR(TRIM(MID(SUBSTITUTE(SUBSTITUTE(SUBSTITUTE(INVITACIONES!$J201,"*",""),CHAR(13),""),CHAR(10),REPT(" ",100)),201,100)),"")</f>
        <v/>
      </c>
      <c r="G200" s="464">
        <f>IFERROR(TRIM(MID(SUBSTITUTE(SUBSTITUTE(SUBSTITUTE(INVITACIONES!$J201,"*",""),CHAR(13),""),CHAR(10),REPT(" ",100)),301,100)),"")</f>
        <v/>
      </c>
      <c r="H200" s="464">
        <f>IFERROR(TRIM(MID(SUBSTITUTE(SUBSTITUTE(SUBSTITUTE(INVITACIONES!$J201,"*",""),CHAR(13),""),CHAR(10),REPT(" ",100)),401,100)),"")</f>
        <v/>
      </c>
      <c r="I200" s="464">
        <f>IFERROR(TRIM(MID(SUBSTITUTE(SUBSTITUTE(SUBSTITUTE(INVITACIONES!$J201,"*",""),CHAR(13),""),CHAR(10),REPT(" ",100)),501,100)),"")</f>
        <v/>
      </c>
      <c r="J200" s="464">
        <f>IFERROR(TRIM(MID(SUBSTITUTE(SUBSTITUTE(SUBSTITUTE(INVITACIONES!$J201,"*",""),CHAR(13),""),CHAR(10),REPT(" ",100)),601,100)),"")</f>
        <v/>
      </c>
      <c r="K200" s="464">
        <f>IFERROR(TRIM(MID(SUBSTITUTE(SUBSTITUTE(SUBSTITUTE(INVITACIONES!$J201,"*",""),CHAR(13),""),CHAR(10),REPT(" ",100)),701,100)),"")</f>
        <v/>
      </c>
    </row>
    <row r="201" s="358">
      <c r="A201" s="464">
        <f>IF(INVITACIONES!A202="","",INVITACIONES!A202)</f>
        <v/>
      </c>
      <c r="B201" s="464">
        <f>IF(INVITACIONES!N202="","",TRIM(INVITACIONES!N202))</f>
        <v/>
      </c>
      <c r="C201" s="475">
        <f>IF(INVITACIONES!G202="","",INVITACIONES!G202)</f>
        <v/>
      </c>
      <c r="D201" s="464">
        <f>IFERROR(TRIM(MID(SUBSTITUTE(SUBSTITUTE(SUBSTITUTE(INVITACIONES!$J202,"*",""),CHAR(13),""),CHAR(10),REPT(" ",100)),1,100)),"")</f>
        <v/>
      </c>
      <c r="E201" s="464">
        <f>IFERROR(TRIM(MID(SUBSTITUTE(SUBSTITUTE(SUBSTITUTE(INVITACIONES!$J202,"*",""),CHAR(13),""),CHAR(10),REPT(" ",100)),101,100)),"")</f>
        <v/>
      </c>
      <c r="F201" s="464">
        <f>IFERROR(TRIM(MID(SUBSTITUTE(SUBSTITUTE(SUBSTITUTE(INVITACIONES!$J202,"*",""),CHAR(13),""),CHAR(10),REPT(" ",100)),201,100)),"")</f>
        <v/>
      </c>
      <c r="G201" s="464">
        <f>IFERROR(TRIM(MID(SUBSTITUTE(SUBSTITUTE(SUBSTITUTE(INVITACIONES!$J202,"*",""),CHAR(13),""),CHAR(10),REPT(" ",100)),301,100)),"")</f>
        <v/>
      </c>
      <c r="H201" s="464">
        <f>IFERROR(TRIM(MID(SUBSTITUTE(SUBSTITUTE(SUBSTITUTE(INVITACIONES!$J202,"*",""),CHAR(13),""),CHAR(10),REPT(" ",100)),401,100)),"")</f>
        <v/>
      </c>
      <c r="I201" s="464">
        <f>IFERROR(TRIM(MID(SUBSTITUTE(SUBSTITUTE(SUBSTITUTE(INVITACIONES!$J202,"*",""),CHAR(13),""),CHAR(10),REPT(" ",100)),501,100)),"")</f>
        <v/>
      </c>
      <c r="J201" s="464">
        <f>IFERROR(TRIM(MID(SUBSTITUTE(SUBSTITUTE(SUBSTITUTE(INVITACIONES!$J202,"*",""),CHAR(13),""),CHAR(10),REPT(" ",100)),601,100)),"")</f>
        <v/>
      </c>
      <c r="K201" s="464">
        <f>IFERROR(TRIM(MID(SUBSTITUTE(SUBSTITUTE(SUBSTITUTE(INVITACIONES!$J202,"*",""),CHAR(13),""),CHAR(10),REPT(" ",100)),701,100)),"")</f>
        <v/>
      </c>
    </row>
    <row r="202" s="358">
      <c r="A202" s="464">
        <f>IF(INVITACIONES!A203="","",INVITACIONES!A203)</f>
        <v/>
      </c>
      <c r="B202" s="464">
        <f>IF(INVITACIONES!N203="","",TRIM(INVITACIONES!N203))</f>
        <v/>
      </c>
      <c r="C202" s="475">
        <f>IF(INVITACIONES!G203="","",INVITACIONES!G203)</f>
        <v/>
      </c>
      <c r="D202" s="464">
        <f>IFERROR(TRIM(MID(SUBSTITUTE(SUBSTITUTE(SUBSTITUTE(INVITACIONES!$J203,"*",""),CHAR(13),""),CHAR(10),REPT(" ",100)),1,100)),"")</f>
        <v/>
      </c>
      <c r="E202" s="464">
        <f>IFERROR(TRIM(MID(SUBSTITUTE(SUBSTITUTE(SUBSTITUTE(INVITACIONES!$J203,"*",""),CHAR(13),""),CHAR(10),REPT(" ",100)),101,100)),"")</f>
        <v/>
      </c>
      <c r="F202" s="464">
        <f>IFERROR(TRIM(MID(SUBSTITUTE(SUBSTITUTE(SUBSTITUTE(INVITACIONES!$J203,"*",""),CHAR(13),""),CHAR(10),REPT(" ",100)),201,100)),"")</f>
        <v/>
      </c>
      <c r="G202" s="464">
        <f>IFERROR(TRIM(MID(SUBSTITUTE(SUBSTITUTE(SUBSTITUTE(INVITACIONES!$J203,"*",""),CHAR(13),""),CHAR(10),REPT(" ",100)),301,100)),"")</f>
        <v/>
      </c>
      <c r="H202" s="464">
        <f>IFERROR(TRIM(MID(SUBSTITUTE(SUBSTITUTE(SUBSTITUTE(INVITACIONES!$J203,"*",""),CHAR(13),""),CHAR(10),REPT(" ",100)),401,100)),"")</f>
        <v/>
      </c>
      <c r="I202" s="464">
        <f>IFERROR(TRIM(MID(SUBSTITUTE(SUBSTITUTE(SUBSTITUTE(INVITACIONES!$J203,"*",""),CHAR(13),""),CHAR(10),REPT(" ",100)),501,100)),"")</f>
        <v/>
      </c>
      <c r="J202" s="464">
        <f>IFERROR(TRIM(MID(SUBSTITUTE(SUBSTITUTE(SUBSTITUTE(INVITACIONES!$J203,"*",""),CHAR(13),""),CHAR(10),REPT(" ",100)),601,100)),"")</f>
        <v/>
      </c>
      <c r="K202" s="464">
        <f>IFERROR(TRIM(MID(SUBSTITUTE(SUBSTITUTE(SUBSTITUTE(INVITACIONES!$J203,"*",""),CHAR(13),""),CHAR(10),REPT(" ",100)),701,100)),"")</f>
        <v/>
      </c>
    </row>
    <row r="203" s="358">
      <c r="A203" s="464">
        <f>IF(INVITACIONES!A204="","",INVITACIONES!A204)</f>
        <v/>
      </c>
      <c r="B203" s="464">
        <f>IF(INVITACIONES!N204="","",TRIM(INVITACIONES!N204))</f>
        <v/>
      </c>
      <c r="C203" s="475">
        <f>IF(INVITACIONES!G204="","",INVITACIONES!G204)</f>
        <v/>
      </c>
      <c r="D203" s="464">
        <f>IFERROR(TRIM(MID(SUBSTITUTE(SUBSTITUTE(SUBSTITUTE(INVITACIONES!$J204,"*",""),CHAR(13),""),CHAR(10),REPT(" ",100)),1,100)),"")</f>
        <v/>
      </c>
      <c r="E203" s="464">
        <f>IFERROR(TRIM(MID(SUBSTITUTE(SUBSTITUTE(SUBSTITUTE(INVITACIONES!$J204,"*",""),CHAR(13),""),CHAR(10),REPT(" ",100)),101,100)),"")</f>
        <v/>
      </c>
      <c r="F203" s="464">
        <f>IFERROR(TRIM(MID(SUBSTITUTE(SUBSTITUTE(SUBSTITUTE(INVITACIONES!$J204,"*",""),CHAR(13),""),CHAR(10),REPT(" ",100)),201,100)),"")</f>
        <v/>
      </c>
      <c r="G203" s="464">
        <f>IFERROR(TRIM(MID(SUBSTITUTE(SUBSTITUTE(SUBSTITUTE(INVITACIONES!$J204,"*",""),CHAR(13),""),CHAR(10),REPT(" ",100)),301,100)),"")</f>
        <v/>
      </c>
      <c r="H203" s="464">
        <f>IFERROR(TRIM(MID(SUBSTITUTE(SUBSTITUTE(SUBSTITUTE(INVITACIONES!$J204,"*",""),CHAR(13),""),CHAR(10),REPT(" ",100)),401,100)),"")</f>
        <v/>
      </c>
      <c r="I203" s="464">
        <f>IFERROR(TRIM(MID(SUBSTITUTE(SUBSTITUTE(SUBSTITUTE(INVITACIONES!$J204,"*",""),CHAR(13),""),CHAR(10),REPT(" ",100)),501,100)),"")</f>
        <v/>
      </c>
      <c r="J203" s="464">
        <f>IFERROR(TRIM(MID(SUBSTITUTE(SUBSTITUTE(SUBSTITUTE(INVITACIONES!$J204,"*",""),CHAR(13),""),CHAR(10),REPT(" ",100)),601,100)),"")</f>
        <v/>
      </c>
      <c r="K203" s="464">
        <f>IFERROR(TRIM(MID(SUBSTITUTE(SUBSTITUTE(SUBSTITUTE(INVITACIONES!$J204,"*",""),CHAR(13),""),CHAR(10),REPT(" ",100)),701,100)),"")</f>
        <v/>
      </c>
    </row>
    <row r="204" s="358">
      <c r="A204" s="464">
        <f>IF(INVITACIONES!A205="","",INVITACIONES!A205)</f>
        <v/>
      </c>
      <c r="B204" s="464">
        <f>IF(INVITACIONES!N205="","",TRIM(INVITACIONES!N205))</f>
        <v/>
      </c>
      <c r="C204" s="475">
        <f>IF(INVITACIONES!G205="","",INVITACIONES!G205)</f>
        <v/>
      </c>
      <c r="D204" s="464">
        <f>IFERROR(TRIM(MID(SUBSTITUTE(SUBSTITUTE(SUBSTITUTE(INVITACIONES!$J205,"*",""),CHAR(13),""),CHAR(10),REPT(" ",100)),1,100)),"")</f>
        <v/>
      </c>
      <c r="E204" s="464">
        <f>IFERROR(TRIM(MID(SUBSTITUTE(SUBSTITUTE(SUBSTITUTE(INVITACIONES!$J205,"*",""),CHAR(13),""),CHAR(10),REPT(" ",100)),101,100)),"")</f>
        <v/>
      </c>
      <c r="F204" s="464">
        <f>IFERROR(TRIM(MID(SUBSTITUTE(SUBSTITUTE(SUBSTITUTE(INVITACIONES!$J205,"*",""),CHAR(13),""),CHAR(10),REPT(" ",100)),201,100)),"")</f>
        <v/>
      </c>
      <c r="G204" s="464">
        <f>IFERROR(TRIM(MID(SUBSTITUTE(SUBSTITUTE(SUBSTITUTE(INVITACIONES!$J205,"*",""),CHAR(13),""),CHAR(10),REPT(" ",100)),301,100)),"")</f>
        <v/>
      </c>
      <c r="H204" s="464">
        <f>IFERROR(TRIM(MID(SUBSTITUTE(SUBSTITUTE(SUBSTITUTE(INVITACIONES!$J205,"*",""),CHAR(13),""),CHAR(10),REPT(" ",100)),401,100)),"")</f>
        <v/>
      </c>
      <c r="I204" s="464">
        <f>IFERROR(TRIM(MID(SUBSTITUTE(SUBSTITUTE(SUBSTITUTE(INVITACIONES!$J205,"*",""),CHAR(13),""),CHAR(10),REPT(" ",100)),501,100)),"")</f>
        <v/>
      </c>
      <c r="J204" s="464">
        <f>IFERROR(TRIM(MID(SUBSTITUTE(SUBSTITUTE(SUBSTITUTE(INVITACIONES!$J205,"*",""),CHAR(13),""),CHAR(10),REPT(" ",100)),601,100)),"")</f>
        <v/>
      </c>
      <c r="K204" s="464">
        <f>IFERROR(TRIM(MID(SUBSTITUTE(SUBSTITUTE(SUBSTITUTE(INVITACIONES!$J205,"*",""),CHAR(13),""),CHAR(10),REPT(" ",100)),701,100)),"")</f>
        <v/>
      </c>
    </row>
    <row r="205" s="358">
      <c r="A205" s="464">
        <f>IF(INVITACIONES!A206="","",INVITACIONES!A206)</f>
        <v/>
      </c>
      <c r="B205" s="464">
        <f>IF(INVITACIONES!N206="","",TRIM(INVITACIONES!N206))</f>
        <v/>
      </c>
      <c r="C205" s="475">
        <f>IF(INVITACIONES!G206="","",INVITACIONES!G206)</f>
        <v/>
      </c>
      <c r="D205" s="464">
        <f>IFERROR(TRIM(MID(SUBSTITUTE(SUBSTITUTE(SUBSTITUTE(INVITACIONES!$J206,"*",""),CHAR(13),""),CHAR(10),REPT(" ",100)),1,100)),"")</f>
        <v/>
      </c>
      <c r="E205" s="464">
        <f>IFERROR(TRIM(MID(SUBSTITUTE(SUBSTITUTE(SUBSTITUTE(INVITACIONES!$J206,"*",""),CHAR(13),""),CHAR(10),REPT(" ",100)),101,100)),"")</f>
        <v/>
      </c>
      <c r="F205" s="464">
        <f>IFERROR(TRIM(MID(SUBSTITUTE(SUBSTITUTE(SUBSTITUTE(INVITACIONES!$J206,"*",""),CHAR(13),""),CHAR(10),REPT(" ",100)),201,100)),"")</f>
        <v/>
      </c>
      <c r="G205" s="464">
        <f>IFERROR(TRIM(MID(SUBSTITUTE(SUBSTITUTE(SUBSTITUTE(INVITACIONES!$J206,"*",""),CHAR(13),""),CHAR(10),REPT(" ",100)),301,100)),"")</f>
        <v/>
      </c>
      <c r="H205" s="464">
        <f>IFERROR(TRIM(MID(SUBSTITUTE(SUBSTITUTE(SUBSTITUTE(INVITACIONES!$J206,"*",""),CHAR(13),""),CHAR(10),REPT(" ",100)),401,100)),"")</f>
        <v/>
      </c>
      <c r="I205" s="464">
        <f>IFERROR(TRIM(MID(SUBSTITUTE(SUBSTITUTE(SUBSTITUTE(INVITACIONES!$J206,"*",""),CHAR(13),""),CHAR(10),REPT(" ",100)),501,100)),"")</f>
        <v/>
      </c>
      <c r="J205" s="464">
        <f>IFERROR(TRIM(MID(SUBSTITUTE(SUBSTITUTE(SUBSTITUTE(INVITACIONES!$J206,"*",""),CHAR(13),""),CHAR(10),REPT(" ",100)),601,100)),"")</f>
        <v/>
      </c>
      <c r="K205" s="464">
        <f>IFERROR(TRIM(MID(SUBSTITUTE(SUBSTITUTE(SUBSTITUTE(INVITACIONES!$J206,"*",""),CHAR(13),""),CHAR(10),REPT(" ",100)),701,100)),"")</f>
        <v/>
      </c>
    </row>
    <row r="206" s="358">
      <c r="A206" s="464">
        <f>IF(INVITACIONES!A207="","",INVITACIONES!A207)</f>
        <v/>
      </c>
      <c r="B206" s="464">
        <f>IF(INVITACIONES!N207="","",TRIM(INVITACIONES!N207))</f>
        <v/>
      </c>
      <c r="C206" s="475">
        <f>IF(INVITACIONES!G207="","",INVITACIONES!G207)</f>
        <v/>
      </c>
      <c r="D206" s="464">
        <f>IFERROR(TRIM(MID(SUBSTITUTE(SUBSTITUTE(SUBSTITUTE(INVITACIONES!$J207,"*",""),CHAR(13),""),CHAR(10),REPT(" ",100)),1,100)),"")</f>
        <v/>
      </c>
      <c r="E206" s="464">
        <f>IFERROR(TRIM(MID(SUBSTITUTE(SUBSTITUTE(SUBSTITUTE(INVITACIONES!$J207,"*",""),CHAR(13),""),CHAR(10),REPT(" ",100)),101,100)),"")</f>
        <v/>
      </c>
      <c r="F206" s="464">
        <f>IFERROR(TRIM(MID(SUBSTITUTE(SUBSTITUTE(SUBSTITUTE(INVITACIONES!$J207,"*",""),CHAR(13),""),CHAR(10),REPT(" ",100)),201,100)),"")</f>
        <v/>
      </c>
      <c r="G206" s="464">
        <f>IFERROR(TRIM(MID(SUBSTITUTE(SUBSTITUTE(SUBSTITUTE(INVITACIONES!$J207,"*",""),CHAR(13),""),CHAR(10),REPT(" ",100)),301,100)),"")</f>
        <v/>
      </c>
      <c r="H206" s="464">
        <f>IFERROR(TRIM(MID(SUBSTITUTE(SUBSTITUTE(SUBSTITUTE(INVITACIONES!$J207,"*",""),CHAR(13),""),CHAR(10),REPT(" ",100)),401,100)),"")</f>
        <v/>
      </c>
      <c r="I206" s="464">
        <f>IFERROR(TRIM(MID(SUBSTITUTE(SUBSTITUTE(SUBSTITUTE(INVITACIONES!$J207,"*",""),CHAR(13),""),CHAR(10),REPT(" ",100)),501,100)),"")</f>
        <v/>
      </c>
      <c r="J206" s="464">
        <f>IFERROR(TRIM(MID(SUBSTITUTE(SUBSTITUTE(SUBSTITUTE(INVITACIONES!$J207,"*",""),CHAR(13),""),CHAR(10),REPT(" ",100)),601,100)),"")</f>
        <v/>
      </c>
      <c r="K206" s="464">
        <f>IFERROR(TRIM(MID(SUBSTITUTE(SUBSTITUTE(SUBSTITUTE(INVITACIONES!$J207,"*",""),CHAR(13),""),CHAR(10),REPT(" ",100)),701,100)),"")</f>
        <v/>
      </c>
    </row>
    <row r="207" s="358">
      <c r="A207" s="464">
        <f>IF(INVITACIONES!A208="","",INVITACIONES!A208)</f>
        <v/>
      </c>
      <c r="B207" s="464">
        <f>IF(INVITACIONES!N208="","",TRIM(INVITACIONES!N208))</f>
        <v/>
      </c>
      <c r="C207" s="475">
        <f>IF(INVITACIONES!G208="","",INVITACIONES!G208)</f>
        <v/>
      </c>
      <c r="D207" s="464">
        <f>IFERROR(TRIM(MID(SUBSTITUTE(SUBSTITUTE(SUBSTITUTE(INVITACIONES!$J208,"*",""),CHAR(13),""),CHAR(10),REPT(" ",100)),1,100)),"")</f>
        <v/>
      </c>
      <c r="E207" s="464">
        <f>IFERROR(TRIM(MID(SUBSTITUTE(SUBSTITUTE(SUBSTITUTE(INVITACIONES!$J208,"*",""),CHAR(13),""),CHAR(10),REPT(" ",100)),101,100)),"")</f>
        <v/>
      </c>
      <c r="F207" s="464">
        <f>IFERROR(TRIM(MID(SUBSTITUTE(SUBSTITUTE(SUBSTITUTE(INVITACIONES!$J208,"*",""),CHAR(13),""),CHAR(10),REPT(" ",100)),201,100)),"")</f>
        <v/>
      </c>
      <c r="G207" s="464">
        <f>IFERROR(TRIM(MID(SUBSTITUTE(SUBSTITUTE(SUBSTITUTE(INVITACIONES!$J208,"*",""),CHAR(13),""),CHAR(10),REPT(" ",100)),301,100)),"")</f>
        <v/>
      </c>
      <c r="H207" s="464">
        <f>IFERROR(TRIM(MID(SUBSTITUTE(SUBSTITUTE(SUBSTITUTE(INVITACIONES!$J208,"*",""),CHAR(13),""),CHAR(10),REPT(" ",100)),401,100)),"")</f>
        <v/>
      </c>
      <c r="I207" s="464">
        <f>IFERROR(TRIM(MID(SUBSTITUTE(SUBSTITUTE(SUBSTITUTE(INVITACIONES!$J208,"*",""),CHAR(13),""),CHAR(10),REPT(" ",100)),501,100)),"")</f>
        <v/>
      </c>
      <c r="J207" s="464">
        <f>IFERROR(TRIM(MID(SUBSTITUTE(SUBSTITUTE(SUBSTITUTE(INVITACIONES!$J208,"*",""),CHAR(13),""),CHAR(10),REPT(" ",100)),601,100)),"")</f>
        <v/>
      </c>
      <c r="K207" s="464">
        <f>IFERROR(TRIM(MID(SUBSTITUTE(SUBSTITUTE(SUBSTITUTE(INVITACIONES!$J208,"*",""),CHAR(13),""),CHAR(10),REPT(" ",100)),701,100)),"")</f>
        <v/>
      </c>
    </row>
    <row r="208" s="358">
      <c r="A208" s="464">
        <f>IF(INVITACIONES!A209="","",INVITACIONES!A209)</f>
        <v/>
      </c>
      <c r="B208" s="464">
        <f>IF(INVITACIONES!N209="","",TRIM(INVITACIONES!N209))</f>
        <v/>
      </c>
      <c r="C208" s="475">
        <f>IF(INVITACIONES!G209="","",INVITACIONES!G209)</f>
        <v/>
      </c>
      <c r="D208" s="464">
        <f>IFERROR(TRIM(MID(SUBSTITUTE(SUBSTITUTE(SUBSTITUTE(INVITACIONES!$J209,"*",""),CHAR(13),""),CHAR(10),REPT(" ",100)),1,100)),"")</f>
        <v/>
      </c>
      <c r="E208" s="464">
        <f>IFERROR(TRIM(MID(SUBSTITUTE(SUBSTITUTE(SUBSTITUTE(INVITACIONES!$J209,"*",""),CHAR(13),""),CHAR(10),REPT(" ",100)),101,100)),"")</f>
        <v/>
      </c>
      <c r="F208" s="464">
        <f>IFERROR(TRIM(MID(SUBSTITUTE(SUBSTITUTE(SUBSTITUTE(INVITACIONES!$J209,"*",""),CHAR(13),""),CHAR(10),REPT(" ",100)),201,100)),"")</f>
        <v/>
      </c>
      <c r="G208" s="464">
        <f>IFERROR(TRIM(MID(SUBSTITUTE(SUBSTITUTE(SUBSTITUTE(INVITACIONES!$J209,"*",""),CHAR(13),""),CHAR(10),REPT(" ",100)),301,100)),"")</f>
        <v/>
      </c>
      <c r="H208" s="464">
        <f>IFERROR(TRIM(MID(SUBSTITUTE(SUBSTITUTE(SUBSTITUTE(INVITACIONES!$J209,"*",""),CHAR(13),""),CHAR(10),REPT(" ",100)),401,100)),"")</f>
        <v/>
      </c>
      <c r="I208" s="464">
        <f>IFERROR(TRIM(MID(SUBSTITUTE(SUBSTITUTE(SUBSTITUTE(INVITACIONES!$J209,"*",""),CHAR(13),""),CHAR(10),REPT(" ",100)),501,100)),"")</f>
        <v/>
      </c>
      <c r="J208" s="464">
        <f>IFERROR(TRIM(MID(SUBSTITUTE(SUBSTITUTE(SUBSTITUTE(INVITACIONES!$J209,"*",""),CHAR(13),""),CHAR(10),REPT(" ",100)),601,100)),"")</f>
        <v/>
      </c>
      <c r="K208" s="464">
        <f>IFERROR(TRIM(MID(SUBSTITUTE(SUBSTITUTE(SUBSTITUTE(INVITACIONES!$J209,"*",""),CHAR(13),""),CHAR(10),REPT(" ",100)),701,100)),"")</f>
        <v/>
      </c>
    </row>
    <row r="209" s="358">
      <c r="A209" s="464">
        <f>IF(INVITACIONES!A210="","",INVITACIONES!A210)</f>
        <v/>
      </c>
      <c r="B209" s="464">
        <f>IF(INVITACIONES!N210="","",TRIM(INVITACIONES!N210))</f>
        <v/>
      </c>
      <c r="C209" s="475">
        <f>IF(INVITACIONES!G210="","",INVITACIONES!G210)</f>
        <v/>
      </c>
      <c r="D209" s="464">
        <f>IFERROR(TRIM(MID(SUBSTITUTE(SUBSTITUTE(SUBSTITUTE(INVITACIONES!$J210,"*",""),CHAR(13),""),CHAR(10),REPT(" ",100)),1,100)),"")</f>
        <v/>
      </c>
      <c r="E209" s="464">
        <f>IFERROR(TRIM(MID(SUBSTITUTE(SUBSTITUTE(SUBSTITUTE(INVITACIONES!$J210,"*",""),CHAR(13),""),CHAR(10),REPT(" ",100)),101,100)),"")</f>
        <v/>
      </c>
      <c r="F209" s="464">
        <f>IFERROR(TRIM(MID(SUBSTITUTE(SUBSTITUTE(SUBSTITUTE(INVITACIONES!$J210,"*",""),CHAR(13),""),CHAR(10),REPT(" ",100)),201,100)),"")</f>
        <v/>
      </c>
      <c r="G209" s="464">
        <f>IFERROR(TRIM(MID(SUBSTITUTE(SUBSTITUTE(SUBSTITUTE(INVITACIONES!$J210,"*",""),CHAR(13),""),CHAR(10),REPT(" ",100)),301,100)),"")</f>
        <v/>
      </c>
      <c r="H209" s="464">
        <f>IFERROR(TRIM(MID(SUBSTITUTE(SUBSTITUTE(SUBSTITUTE(INVITACIONES!$J210,"*",""),CHAR(13),""),CHAR(10),REPT(" ",100)),401,100)),"")</f>
        <v/>
      </c>
      <c r="I209" s="464">
        <f>IFERROR(TRIM(MID(SUBSTITUTE(SUBSTITUTE(SUBSTITUTE(INVITACIONES!$J210,"*",""),CHAR(13),""),CHAR(10),REPT(" ",100)),501,100)),"")</f>
        <v/>
      </c>
      <c r="J209" s="464">
        <f>IFERROR(TRIM(MID(SUBSTITUTE(SUBSTITUTE(SUBSTITUTE(INVITACIONES!$J210,"*",""),CHAR(13),""),CHAR(10),REPT(" ",100)),601,100)),"")</f>
        <v/>
      </c>
      <c r="K209" s="464">
        <f>IFERROR(TRIM(MID(SUBSTITUTE(SUBSTITUTE(SUBSTITUTE(INVITACIONES!$J210,"*",""),CHAR(13),""),CHAR(10),REPT(" ",100)),701,100)),"")</f>
        <v/>
      </c>
    </row>
    <row r="210" s="358">
      <c r="A210" s="464">
        <f>IF(INVITACIONES!A211="","",INVITACIONES!A211)</f>
        <v/>
      </c>
      <c r="B210" s="464">
        <f>IF(INVITACIONES!N211="","",TRIM(INVITACIONES!N211))</f>
        <v/>
      </c>
      <c r="C210" s="475">
        <f>IF(INVITACIONES!G211="","",INVITACIONES!G211)</f>
        <v/>
      </c>
      <c r="D210" s="464">
        <f>IFERROR(TRIM(MID(SUBSTITUTE(SUBSTITUTE(SUBSTITUTE(INVITACIONES!$J211,"*",""),CHAR(13),""),CHAR(10),REPT(" ",100)),1,100)),"")</f>
        <v/>
      </c>
      <c r="E210" s="464">
        <f>IFERROR(TRIM(MID(SUBSTITUTE(SUBSTITUTE(SUBSTITUTE(INVITACIONES!$J211,"*",""),CHAR(13),""),CHAR(10),REPT(" ",100)),101,100)),"")</f>
        <v/>
      </c>
      <c r="F210" s="464">
        <f>IFERROR(TRIM(MID(SUBSTITUTE(SUBSTITUTE(SUBSTITUTE(INVITACIONES!$J211,"*",""),CHAR(13),""),CHAR(10),REPT(" ",100)),201,100)),"")</f>
        <v/>
      </c>
      <c r="G210" s="464">
        <f>IFERROR(TRIM(MID(SUBSTITUTE(SUBSTITUTE(SUBSTITUTE(INVITACIONES!$J211,"*",""),CHAR(13),""),CHAR(10),REPT(" ",100)),301,100)),"")</f>
        <v/>
      </c>
      <c r="H210" s="464">
        <f>IFERROR(TRIM(MID(SUBSTITUTE(SUBSTITUTE(SUBSTITUTE(INVITACIONES!$J211,"*",""),CHAR(13),""),CHAR(10),REPT(" ",100)),401,100)),"")</f>
        <v/>
      </c>
      <c r="I210" s="464">
        <f>IFERROR(TRIM(MID(SUBSTITUTE(SUBSTITUTE(SUBSTITUTE(INVITACIONES!$J211,"*",""),CHAR(13),""),CHAR(10),REPT(" ",100)),501,100)),"")</f>
        <v/>
      </c>
      <c r="J210" s="464">
        <f>IFERROR(TRIM(MID(SUBSTITUTE(SUBSTITUTE(SUBSTITUTE(INVITACIONES!$J211,"*",""),CHAR(13),""),CHAR(10),REPT(" ",100)),601,100)),"")</f>
        <v/>
      </c>
      <c r="K210" s="464">
        <f>IFERROR(TRIM(MID(SUBSTITUTE(SUBSTITUTE(SUBSTITUTE(INVITACIONES!$J211,"*",""),CHAR(13),""),CHAR(10),REPT(" ",100)),701,100)),"")</f>
        <v/>
      </c>
    </row>
    <row r="211" s="358">
      <c r="A211" s="464">
        <f>IF(INVITACIONES!A212="","",INVITACIONES!A212)</f>
        <v/>
      </c>
      <c r="B211" s="464">
        <f>IF(INVITACIONES!N212="","",TRIM(INVITACIONES!N212))</f>
        <v/>
      </c>
      <c r="C211" s="475">
        <f>IF(INVITACIONES!G212="","",INVITACIONES!G212)</f>
        <v/>
      </c>
      <c r="D211" s="464">
        <f>IFERROR(TRIM(MID(SUBSTITUTE(SUBSTITUTE(SUBSTITUTE(INVITACIONES!$J212,"*",""),CHAR(13),""),CHAR(10),REPT(" ",100)),1,100)),"")</f>
        <v/>
      </c>
      <c r="E211" s="464">
        <f>IFERROR(TRIM(MID(SUBSTITUTE(SUBSTITUTE(SUBSTITUTE(INVITACIONES!$J212,"*",""),CHAR(13),""),CHAR(10),REPT(" ",100)),101,100)),"")</f>
        <v/>
      </c>
      <c r="F211" s="464">
        <f>IFERROR(TRIM(MID(SUBSTITUTE(SUBSTITUTE(SUBSTITUTE(INVITACIONES!$J212,"*",""),CHAR(13),""),CHAR(10),REPT(" ",100)),201,100)),"")</f>
        <v/>
      </c>
      <c r="G211" s="464">
        <f>IFERROR(TRIM(MID(SUBSTITUTE(SUBSTITUTE(SUBSTITUTE(INVITACIONES!$J212,"*",""),CHAR(13),""),CHAR(10),REPT(" ",100)),301,100)),"")</f>
        <v/>
      </c>
      <c r="H211" s="464">
        <f>IFERROR(TRIM(MID(SUBSTITUTE(SUBSTITUTE(SUBSTITUTE(INVITACIONES!$J212,"*",""),CHAR(13),""),CHAR(10),REPT(" ",100)),401,100)),"")</f>
        <v/>
      </c>
      <c r="I211" s="464">
        <f>IFERROR(TRIM(MID(SUBSTITUTE(SUBSTITUTE(SUBSTITUTE(INVITACIONES!$J212,"*",""),CHAR(13),""),CHAR(10),REPT(" ",100)),501,100)),"")</f>
        <v/>
      </c>
      <c r="J211" s="464">
        <f>IFERROR(TRIM(MID(SUBSTITUTE(SUBSTITUTE(SUBSTITUTE(INVITACIONES!$J212,"*",""),CHAR(13),""),CHAR(10),REPT(" ",100)),601,100)),"")</f>
        <v/>
      </c>
      <c r="K211" s="464">
        <f>IFERROR(TRIM(MID(SUBSTITUTE(SUBSTITUTE(SUBSTITUTE(INVITACIONES!$J212,"*",""),CHAR(13),""),CHAR(10),REPT(" ",100)),701,100)),"")</f>
        <v/>
      </c>
    </row>
    <row r="212" s="358">
      <c r="A212" s="464">
        <f>IF(INVITACIONES!A213="","",INVITACIONES!A213)</f>
        <v/>
      </c>
      <c r="B212" s="464">
        <f>IF(INVITACIONES!N213="","",TRIM(INVITACIONES!N213))</f>
        <v/>
      </c>
      <c r="C212" s="475">
        <f>IF(INVITACIONES!G213="","",INVITACIONES!G213)</f>
        <v/>
      </c>
      <c r="D212" s="464">
        <f>IFERROR(TRIM(MID(SUBSTITUTE(SUBSTITUTE(SUBSTITUTE(INVITACIONES!$J213,"*",""),CHAR(13),""),CHAR(10),REPT(" ",100)),1,100)),"")</f>
        <v/>
      </c>
      <c r="E212" s="464">
        <f>IFERROR(TRIM(MID(SUBSTITUTE(SUBSTITUTE(SUBSTITUTE(INVITACIONES!$J213,"*",""),CHAR(13),""),CHAR(10),REPT(" ",100)),101,100)),"")</f>
        <v/>
      </c>
      <c r="F212" s="464">
        <f>IFERROR(TRIM(MID(SUBSTITUTE(SUBSTITUTE(SUBSTITUTE(INVITACIONES!$J213,"*",""),CHAR(13),""),CHAR(10),REPT(" ",100)),201,100)),"")</f>
        <v/>
      </c>
      <c r="G212" s="464">
        <f>IFERROR(TRIM(MID(SUBSTITUTE(SUBSTITUTE(SUBSTITUTE(INVITACIONES!$J213,"*",""),CHAR(13),""),CHAR(10),REPT(" ",100)),301,100)),"")</f>
        <v/>
      </c>
      <c r="H212" s="464">
        <f>IFERROR(TRIM(MID(SUBSTITUTE(SUBSTITUTE(SUBSTITUTE(INVITACIONES!$J213,"*",""),CHAR(13),""),CHAR(10),REPT(" ",100)),401,100)),"")</f>
        <v/>
      </c>
      <c r="I212" s="464">
        <f>IFERROR(TRIM(MID(SUBSTITUTE(SUBSTITUTE(SUBSTITUTE(INVITACIONES!$J213,"*",""),CHAR(13),""),CHAR(10),REPT(" ",100)),501,100)),"")</f>
        <v/>
      </c>
      <c r="J212" s="464">
        <f>IFERROR(TRIM(MID(SUBSTITUTE(SUBSTITUTE(SUBSTITUTE(INVITACIONES!$J213,"*",""),CHAR(13),""),CHAR(10),REPT(" ",100)),601,100)),"")</f>
        <v/>
      </c>
      <c r="K212" s="464">
        <f>IFERROR(TRIM(MID(SUBSTITUTE(SUBSTITUTE(SUBSTITUTE(INVITACIONES!$J213,"*",""),CHAR(13),""),CHAR(10),REPT(" ",100)),701,100)),"")</f>
        <v/>
      </c>
    </row>
    <row r="213" s="358">
      <c r="A213" s="464">
        <f>IF(INVITACIONES!A214="","",INVITACIONES!A214)</f>
        <v/>
      </c>
      <c r="B213" s="464">
        <f>IF(INVITACIONES!N214="","",TRIM(INVITACIONES!N214))</f>
        <v/>
      </c>
      <c r="C213" s="475">
        <f>IF(INVITACIONES!G214="","",INVITACIONES!G214)</f>
        <v/>
      </c>
      <c r="D213" s="464">
        <f>IFERROR(TRIM(MID(SUBSTITUTE(SUBSTITUTE(SUBSTITUTE(INVITACIONES!$J214,"*",""),CHAR(13),""),CHAR(10),REPT(" ",100)),1,100)),"")</f>
        <v/>
      </c>
      <c r="E213" s="464">
        <f>IFERROR(TRIM(MID(SUBSTITUTE(SUBSTITUTE(SUBSTITUTE(INVITACIONES!$J214,"*",""),CHAR(13),""),CHAR(10),REPT(" ",100)),101,100)),"")</f>
        <v/>
      </c>
      <c r="F213" s="464">
        <f>IFERROR(TRIM(MID(SUBSTITUTE(SUBSTITUTE(SUBSTITUTE(INVITACIONES!$J214,"*",""),CHAR(13),""),CHAR(10),REPT(" ",100)),201,100)),"")</f>
        <v/>
      </c>
      <c r="G213" s="464">
        <f>IFERROR(TRIM(MID(SUBSTITUTE(SUBSTITUTE(SUBSTITUTE(INVITACIONES!$J214,"*",""),CHAR(13),""),CHAR(10),REPT(" ",100)),301,100)),"")</f>
        <v/>
      </c>
      <c r="H213" s="464">
        <f>IFERROR(TRIM(MID(SUBSTITUTE(SUBSTITUTE(SUBSTITUTE(INVITACIONES!$J214,"*",""),CHAR(13),""),CHAR(10),REPT(" ",100)),401,100)),"")</f>
        <v/>
      </c>
      <c r="I213" s="464">
        <f>IFERROR(TRIM(MID(SUBSTITUTE(SUBSTITUTE(SUBSTITUTE(INVITACIONES!$J214,"*",""),CHAR(13),""),CHAR(10),REPT(" ",100)),501,100)),"")</f>
        <v/>
      </c>
      <c r="J213" s="464">
        <f>IFERROR(TRIM(MID(SUBSTITUTE(SUBSTITUTE(SUBSTITUTE(INVITACIONES!$J214,"*",""),CHAR(13),""),CHAR(10),REPT(" ",100)),601,100)),"")</f>
        <v/>
      </c>
      <c r="K213" s="464">
        <f>IFERROR(TRIM(MID(SUBSTITUTE(SUBSTITUTE(SUBSTITUTE(INVITACIONES!$J214,"*",""),CHAR(13),""),CHAR(10),REPT(" ",100)),701,100)),"")</f>
        <v/>
      </c>
    </row>
    <row r="214" s="358">
      <c r="A214" s="464">
        <f>IF(INVITACIONES!A215="","",INVITACIONES!A215)</f>
        <v/>
      </c>
      <c r="B214" s="464">
        <f>IF(INVITACIONES!N215="","",TRIM(INVITACIONES!N215))</f>
        <v/>
      </c>
      <c r="C214" s="475">
        <f>IF(INVITACIONES!G215="","",INVITACIONES!G215)</f>
        <v/>
      </c>
      <c r="D214" s="464">
        <f>IFERROR(TRIM(MID(SUBSTITUTE(SUBSTITUTE(SUBSTITUTE(INVITACIONES!$J215,"*",""),CHAR(13),""),CHAR(10),REPT(" ",100)),1,100)),"")</f>
        <v/>
      </c>
      <c r="E214" s="464">
        <f>IFERROR(TRIM(MID(SUBSTITUTE(SUBSTITUTE(SUBSTITUTE(INVITACIONES!$J215,"*",""),CHAR(13),""),CHAR(10),REPT(" ",100)),101,100)),"")</f>
        <v/>
      </c>
      <c r="F214" s="464">
        <f>IFERROR(TRIM(MID(SUBSTITUTE(SUBSTITUTE(SUBSTITUTE(INVITACIONES!$J215,"*",""),CHAR(13),""),CHAR(10),REPT(" ",100)),201,100)),"")</f>
        <v/>
      </c>
      <c r="G214" s="464">
        <f>IFERROR(TRIM(MID(SUBSTITUTE(SUBSTITUTE(SUBSTITUTE(INVITACIONES!$J215,"*",""),CHAR(13),""),CHAR(10),REPT(" ",100)),301,100)),"")</f>
        <v/>
      </c>
      <c r="H214" s="464">
        <f>IFERROR(TRIM(MID(SUBSTITUTE(SUBSTITUTE(SUBSTITUTE(INVITACIONES!$J215,"*",""),CHAR(13),""),CHAR(10),REPT(" ",100)),401,100)),"")</f>
        <v/>
      </c>
      <c r="I214" s="464">
        <f>IFERROR(TRIM(MID(SUBSTITUTE(SUBSTITUTE(SUBSTITUTE(INVITACIONES!$J215,"*",""),CHAR(13),""),CHAR(10),REPT(" ",100)),501,100)),"")</f>
        <v/>
      </c>
      <c r="J214" s="464">
        <f>IFERROR(TRIM(MID(SUBSTITUTE(SUBSTITUTE(SUBSTITUTE(INVITACIONES!$J215,"*",""),CHAR(13),""),CHAR(10),REPT(" ",100)),601,100)),"")</f>
        <v/>
      </c>
      <c r="K214" s="464">
        <f>IFERROR(TRIM(MID(SUBSTITUTE(SUBSTITUTE(SUBSTITUTE(INVITACIONES!$J215,"*",""),CHAR(13),""),CHAR(10),REPT(" ",100)),701,100)),"")</f>
        <v/>
      </c>
    </row>
    <row r="215" s="358">
      <c r="A215" s="464">
        <f>IF(INVITACIONES!A216="","",INVITACIONES!A216)</f>
        <v/>
      </c>
      <c r="B215" s="464">
        <f>IF(INVITACIONES!N216="","",TRIM(INVITACIONES!N216))</f>
        <v/>
      </c>
      <c r="C215" s="475">
        <f>IF(INVITACIONES!G216="","",INVITACIONES!G216)</f>
        <v/>
      </c>
      <c r="D215" s="464">
        <f>IFERROR(TRIM(MID(SUBSTITUTE(SUBSTITUTE(SUBSTITUTE(INVITACIONES!$J216,"*",""),CHAR(13),""),CHAR(10),REPT(" ",100)),1,100)),"")</f>
        <v/>
      </c>
      <c r="E215" s="464">
        <f>IFERROR(TRIM(MID(SUBSTITUTE(SUBSTITUTE(SUBSTITUTE(INVITACIONES!$J216,"*",""),CHAR(13),""),CHAR(10),REPT(" ",100)),101,100)),"")</f>
        <v/>
      </c>
      <c r="F215" s="464">
        <f>IFERROR(TRIM(MID(SUBSTITUTE(SUBSTITUTE(SUBSTITUTE(INVITACIONES!$J216,"*",""),CHAR(13),""),CHAR(10),REPT(" ",100)),201,100)),"")</f>
        <v/>
      </c>
      <c r="G215" s="464">
        <f>IFERROR(TRIM(MID(SUBSTITUTE(SUBSTITUTE(SUBSTITUTE(INVITACIONES!$J216,"*",""),CHAR(13),""),CHAR(10),REPT(" ",100)),301,100)),"")</f>
        <v/>
      </c>
      <c r="H215" s="464">
        <f>IFERROR(TRIM(MID(SUBSTITUTE(SUBSTITUTE(SUBSTITUTE(INVITACIONES!$J216,"*",""),CHAR(13),""),CHAR(10),REPT(" ",100)),401,100)),"")</f>
        <v/>
      </c>
      <c r="I215" s="464">
        <f>IFERROR(TRIM(MID(SUBSTITUTE(SUBSTITUTE(SUBSTITUTE(INVITACIONES!$J216,"*",""),CHAR(13),""),CHAR(10),REPT(" ",100)),501,100)),"")</f>
        <v/>
      </c>
      <c r="J215" s="464">
        <f>IFERROR(TRIM(MID(SUBSTITUTE(SUBSTITUTE(SUBSTITUTE(INVITACIONES!$J216,"*",""),CHAR(13),""),CHAR(10),REPT(" ",100)),601,100)),"")</f>
        <v/>
      </c>
      <c r="K215" s="464">
        <f>IFERROR(TRIM(MID(SUBSTITUTE(SUBSTITUTE(SUBSTITUTE(INVITACIONES!$J216,"*",""),CHAR(13),""),CHAR(10),REPT(" ",100)),701,100)),"")</f>
        <v/>
      </c>
    </row>
    <row r="216" s="358">
      <c r="A216" s="464">
        <f>IF(INVITACIONES!A217="","",INVITACIONES!A217)</f>
        <v/>
      </c>
      <c r="B216" s="464">
        <f>IF(INVITACIONES!N217="","",TRIM(INVITACIONES!N217))</f>
        <v/>
      </c>
      <c r="C216" s="475">
        <f>IF(INVITACIONES!G217="","",INVITACIONES!G217)</f>
        <v/>
      </c>
      <c r="D216" s="464">
        <f>IFERROR(TRIM(MID(SUBSTITUTE(SUBSTITUTE(SUBSTITUTE(INVITACIONES!$J217,"*",""),CHAR(13),""),CHAR(10),REPT(" ",100)),1,100)),"")</f>
        <v/>
      </c>
      <c r="E216" s="464">
        <f>IFERROR(TRIM(MID(SUBSTITUTE(SUBSTITUTE(SUBSTITUTE(INVITACIONES!$J217,"*",""),CHAR(13),""),CHAR(10),REPT(" ",100)),101,100)),"")</f>
        <v/>
      </c>
      <c r="F216" s="464">
        <f>IFERROR(TRIM(MID(SUBSTITUTE(SUBSTITUTE(SUBSTITUTE(INVITACIONES!$J217,"*",""),CHAR(13),""),CHAR(10),REPT(" ",100)),201,100)),"")</f>
        <v/>
      </c>
      <c r="G216" s="464">
        <f>IFERROR(TRIM(MID(SUBSTITUTE(SUBSTITUTE(SUBSTITUTE(INVITACIONES!$J217,"*",""),CHAR(13),""),CHAR(10),REPT(" ",100)),301,100)),"")</f>
        <v/>
      </c>
      <c r="H216" s="464">
        <f>IFERROR(TRIM(MID(SUBSTITUTE(SUBSTITUTE(SUBSTITUTE(INVITACIONES!$J217,"*",""),CHAR(13),""),CHAR(10),REPT(" ",100)),401,100)),"")</f>
        <v/>
      </c>
      <c r="I216" s="464">
        <f>IFERROR(TRIM(MID(SUBSTITUTE(SUBSTITUTE(SUBSTITUTE(INVITACIONES!$J217,"*",""),CHAR(13),""),CHAR(10),REPT(" ",100)),501,100)),"")</f>
        <v/>
      </c>
      <c r="J216" s="464">
        <f>IFERROR(TRIM(MID(SUBSTITUTE(SUBSTITUTE(SUBSTITUTE(INVITACIONES!$J217,"*",""),CHAR(13),""),CHAR(10),REPT(" ",100)),601,100)),"")</f>
        <v/>
      </c>
      <c r="K216" s="464">
        <f>IFERROR(TRIM(MID(SUBSTITUTE(SUBSTITUTE(SUBSTITUTE(INVITACIONES!$J217,"*",""),CHAR(13),""),CHAR(10),REPT(" ",100)),701,100)),"")</f>
        <v/>
      </c>
    </row>
    <row r="217" s="358">
      <c r="A217" s="464">
        <f>IF(INVITACIONES!A218="","",INVITACIONES!A218)</f>
        <v/>
      </c>
      <c r="B217" s="464">
        <f>IF(INVITACIONES!N218="","",TRIM(INVITACIONES!N218))</f>
        <v/>
      </c>
      <c r="C217" s="475">
        <f>IF(INVITACIONES!G218="","",INVITACIONES!G218)</f>
        <v/>
      </c>
      <c r="D217" s="464">
        <f>IFERROR(TRIM(MID(SUBSTITUTE(SUBSTITUTE(SUBSTITUTE(INVITACIONES!$J218,"*",""),CHAR(13),""),CHAR(10),REPT(" ",100)),1,100)),"")</f>
        <v/>
      </c>
      <c r="E217" s="464">
        <f>IFERROR(TRIM(MID(SUBSTITUTE(SUBSTITUTE(SUBSTITUTE(INVITACIONES!$J218,"*",""),CHAR(13),""),CHAR(10),REPT(" ",100)),101,100)),"")</f>
        <v/>
      </c>
      <c r="F217" s="464">
        <f>IFERROR(TRIM(MID(SUBSTITUTE(SUBSTITUTE(SUBSTITUTE(INVITACIONES!$J218,"*",""),CHAR(13),""),CHAR(10),REPT(" ",100)),201,100)),"")</f>
        <v/>
      </c>
      <c r="G217" s="464">
        <f>IFERROR(TRIM(MID(SUBSTITUTE(SUBSTITUTE(SUBSTITUTE(INVITACIONES!$J218,"*",""),CHAR(13),""),CHAR(10),REPT(" ",100)),301,100)),"")</f>
        <v/>
      </c>
      <c r="H217" s="464">
        <f>IFERROR(TRIM(MID(SUBSTITUTE(SUBSTITUTE(SUBSTITUTE(INVITACIONES!$J218,"*",""),CHAR(13),""),CHAR(10),REPT(" ",100)),401,100)),"")</f>
        <v/>
      </c>
      <c r="I217" s="464">
        <f>IFERROR(TRIM(MID(SUBSTITUTE(SUBSTITUTE(SUBSTITUTE(INVITACIONES!$J218,"*",""),CHAR(13),""),CHAR(10),REPT(" ",100)),501,100)),"")</f>
        <v/>
      </c>
      <c r="J217" s="464">
        <f>IFERROR(TRIM(MID(SUBSTITUTE(SUBSTITUTE(SUBSTITUTE(INVITACIONES!$J218,"*",""),CHAR(13),""),CHAR(10),REPT(" ",100)),601,100)),"")</f>
        <v/>
      </c>
      <c r="K217" s="464">
        <f>IFERROR(TRIM(MID(SUBSTITUTE(SUBSTITUTE(SUBSTITUTE(INVITACIONES!$J218,"*",""),CHAR(13),""),CHAR(10),REPT(" ",100)),701,100)),"")</f>
        <v/>
      </c>
    </row>
    <row r="218" s="358">
      <c r="A218" s="464">
        <f>IF(INVITACIONES!A219="","",INVITACIONES!A219)</f>
        <v/>
      </c>
      <c r="B218" s="464">
        <f>IF(INVITACIONES!N219="","",TRIM(INVITACIONES!N219))</f>
        <v/>
      </c>
      <c r="C218" s="475">
        <f>IF(INVITACIONES!G219="","",INVITACIONES!G219)</f>
        <v/>
      </c>
      <c r="D218" s="464">
        <f>IFERROR(TRIM(MID(SUBSTITUTE(SUBSTITUTE(SUBSTITUTE(INVITACIONES!$J219,"*",""),CHAR(13),""),CHAR(10),REPT(" ",100)),1,100)),"")</f>
        <v/>
      </c>
      <c r="E218" s="464">
        <f>IFERROR(TRIM(MID(SUBSTITUTE(SUBSTITUTE(SUBSTITUTE(INVITACIONES!$J219,"*",""),CHAR(13),""),CHAR(10),REPT(" ",100)),101,100)),"")</f>
        <v/>
      </c>
      <c r="F218" s="464">
        <f>IFERROR(TRIM(MID(SUBSTITUTE(SUBSTITUTE(SUBSTITUTE(INVITACIONES!$J219,"*",""),CHAR(13),""),CHAR(10),REPT(" ",100)),201,100)),"")</f>
        <v/>
      </c>
      <c r="G218" s="464">
        <f>IFERROR(TRIM(MID(SUBSTITUTE(SUBSTITUTE(SUBSTITUTE(INVITACIONES!$J219,"*",""),CHAR(13),""),CHAR(10),REPT(" ",100)),301,100)),"")</f>
        <v/>
      </c>
      <c r="H218" s="464">
        <f>IFERROR(TRIM(MID(SUBSTITUTE(SUBSTITUTE(SUBSTITUTE(INVITACIONES!$J219,"*",""),CHAR(13),""),CHAR(10),REPT(" ",100)),401,100)),"")</f>
        <v/>
      </c>
      <c r="I218" s="464">
        <f>IFERROR(TRIM(MID(SUBSTITUTE(SUBSTITUTE(SUBSTITUTE(INVITACIONES!$J219,"*",""),CHAR(13),""),CHAR(10),REPT(" ",100)),501,100)),"")</f>
        <v/>
      </c>
      <c r="J218" s="464">
        <f>IFERROR(TRIM(MID(SUBSTITUTE(SUBSTITUTE(SUBSTITUTE(INVITACIONES!$J219,"*",""),CHAR(13),""),CHAR(10),REPT(" ",100)),601,100)),"")</f>
        <v/>
      </c>
      <c r="K218" s="464">
        <f>IFERROR(TRIM(MID(SUBSTITUTE(SUBSTITUTE(SUBSTITUTE(INVITACIONES!$J219,"*",""),CHAR(13),""),CHAR(10),REPT(" ",100)),701,100)),"")</f>
        <v/>
      </c>
    </row>
    <row r="219" s="358">
      <c r="A219" s="464">
        <f>IF(INVITACIONES!A220="","",INVITACIONES!A220)</f>
        <v/>
      </c>
      <c r="B219" s="464">
        <f>IF(INVITACIONES!N220="","",TRIM(INVITACIONES!N220))</f>
        <v/>
      </c>
      <c r="C219" s="475">
        <f>IF(INVITACIONES!G220="","",INVITACIONES!G220)</f>
        <v/>
      </c>
      <c r="D219" s="464">
        <f>IFERROR(TRIM(MID(SUBSTITUTE(SUBSTITUTE(SUBSTITUTE(INVITACIONES!$J220,"*",""),CHAR(13),""),CHAR(10),REPT(" ",100)),1,100)),"")</f>
        <v/>
      </c>
      <c r="E219" s="464">
        <f>IFERROR(TRIM(MID(SUBSTITUTE(SUBSTITUTE(SUBSTITUTE(INVITACIONES!$J220,"*",""),CHAR(13),""),CHAR(10),REPT(" ",100)),101,100)),"")</f>
        <v/>
      </c>
      <c r="F219" s="464">
        <f>IFERROR(TRIM(MID(SUBSTITUTE(SUBSTITUTE(SUBSTITUTE(INVITACIONES!$J220,"*",""),CHAR(13),""),CHAR(10),REPT(" ",100)),201,100)),"")</f>
        <v/>
      </c>
      <c r="G219" s="464">
        <f>IFERROR(TRIM(MID(SUBSTITUTE(SUBSTITUTE(SUBSTITUTE(INVITACIONES!$J220,"*",""),CHAR(13),""),CHAR(10),REPT(" ",100)),301,100)),"")</f>
        <v/>
      </c>
      <c r="H219" s="464">
        <f>IFERROR(TRIM(MID(SUBSTITUTE(SUBSTITUTE(SUBSTITUTE(INVITACIONES!$J220,"*",""),CHAR(13),""),CHAR(10),REPT(" ",100)),401,100)),"")</f>
        <v/>
      </c>
      <c r="I219" s="464">
        <f>IFERROR(TRIM(MID(SUBSTITUTE(SUBSTITUTE(SUBSTITUTE(INVITACIONES!$J220,"*",""),CHAR(13),""),CHAR(10),REPT(" ",100)),501,100)),"")</f>
        <v/>
      </c>
      <c r="J219" s="464">
        <f>IFERROR(TRIM(MID(SUBSTITUTE(SUBSTITUTE(SUBSTITUTE(INVITACIONES!$J220,"*",""),CHAR(13),""),CHAR(10),REPT(" ",100)),601,100)),"")</f>
        <v/>
      </c>
      <c r="K219" s="464">
        <f>IFERROR(TRIM(MID(SUBSTITUTE(SUBSTITUTE(SUBSTITUTE(INVITACIONES!$J220,"*",""),CHAR(13),""),CHAR(10),REPT(" ",100)),701,100)),"")</f>
        <v/>
      </c>
    </row>
    <row r="220" s="358">
      <c r="A220" s="464">
        <f>IF(INVITACIONES!A221="","",INVITACIONES!A221)</f>
        <v/>
      </c>
      <c r="B220" s="464">
        <f>IF(INVITACIONES!N221="","",TRIM(INVITACIONES!N221))</f>
        <v/>
      </c>
      <c r="C220" s="475">
        <f>IF(INVITACIONES!G221="","",INVITACIONES!G221)</f>
        <v/>
      </c>
      <c r="D220" s="464">
        <f>IFERROR(TRIM(MID(SUBSTITUTE(SUBSTITUTE(SUBSTITUTE(INVITACIONES!$J221,"*",""),CHAR(13),""),CHAR(10),REPT(" ",100)),1,100)),"")</f>
        <v/>
      </c>
      <c r="E220" s="464">
        <f>IFERROR(TRIM(MID(SUBSTITUTE(SUBSTITUTE(SUBSTITUTE(INVITACIONES!$J221,"*",""),CHAR(13),""),CHAR(10),REPT(" ",100)),101,100)),"")</f>
        <v/>
      </c>
      <c r="F220" s="464">
        <f>IFERROR(TRIM(MID(SUBSTITUTE(SUBSTITUTE(SUBSTITUTE(INVITACIONES!$J221,"*",""),CHAR(13),""),CHAR(10),REPT(" ",100)),201,100)),"")</f>
        <v/>
      </c>
      <c r="G220" s="464">
        <f>IFERROR(TRIM(MID(SUBSTITUTE(SUBSTITUTE(SUBSTITUTE(INVITACIONES!$J221,"*",""),CHAR(13),""),CHAR(10),REPT(" ",100)),301,100)),"")</f>
        <v/>
      </c>
      <c r="H220" s="464">
        <f>IFERROR(TRIM(MID(SUBSTITUTE(SUBSTITUTE(SUBSTITUTE(INVITACIONES!$J221,"*",""),CHAR(13),""),CHAR(10),REPT(" ",100)),401,100)),"")</f>
        <v/>
      </c>
      <c r="I220" s="464">
        <f>IFERROR(TRIM(MID(SUBSTITUTE(SUBSTITUTE(SUBSTITUTE(INVITACIONES!$J221,"*",""),CHAR(13),""),CHAR(10),REPT(" ",100)),501,100)),"")</f>
        <v/>
      </c>
      <c r="J220" s="464">
        <f>IFERROR(TRIM(MID(SUBSTITUTE(SUBSTITUTE(SUBSTITUTE(INVITACIONES!$J221,"*",""),CHAR(13),""),CHAR(10),REPT(" ",100)),601,100)),"")</f>
        <v/>
      </c>
      <c r="K220" s="464">
        <f>IFERROR(TRIM(MID(SUBSTITUTE(SUBSTITUTE(SUBSTITUTE(INVITACIONES!$J221,"*",""),CHAR(13),""),CHAR(10),REPT(" ",100)),701,100)),"")</f>
        <v/>
      </c>
    </row>
    <row r="221" s="358">
      <c r="A221" s="464">
        <f>IF(INVITACIONES!A222="","",INVITACIONES!A222)</f>
        <v/>
      </c>
      <c r="B221" s="464">
        <f>IF(INVITACIONES!N222="","",TRIM(INVITACIONES!N222))</f>
        <v/>
      </c>
      <c r="C221" s="475">
        <f>IF(INVITACIONES!G222="","",INVITACIONES!G222)</f>
        <v/>
      </c>
      <c r="D221" s="464">
        <f>IFERROR(TRIM(MID(SUBSTITUTE(SUBSTITUTE(SUBSTITUTE(INVITACIONES!$J222,"*",""),CHAR(13),""),CHAR(10),REPT(" ",100)),1,100)),"")</f>
        <v/>
      </c>
      <c r="E221" s="464">
        <f>IFERROR(TRIM(MID(SUBSTITUTE(SUBSTITUTE(SUBSTITUTE(INVITACIONES!$J222,"*",""),CHAR(13),""),CHAR(10),REPT(" ",100)),101,100)),"")</f>
        <v/>
      </c>
      <c r="F221" s="464">
        <f>IFERROR(TRIM(MID(SUBSTITUTE(SUBSTITUTE(SUBSTITUTE(INVITACIONES!$J222,"*",""),CHAR(13),""),CHAR(10),REPT(" ",100)),201,100)),"")</f>
        <v/>
      </c>
      <c r="G221" s="464">
        <f>IFERROR(TRIM(MID(SUBSTITUTE(SUBSTITUTE(SUBSTITUTE(INVITACIONES!$J222,"*",""),CHAR(13),""),CHAR(10),REPT(" ",100)),301,100)),"")</f>
        <v/>
      </c>
      <c r="H221" s="464">
        <f>IFERROR(TRIM(MID(SUBSTITUTE(SUBSTITUTE(SUBSTITUTE(INVITACIONES!$J222,"*",""),CHAR(13),""),CHAR(10),REPT(" ",100)),401,100)),"")</f>
        <v/>
      </c>
      <c r="I221" s="464">
        <f>IFERROR(TRIM(MID(SUBSTITUTE(SUBSTITUTE(SUBSTITUTE(INVITACIONES!$J222,"*",""),CHAR(13),""),CHAR(10),REPT(" ",100)),501,100)),"")</f>
        <v/>
      </c>
      <c r="J221" s="464">
        <f>IFERROR(TRIM(MID(SUBSTITUTE(SUBSTITUTE(SUBSTITUTE(INVITACIONES!$J222,"*",""),CHAR(13),""),CHAR(10),REPT(" ",100)),601,100)),"")</f>
        <v/>
      </c>
      <c r="K221" s="464">
        <f>IFERROR(TRIM(MID(SUBSTITUTE(SUBSTITUTE(SUBSTITUTE(INVITACIONES!$J222,"*",""),CHAR(13),""),CHAR(10),REPT(" ",100)),701,100)),"")</f>
        <v/>
      </c>
    </row>
    <row r="222" s="358">
      <c r="A222" s="464">
        <f>IF(INVITACIONES!A223="","",INVITACIONES!A223)</f>
        <v/>
      </c>
      <c r="B222" s="464">
        <f>IF(INVITACIONES!N223="","",TRIM(INVITACIONES!N223))</f>
        <v/>
      </c>
      <c r="C222" s="475">
        <f>IF(INVITACIONES!G223="","",INVITACIONES!G223)</f>
        <v/>
      </c>
      <c r="D222" s="464">
        <f>IFERROR(TRIM(MID(SUBSTITUTE(SUBSTITUTE(SUBSTITUTE(INVITACIONES!$J223,"*",""),CHAR(13),""),CHAR(10),REPT(" ",100)),1,100)),"")</f>
        <v/>
      </c>
      <c r="E222" s="464">
        <f>IFERROR(TRIM(MID(SUBSTITUTE(SUBSTITUTE(SUBSTITUTE(INVITACIONES!$J223,"*",""),CHAR(13),""),CHAR(10),REPT(" ",100)),101,100)),"")</f>
        <v/>
      </c>
      <c r="F222" s="464">
        <f>IFERROR(TRIM(MID(SUBSTITUTE(SUBSTITUTE(SUBSTITUTE(INVITACIONES!$J223,"*",""),CHAR(13),""),CHAR(10),REPT(" ",100)),201,100)),"")</f>
        <v/>
      </c>
      <c r="G222" s="464">
        <f>IFERROR(TRIM(MID(SUBSTITUTE(SUBSTITUTE(SUBSTITUTE(INVITACIONES!$J223,"*",""),CHAR(13),""),CHAR(10),REPT(" ",100)),301,100)),"")</f>
        <v/>
      </c>
      <c r="H222" s="464">
        <f>IFERROR(TRIM(MID(SUBSTITUTE(SUBSTITUTE(SUBSTITUTE(INVITACIONES!$J223,"*",""),CHAR(13),""),CHAR(10),REPT(" ",100)),401,100)),"")</f>
        <v/>
      </c>
      <c r="I222" s="464">
        <f>IFERROR(TRIM(MID(SUBSTITUTE(SUBSTITUTE(SUBSTITUTE(INVITACIONES!$J223,"*",""),CHAR(13),""),CHAR(10),REPT(" ",100)),501,100)),"")</f>
        <v/>
      </c>
      <c r="J222" s="464">
        <f>IFERROR(TRIM(MID(SUBSTITUTE(SUBSTITUTE(SUBSTITUTE(INVITACIONES!$J223,"*",""),CHAR(13),""),CHAR(10),REPT(" ",100)),601,100)),"")</f>
        <v/>
      </c>
      <c r="K222" s="464">
        <f>IFERROR(TRIM(MID(SUBSTITUTE(SUBSTITUTE(SUBSTITUTE(INVITACIONES!$J223,"*",""),CHAR(13),""),CHAR(10),REPT(" ",100)),701,100)),"")</f>
        <v/>
      </c>
    </row>
    <row r="223" s="358">
      <c r="A223" s="464">
        <f>IF(INVITACIONES!A224="","",INVITACIONES!A224)</f>
        <v/>
      </c>
      <c r="B223" s="464">
        <f>IF(INVITACIONES!N224="","",TRIM(INVITACIONES!N224))</f>
        <v/>
      </c>
      <c r="C223" s="475">
        <f>IF(INVITACIONES!G224="","",INVITACIONES!G224)</f>
        <v/>
      </c>
      <c r="D223" s="464">
        <f>IFERROR(TRIM(MID(SUBSTITUTE(SUBSTITUTE(SUBSTITUTE(INVITACIONES!$J224,"*",""),CHAR(13),""),CHAR(10),REPT(" ",100)),1,100)),"")</f>
        <v/>
      </c>
      <c r="E223" s="464">
        <f>IFERROR(TRIM(MID(SUBSTITUTE(SUBSTITUTE(SUBSTITUTE(INVITACIONES!$J224,"*",""),CHAR(13),""),CHAR(10),REPT(" ",100)),101,100)),"")</f>
        <v/>
      </c>
      <c r="F223" s="464">
        <f>IFERROR(TRIM(MID(SUBSTITUTE(SUBSTITUTE(SUBSTITUTE(INVITACIONES!$J224,"*",""),CHAR(13),""),CHAR(10),REPT(" ",100)),201,100)),"")</f>
        <v/>
      </c>
      <c r="G223" s="464">
        <f>IFERROR(TRIM(MID(SUBSTITUTE(SUBSTITUTE(SUBSTITUTE(INVITACIONES!$J224,"*",""),CHAR(13),""),CHAR(10),REPT(" ",100)),301,100)),"")</f>
        <v/>
      </c>
      <c r="H223" s="464">
        <f>IFERROR(TRIM(MID(SUBSTITUTE(SUBSTITUTE(SUBSTITUTE(INVITACIONES!$J224,"*",""),CHAR(13),""),CHAR(10),REPT(" ",100)),401,100)),"")</f>
        <v/>
      </c>
      <c r="I223" s="464">
        <f>IFERROR(TRIM(MID(SUBSTITUTE(SUBSTITUTE(SUBSTITUTE(INVITACIONES!$J224,"*",""),CHAR(13),""),CHAR(10),REPT(" ",100)),501,100)),"")</f>
        <v/>
      </c>
      <c r="J223" s="464">
        <f>IFERROR(TRIM(MID(SUBSTITUTE(SUBSTITUTE(SUBSTITUTE(INVITACIONES!$J224,"*",""),CHAR(13),""),CHAR(10),REPT(" ",100)),601,100)),"")</f>
        <v/>
      </c>
      <c r="K223" s="464">
        <f>IFERROR(TRIM(MID(SUBSTITUTE(SUBSTITUTE(SUBSTITUTE(INVITACIONES!$J224,"*",""),CHAR(13),""),CHAR(10),REPT(" ",100)),701,100)),"")</f>
        <v/>
      </c>
    </row>
    <row r="224" s="358">
      <c r="A224" s="464">
        <f>IF(INVITACIONES!A225="","",INVITACIONES!A225)</f>
        <v/>
      </c>
      <c r="B224" s="464">
        <f>IF(INVITACIONES!N225="","",TRIM(INVITACIONES!N225))</f>
        <v/>
      </c>
      <c r="C224" s="475">
        <f>IF(INVITACIONES!G225="","",INVITACIONES!G225)</f>
        <v/>
      </c>
      <c r="D224" s="464">
        <f>IFERROR(TRIM(MID(SUBSTITUTE(SUBSTITUTE(SUBSTITUTE(INVITACIONES!$J225,"*",""),CHAR(13),""),CHAR(10),REPT(" ",100)),1,100)),"")</f>
        <v/>
      </c>
      <c r="E224" s="464">
        <f>IFERROR(TRIM(MID(SUBSTITUTE(SUBSTITUTE(SUBSTITUTE(INVITACIONES!$J225,"*",""),CHAR(13),""),CHAR(10),REPT(" ",100)),101,100)),"")</f>
        <v/>
      </c>
      <c r="F224" s="464">
        <f>IFERROR(TRIM(MID(SUBSTITUTE(SUBSTITUTE(SUBSTITUTE(INVITACIONES!$J225,"*",""),CHAR(13),""),CHAR(10),REPT(" ",100)),201,100)),"")</f>
        <v/>
      </c>
      <c r="G224" s="464">
        <f>IFERROR(TRIM(MID(SUBSTITUTE(SUBSTITUTE(SUBSTITUTE(INVITACIONES!$J225,"*",""),CHAR(13),""),CHAR(10),REPT(" ",100)),301,100)),"")</f>
        <v/>
      </c>
      <c r="H224" s="464">
        <f>IFERROR(TRIM(MID(SUBSTITUTE(SUBSTITUTE(SUBSTITUTE(INVITACIONES!$J225,"*",""),CHAR(13),""),CHAR(10),REPT(" ",100)),401,100)),"")</f>
        <v/>
      </c>
      <c r="I224" s="464">
        <f>IFERROR(TRIM(MID(SUBSTITUTE(SUBSTITUTE(SUBSTITUTE(INVITACIONES!$J225,"*",""),CHAR(13),""),CHAR(10),REPT(" ",100)),501,100)),"")</f>
        <v/>
      </c>
      <c r="J224" s="464">
        <f>IFERROR(TRIM(MID(SUBSTITUTE(SUBSTITUTE(SUBSTITUTE(INVITACIONES!$J225,"*",""),CHAR(13),""),CHAR(10),REPT(" ",100)),601,100)),"")</f>
        <v/>
      </c>
      <c r="K224" s="464">
        <f>IFERROR(TRIM(MID(SUBSTITUTE(SUBSTITUTE(SUBSTITUTE(INVITACIONES!$J225,"*",""),CHAR(13),""),CHAR(10),REPT(" ",100)),701,100)),"")</f>
        <v/>
      </c>
    </row>
    <row r="225" s="358">
      <c r="A225" s="464">
        <f>IF(INVITACIONES!A226="","",INVITACIONES!A226)</f>
        <v/>
      </c>
      <c r="B225" s="464">
        <f>IF(INVITACIONES!N226="","",TRIM(INVITACIONES!N226))</f>
        <v/>
      </c>
      <c r="C225" s="475">
        <f>IF(INVITACIONES!G226="","",INVITACIONES!G226)</f>
        <v/>
      </c>
      <c r="D225" s="464">
        <f>IFERROR(TRIM(MID(SUBSTITUTE(SUBSTITUTE(SUBSTITUTE(INVITACIONES!$J226,"*",""),CHAR(13),""),CHAR(10),REPT(" ",100)),1,100)),"")</f>
        <v/>
      </c>
      <c r="E225" s="464">
        <f>IFERROR(TRIM(MID(SUBSTITUTE(SUBSTITUTE(SUBSTITUTE(INVITACIONES!$J226,"*",""),CHAR(13),""),CHAR(10),REPT(" ",100)),101,100)),"")</f>
        <v/>
      </c>
      <c r="F225" s="464">
        <f>IFERROR(TRIM(MID(SUBSTITUTE(SUBSTITUTE(SUBSTITUTE(INVITACIONES!$J226,"*",""),CHAR(13),""),CHAR(10),REPT(" ",100)),201,100)),"")</f>
        <v/>
      </c>
      <c r="G225" s="464">
        <f>IFERROR(TRIM(MID(SUBSTITUTE(SUBSTITUTE(SUBSTITUTE(INVITACIONES!$J226,"*",""),CHAR(13),""),CHAR(10),REPT(" ",100)),301,100)),"")</f>
        <v/>
      </c>
      <c r="H225" s="464">
        <f>IFERROR(TRIM(MID(SUBSTITUTE(SUBSTITUTE(SUBSTITUTE(INVITACIONES!$J226,"*",""),CHAR(13),""),CHAR(10),REPT(" ",100)),401,100)),"")</f>
        <v/>
      </c>
      <c r="I225" s="464">
        <f>IFERROR(TRIM(MID(SUBSTITUTE(SUBSTITUTE(SUBSTITUTE(INVITACIONES!$J226,"*",""),CHAR(13),""),CHAR(10),REPT(" ",100)),501,100)),"")</f>
        <v/>
      </c>
      <c r="J225" s="464">
        <f>IFERROR(TRIM(MID(SUBSTITUTE(SUBSTITUTE(SUBSTITUTE(INVITACIONES!$J226,"*",""),CHAR(13),""),CHAR(10),REPT(" ",100)),601,100)),"")</f>
        <v/>
      </c>
      <c r="K225" s="464">
        <f>IFERROR(TRIM(MID(SUBSTITUTE(SUBSTITUTE(SUBSTITUTE(INVITACIONES!$J226,"*",""),CHAR(13),""),CHAR(10),REPT(" ",100)),701,100)),"")</f>
        <v/>
      </c>
    </row>
    <row r="226" s="358">
      <c r="A226" s="464">
        <f>IF(INVITACIONES!A227="","",INVITACIONES!A227)</f>
        <v/>
      </c>
      <c r="B226" s="464">
        <f>IF(INVITACIONES!N227="","",TRIM(INVITACIONES!N227))</f>
        <v/>
      </c>
      <c r="C226" s="475">
        <f>IF(INVITACIONES!G227="","",INVITACIONES!G227)</f>
        <v/>
      </c>
      <c r="D226" s="464">
        <f>IFERROR(TRIM(MID(SUBSTITUTE(SUBSTITUTE(SUBSTITUTE(INVITACIONES!$J227,"*",""),CHAR(13),""),CHAR(10),REPT(" ",100)),1,100)),"")</f>
        <v/>
      </c>
      <c r="E226" s="464">
        <f>IFERROR(TRIM(MID(SUBSTITUTE(SUBSTITUTE(SUBSTITUTE(INVITACIONES!$J227,"*",""),CHAR(13),""),CHAR(10),REPT(" ",100)),101,100)),"")</f>
        <v/>
      </c>
      <c r="F226" s="464">
        <f>IFERROR(TRIM(MID(SUBSTITUTE(SUBSTITUTE(SUBSTITUTE(INVITACIONES!$J227,"*",""),CHAR(13),""),CHAR(10),REPT(" ",100)),201,100)),"")</f>
        <v/>
      </c>
      <c r="G226" s="464">
        <f>IFERROR(TRIM(MID(SUBSTITUTE(SUBSTITUTE(SUBSTITUTE(INVITACIONES!$J227,"*",""),CHAR(13),""),CHAR(10),REPT(" ",100)),301,100)),"")</f>
        <v/>
      </c>
      <c r="H226" s="464">
        <f>IFERROR(TRIM(MID(SUBSTITUTE(SUBSTITUTE(SUBSTITUTE(INVITACIONES!$J227,"*",""),CHAR(13),""),CHAR(10),REPT(" ",100)),401,100)),"")</f>
        <v/>
      </c>
      <c r="I226" s="464">
        <f>IFERROR(TRIM(MID(SUBSTITUTE(SUBSTITUTE(SUBSTITUTE(INVITACIONES!$J227,"*",""),CHAR(13),""),CHAR(10),REPT(" ",100)),501,100)),"")</f>
        <v/>
      </c>
      <c r="J226" s="464">
        <f>IFERROR(TRIM(MID(SUBSTITUTE(SUBSTITUTE(SUBSTITUTE(INVITACIONES!$J227,"*",""),CHAR(13),""),CHAR(10),REPT(" ",100)),601,100)),"")</f>
        <v/>
      </c>
      <c r="K226" s="464">
        <f>IFERROR(TRIM(MID(SUBSTITUTE(SUBSTITUTE(SUBSTITUTE(INVITACIONES!$J227,"*",""),CHAR(13),""),CHAR(10),REPT(" ",100)),701,100)),"")</f>
        <v/>
      </c>
    </row>
    <row r="227" s="358">
      <c r="A227" s="464">
        <f>IF(INVITACIONES!A228="","",INVITACIONES!A228)</f>
        <v/>
      </c>
      <c r="B227" s="464">
        <f>IF(INVITACIONES!N228="","",TRIM(INVITACIONES!N228))</f>
        <v/>
      </c>
      <c r="C227" s="475">
        <f>IF(INVITACIONES!G228="","",INVITACIONES!G228)</f>
        <v/>
      </c>
      <c r="D227" s="464">
        <f>IFERROR(TRIM(MID(SUBSTITUTE(SUBSTITUTE(SUBSTITUTE(INVITACIONES!$J228,"*",""),CHAR(13),""),CHAR(10),REPT(" ",100)),1,100)),"")</f>
        <v/>
      </c>
      <c r="E227" s="464">
        <f>IFERROR(TRIM(MID(SUBSTITUTE(SUBSTITUTE(SUBSTITUTE(INVITACIONES!$J228,"*",""),CHAR(13),""),CHAR(10),REPT(" ",100)),101,100)),"")</f>
        <v/>
      </c>
      <c r="F227" s="464">
        <f>IFERROR(TRIM(MID(SUBSTITUTE(SUBSTITUTE(SUBSTITUTE(INVITACIONES!$J228,"*",""),CHAR(13),""),CHAR(10),REPT(" ",100)),201,100)),"")</f>
        <v/>
      </c>
      <c r="G227" s="464">
        <f>IFERROR(TRIM(MID(SUBSTITUTE(SUBSTITUTE(SUBSTITUTE(INVITACIONES!$J228,"*",""),CHAR(13),""),CHAR(10),REPT(" ",100)),301,100)),"")</f>
        <v/>
      </c>
      <c r="H227" s="464">
        <f>IFERROR(TRIM(MID(SUBSTITUTE(SUBSTITUTE(SUBSTITUTE(INVITACIONES!$J228,"*",""),CHAR(13),""),CHAR(10),REPT(" ",100)),401,100)),"")</f>
        <v/>
      </c>
      <c r="I227" s="464">
        <f>IFERROR(TRIM(MID(SUBSTITUTE(SUBSTITUTE(SUBSTITUTE(INVITACIONES!$J228,"*",""),CHAR(13),""),CHAR(10),REPT(" ",100)),501,100)),"")</f>
        <v/>
      </c>
      <c r="J227" s="464">
        <f>IFERROR(TRIM(MID(SUBSTITUTE(SUBSTITUTE(SUBSTITUTE(INVITACIONES!$J228,"*",""),CHAR(13),""),CHAR(10),REPT(" ",100)),601,100)),"")</f>
        <v/>
      </c>
      <c r="K227" s="464">
        <f>IFERROR(TRIM(MID(SUBSTITUTE(SUBSTITUTE(SUBSTITUTE(INVITACIONES!$J228,"*",""),CHAR(13),""),CHAR(10),REPT(" ",100)),701,100)),"")</f>
        <v/>
      </c>
    </row>
    <row r="228" s="358">
      <c r="A228" s="464">
        <f>IF(INVITACIONES!A229="","",INVITACIONES!A229)</f>
        <v/>
      </c>
      <c r="B228" s="464">
        <f>IF(INVITACIONES!N229="","",TRIM(INVITACIONES!N229))</f>
        <v/>
      </c>
      <c r="C228" s="475">
        <f>IF(INVITACIONES!G229="","",INVITACIONES!G229)</f>
        <v/>
      </c>
      <c r="D228" s="464">
        <f>IFERROR(TRIM(MID(SUBSTITUTE(SUBSTITUTE(SUBSTITUTE(INVITACIONES!$J229,"*",""),CHAR(13),""),CHAR(10),REPT(" ",100)),1,100)),"")</f>
        <v/>
      </c>
      <c r="E228" s="464">
        <f>IFERROR(TRIM(MID(SUBSTITUTE(SUBSTITUTE(SUBSTITUTE(INVITACIONES!$J229,"*",""),CHAR(13),""),CHAR(10),REPT(" ",100)),101,100)),"")</f>
        <v/>
      </c>
      <c r="F228" s="464">
        <f>IFERROR(TRIM(MID(SUBSTITUTE(SUBSTITUTE(SUBSTITUTE(INVITACIONES!$J229,"*",""),CHAR(13),""),CHAR(10),REPT(" ",100)),201,100)),"")</f>
        <v/>
      </c>
      <c r="G228" s="464">
        <f>IFERROR(TRIM(MID(SUBSTITUTE(SUBSTITUTE(SUBSTITUTE(INVITACIONES!$J229,"*",""),CHAR(13),""),CHAR(10),REPT(" ",100)),301,100)),"")</f>
        <v/>
      </c>
      <c r="H228" s="464">
        <f>IFERROR(TRIM(MID(SUBSTITUTE(SUBSTITUTE(SUBSTITUTE(INVITACIONES!$J229,"*",""),CHAR(13),""),CHAR(10),REPT(" ",100)),401,100)),"")</f>
        <v/>
      </c>
      <c r="I228" s="464">
        <f>IFERROR(TRIM(MID(SUBSTITUTE(SUBSTITUTE(SUBSTITUTE(INVITACIONES!$J229,"*",""),CHAR(13),""),CHAR(10),REPT(" ",100)),501,100)),"")</f>
        <v/>
      </c>
      <c r="J228" s="464">
        <f>IFERROR(TRIM(MID(SUBSTITUTE(SUBSTITUTE(SUBSTITUTE(INVITACIONES!$J229,"*",""),CHAR(13),""),CHAR(10),REPT(" ",100)),601,100)),"")</f>
        <v/>
      </c>
      <c r="K228" s="464">
        <f>IFERROR(TRIM(MID(SUBSTITUTE(SUBSTITUTE(SUBSTITUTE(INVITACIONES!$J229,"*",""),CHAR(13),""),CHAR(10),REPT(" ",100)),701,100)),"")</f>
        <v/>
      </c>
    </row>
    <row r="229" s="358">
      <c r="A229" s="464">
        <f>IF(INVITACIONES!A230="","",INVITACIONES!A230)</f>
        <v/>
      </c>
      <c r="B229" s="464">
        <f>IF(INVITACIONES!N230="","",TRIM(INVITACIONES!N230))</f>
        <v/>
      </c>
      <c r="C229" s="475">
        <f>IF(INVITACIONES!G230="","",INVITACIONES!G230)</f>
        <v/>
      </c>
      <c r="D229" s="464">
        <f>IFERROR(TRIM(MID(SUBSTITUTE(SUBSTITUTE(SUBSTITUTE(INVITACIONES!$J230,"*",""),CHAR(13),""),CHAR(10),REPT(" ",100)),1,100)),"")</f>
        <v/>
      </c>
      <c r="E229" s="464">
        <f>IFERROR(TRIM(MID(SUBSTITUTE(SUBSTITUTE(SUBSTITUTE(INVITACIONES!$J230,"*",""),CHAR(13),""),CHAR(10),REPT(" ",100)),101,100)),"")</f>
        <v/>
      </c>
      <c r="F229" s="464">
        <f>IFERROR(TRIM(MID(SUBSTITUTE(SUBSTITUTE(SUBSTITUTE(INVITACIONES!$J230,"*",""),CHAR(13),""),CHAR(10),REPT(" ",100)),201,100)),"")</f>
        <v/>
      </c>
      <c r="G229" s="464">
        <f>IFERROR(TRIM(MID(SUBSTITUTE(SUBSTITUTE(SUBSTITUTE(INVITACIONES!$J230,"*",""),CHAR(13),""),CHAR(10),REPT(" ",100)),301,100)),"")</f>
        <v/>
      </c>
      <c r="H229" s="464">
        <f>IFERROR(TRIM(MID(SUBSTITUTE(SUBSTITUTE(SUBSTITUTE(INVITACIONES!$J230,"*",""),CHAR(13),""),CHAR(10),REPT(" ",100)),401,100)),"")</f>
        <v/>
      </c>
      <c r="I229" s="464">
        <f>IFERROR(TRIM(MID(SUBSTITUTE(SUBSTITUTE(SUBSTITUTE(INVITACIONES!$J230,"*",""),CHAR(13),""),CHAR(10),REPT(" ",100)),501,100)),"")</f>
        <v/>
      </c>
      <c r="J229" s="464">
        <f>IFERROR(TRIM(MID(SUBSTITUTE(SUBSTITUTE(SUBSTITUTE(INVITACIONES!$J230,"*",""),CHAR(13),""),CHAR(10),REPT(" ",100)),601,100)),"")</f>
        <v/>
      </c>
      <c r="K229" s="464">
        <f>IFERROR(TRIM(MID(SUBSTITUTE(SUBSTITUTE(SUBSTITUTE(INVITACIONES!$J230,"*",""),CHAR(13),""),CHAR(10),REPT(" ",100)),701,100)),"")</f>
        <v/>
      </c>
    </row>
    <row r="230" s="358">
      <c r="A230" s="464">
        <f>IF(INVITACIONES!A231="","",INVITACIONES!A231)</f>
        <v/>
      </c>
      <c r="B230" s="464">
        <f>IF(INVITACIONES!N231="","",TRIM(INVITACIONES!N231))</f>
        <v/>
      </c>
      <c r="C230" s="475">
        <f>IF(INVITACIONES!G231="","",INVITACIONES!G231)</f>
        <v/>
      </c>
      <c r="D230" s="464">
        <f>IFERROR(TRIM(MID(SUBSTITUTE(SUBSTITUTE(SUBSTITUTE(INVITACIONES!$J231,"*",""),CHAR(13),""),CHAR(10),REPT(" ",100)),1,100)),"")</f>
        <v/>
      </c>
      <c r="E230" s="464">
        <f>IFERROR(TRIM(MID(SUBSTITUTE(SUBSTITUTE(SUBSTITUTE(INVITACIONES!$J231,"*",""),CHAR(13),""),CHAR(10),REPT(" ",100)),101,100)),"")</f>
        <v/>
      </c>
      <c r="F230" s="464">
        <f>IFERROR(TRIM(MID(SUBSTITUTE(SUBSTITUTE(SUBSTITUTE(INVITACIONES!$J231,"*",""),CHAR(13),""),CHAR(10),REPT(" ",100)),201,100)),"")</f>
        <v/>
      </c>
      <c r="G230" s="464">
        <f>IFERROR(TRIM(MID(SUBSTITUTE(SUBSTITUTE(SUBSTITUTE(INVITACIONES!$J231,"*",""),CHAR(13),""),CHAR(10),REPT(" ",100)),301,100)),"")</f>
        <v/>
      </c>
      <c r="H230" s="464">
        <f>IFERROR(TRIM(MID(SUBSTITUTE(SUBSTITUTE(SUBSTITUTE(INVITACIONES!$J231,"*",""),CHAR(13),""),CHAR(10),REPT(" ",100)),401,100)),"")</f>
        <v/>
      </c>
      <c r="I230" s="464">
        <f>IFERROR(TRIM(MID(SUBSTITUTE(SUBSTITUTE(SUBSTITUTE(INVITACIONES!$J231,"*",""),CHAR(13),""),CHAR(10),REPT(" ",100)),501,100)),"")</f>
        <v/>
      </c>
      <c r="J230" s="464">
        <f>IFERROR(TRIM(MID(SUBSTITUTE(SUBSTITUTE(SUBSTITUTE(INVITACIONES!$J231,"*",""),CHAR(13),""),CHAR(10),REPT(" ",100)),601,100)),"")</f>
        <v/>
      </c>
      <c r="K230" s="464">
        <f>IFERROR(TRIM(MID(SUBSTITUTE(SUBSTITUTE(SUBSTITUTE(INVITACIONES!$J231,"*",""),CHAR(13),""),CHAR(10),REPT(" ",100)),701,100)),"")</f>
        <v/>
      </c>
    </row>
    <row r="231" s="358">
      <c r="A231" s="464">
        <f>IF(INVITACIONES!A232="","",INVITACIONES!A232)</f>
        <v/>
      </c>
      <c r="B231" s="464">
        <f>IF(INVITACIONES!N232="","",TRIM(INVITACIONES!N232))</f>
        <v/>
      </c>
      <c r="C231" s="475">
        <f>IF(INVITACIONES!G232="","",INVITACIONES!G232)</f>
        <v/>
      </c>
      <c r="D231" s="464">
        <f>IFERROR(TRIM(MID(SUBSTITUTE(SUBSTITUTE(SUBSTITUTE(INVITACIONES!$J232,"*",""),CHAR(13),""),CHAR(10),REPT(" ",100)),1,100)),"")</f>
        <v/>
      </c>
      <c r="E231" s="464">
        <f>IFERROR(TRIM(MID(SUBSTITUTE(SUBSTITUTE(SUBSTITUTE(INVITACIONES!$J232,"*",""),CHAR(13),""),CHAR(10),REPT(" ",100)),101,100)),"")</f>
        <v/>
      </c>
      <c r="F231" s="464">
        <f>IFERROR(TRIM(MID(SUBSTITUTE(SUBSTITUTE(SUBSTITUTE(INVITACIONES!$J232,"*",""),CHAR(13),""),CHAR(10),REPT(" ",100)),201,100)),"")</f>
        <v/>
      </c>
      <c r="G231" s="464">
        <f>IFERROR(TRIM(MID(SUBSTITUTE(SUBSTITUTE(SUBSTITUTE(INVITACIONES!$J232,"*",""),CHAR(13),""),CHAR(10),REPT(" ",100)),301,100)),"")</f>
        <v/>
      </c>
      <c r="H231" s="464">
        <f>IFERROR(TRIM(MID(SUBSTITUTE(SUBSTITUTE(SUBSTITUTE(INVITACIONES!$J232,"*",""),CHAR(13),""),CHAR(10),REPT(" ",100)),401,100)),"")</f>
        <v/>
      </c>
      <c r="I231" s="464">
        <f>IFERROR(TRIM(MID(SUBSTITUTE(SUBSTITUTE(SUBSTITUTE(INVITACIONES!$J232,"*",""),CHAR(13),""),CHAR(10),REPT(" ",100)),501,100)),"")</f>
        <v/>
      </c>
      <c r="J231" s="464">
        <f>IFERROR(TRIM(MID(SUBSTITUTE(SUBSTITUTE(SUBSTITUTE(INVITACIONES!$J232,"*",""),CHAR(13),""),CHAR(10),REPT(" ",100)),601,100)),"")</f>
        <v/>
      </c>
      <c r="K231" s="464">
        <f>IFERROR(TRIM(MID(SUBSTITUTE(SUBSTITUTE(SUBSTITUTE(INVITACIONES!$J232,"*",""),CHAR(13),""),CHAR(10),REPT(" ",100)),701,100)),"")</f>
        <v/>
      </c>
    </row>
    <row r="232" s="358">
      <c r="A232" s="464">
        <f>IF(INVITACIONES!A233="","",INVITACIONES!A233)</f>
        <v/>
      </c>
      <c r="B232" s="464">
        <f>IF(INVITACIONES!N233="","",TRIM(INVITACIONES!N233))</f>
        <v/>
      </c>
      <c r="C232" s="475">
        <f>IF(INVITACIONES!G233="","",INVITACIONES!G233)</f>
        <v/>
      </c>
      <c r="D232" s="464">
        <f>IFERROR(TRIM(MID(SUBSTITUTE(SUBSTITUTE(SUBSTITUTE(INVITACIONES!$J233,"*",""),CHAR(13),""),CHAR(10),REPT(" ",100)),1,100)),"")</f>
        <v/>
      </c>
      <c r="E232" s="464">
        <f>IFERROR(TRIM(MID(SUBSTITUTE(SUBSTITUTE(SUBSTITUTE(INVITACIONES!$J233,"*",""),CHAR(13),""),CHAR(10),REPT(" ",100)),101,100)),"")</f>
        <v/>
      </c>
      <c r="F232" s="464">
        <f>IFERROR(TRIM(MID(SUBSTITUTE(SUBSTITUTE(SUBSTITUTE(INVITACIONES!$J233,"*",""),CHAR(13),""),CHAR(10),REPT(" ",100)),201,100)),"")</f>
        <v/>
      </c>
      <c r="G232" s="464">
        <f>IFERROR(TRIM(MID(SUBSTITUTE(SUBSTITUTE(SUBSTITUTE(INVITACIONES!$J233,"*",""),CHAR(13),""),CHAR(10),REPT(" ",100)),301,100)),"")</f>
        <v/>
      </c>
      <c r="H232" s="464">
        <f>IFERROR(TRIM(MID(SUBSTITUTE(SUBSTITUTE(SUBSTITUTE(INVITACIONES!$J233,"*",""),CHAR(13),""),CHAR(10),REPT(" ",100)),401,100)),"")</f>
        <v/>
      </c>
      <c r="I232" s="464">
        <f>IFERROR(TRIM(MID(SUBSTITUTE(SUBSTITUTE(SUBSTITUTE(INVITACIONES!$J233,"*",""),CHAR(13),""),CHAR(10),REPT(" ",100)),501,100)),"")</f>
        <v/>
      </c>
      <c r="J232" s="464">
        <f>IFERROR(TRIM(MID(SUBSTITUTE(SUBSTITUTE(SUBSTITUTE(INVITACIONES!$J233,"*",""),CHAR(13),""),CHAR(10),REPT(" ",100)),601,100)),"")</f>
        <v/>
      </c>
      <c r="K232" s="464">
        <f>IFERROR(TRIM(MID(SUBSTITUTE(SUBSTITUTE(SUBSTITUTE(INVITACIONES!$J233,"*",""),CHAR(13),""),CHAR(10),REPT(" ",100)),701,100)),"")</f>
        <v/>
      </c>
    </row>
    <row r="233" s="358">
      <c r="A233" s="464">
        <f>IF(INVITACIONES!A234="","",INVITACIONES!A234)</f>
        <v/>
      </c>
      <c r="B233" s="464">
        <f>IF(INVITACIONES!N234="","",TRIM(INVITACIONES!N234))</f>
        <v/>
      </c>
      <c r="C233" s="475">
        <f>IF(INVITACIONES!G234="","",INVITACIONES!G234)</f>
        <v/>
      </c>
      <c r="D233" s="464">
        <f>IFERROR(TRIM(MID(SUBSTITUTE(SUBSTITUTE(SUBSTITUTE(INVITACIONES!$J234,"*",""),CHAR(13),""),CHAR(10),REPT(" ",100)),1,100)),"")</f>
        <v/>
      </c>
      <c r="E233" s="464">
        <f>IFERROR(TRIM(MID(SUBSTITUTE(SUBSTITUTE(SUBSTITUTE(INVITACIONES!$J234,"*",""),CHAR(13),""),CHAR(10),REPT(" ",100)),101,100)),"")</f>
        <v/>
      </c>
      <c r="F233" s="464">
        <f>IFERROR(TRIM(MID(SUBSTITUTE(SUBSTITUTE(SUBSTITUTE(INVITACIONES!$J234,"*",""),CHAR(13),""),CHAR(10),REPT(" ",100)),201,100)),"")</f>
        <v/>
      </c>
      <c r="G233" s="464">
        <f>IFERROR(TRIM(MID(SUBSTITUTE(SUBSTITUTE(SUBSTITUTE(INVITACIONES!$J234,"*",""),CHAR(13),""),CHAR(10),REPT(" ",100)),301,100)),"")</f>
        <v/>
      </c>
      <c r="H233" s="464">
        <f>IFERROR(TRIM(MID(SUBSTITUTE(SUBSTITUTE(SUBSTITUTE(INVITACIONES!$J234,"*",""),CHAR(13),""),CHAR(10),REPT(" ",100)),401,100)),"")</f>
        <v/>
      </c>
      <c r="I233" s="464">
        <f>IFERROR(TRIM(MID(SUBSTITUTE(SUBSTITUTE(SUBSTITUTE(INVITACIONES!$J234,"*",""),CHAR(13),""),CHAR(10),REPT(" ",100)),501,100)),"")</f>
        <v/>
      </c>
      <c r="J233" s="464">
        <f>IFERROR(TRIM(MID(SUBSTITUTE(SUBSTITUTE(SUBSTITUTE(INVITACIONES!$J234,"*",""),CHAR(13),""),CHAR(10),REPT(" ",100)),601,100)),"")</f>
        <v/>
      </c>
      <c r="K233" s="464">
        <f>IFERROR(TRIM(MID(SUBSTITUTE(SUBSTITUTE(SUBSTITUTE(INVITACIONES!$J234,"*",""),CHAR(13),""),CHAR(10),REPT(" ",100)),701,100)),"")</f>
        <v/>
      </c>
    </row>
    <row r="234" s="358">
      <c r="A234" s="464">
        <f>IF(INVITACIONES!A235="","",INVITACIONES!A235)</f>
        <v/>
      </c>
      <c r="B234" s="464">
        <f>IF(INVITACIONES!N235="","",TRIM(INVITACIONES!N235))</f>
        <v/>
      </c>
      <c r="C234" s="475">
        <f>IF(INVITACIONES!G235="","",INVITACIONES!G235)</f>
        <v/>
      </c>
      <c r="D234" s="464">
        <f>IFERROR(TRIM(MID(SUBSTITUTE(SUBSTITUTE(SUBSTITUTE(INVITACIONES!$J235,"*",""),CHAR(13),""),CHAR(10),REPT(" ",100)),1,100)),"")</f>
        <v/>
      </c>
      <c r="E234" s="464">
        <f>IFERROR(TRIM(MID(SUBSTITUTE(SUBSTITUTE(SUBSTITUTE(INVITACIONES!$J235,"*",""),CHAR(13),""),CHAR(10),REPT(" ",100)),101,100)),"")</f>
        <v/>
      </c>
      <c r="F234" s="464">
        <f>IFERROR(TRIM(MID(SUBSTITUTE(SUBSTITUTE(SUBSTITUTE(INVITACIONES!$J235,"*",""),CHAR(13),""),CHAR(10),REPT(" ",100)),201,100)),"")</f>
        <v/>
      </c>
      <c r="G234" s="464">
        <f>IFERROR(TRIM(MID(SUBSTITUTE(SUBSTITUTE(SUBSTITUTE(INVITACIONES!$J235,"*",""),CHAR(13),""),CHAR(10),REPT(" ",100)),301,100)),"")</f>
        <v/>
      </c>
      <c r="H234" s="464">
        <f>IFERROR(TRIM(MID(SUBSTITUTE(SUBSTITUTE(SUBSTITUTE(INVITACIONES!$J235,"*",""),CHAR(13),""),CHAR(10),REPT(" ",100)),401,100)),"")</f>
        <v/>
      </c>
      <c r="I234" s="464">
        <f>IFERROR(TRIM(MID(SUBSTITUTE(SUBSTITUTE(SUBSTITUTE(INVITACIONES!$J235,"*",""),CHAR(13),""),CHAR(10),REPT(" ",100)),501,100)),"")</f>
        <v/>
      </c>
      <c r="J234" s="464">
        <f>IFERROR(TRIM(MID(SUBSTITUTE(SUBSTITUTE(SUBSTITUTE(INVITACIONES!$J235,"*",""),CHAR(13),""),CHAR(10),REPT(" ",100)),601,100)),"")</f>
        <v/>
      </c>
      <c r="K234" s="464">
        <f>IFERROR(TRIM(MID(SUBSTITUTE(SUBSTITUTE(SUBSTITUTE(INVITACIONES!$J235,"*",""),CHAR(13),""),CHAR(10),REPT(" ",100)),701,100)),"")</f>
        <v/>
      </c>
    </row>
    <row r="235" s="358">
      <c r="A235" s="464">
        <f>IF(INVITACIONES!A236="","",INVITACIONES!A236)</f>
        <v/>
      </c>
      <c r="B235" s="464">
        <f>IF(INVITACIONES!N236="","",TRIM(INVITACIONES!N236))</f>
        <v/>
      </c>
      <c r="C235" s="475">
        <f>IF(INVITACIONES!G236="","",INVITACIONES!G236)</f>
        <v/>
      </c>
      <c r="D235" s="464">
        <f>IFERROR(TRIM(MID(SUBSTITUTE(SUBSTITUTE(SUBSTITUTE(INVITACIONES!$J236,"*",""),CHAR(13),""),CHAR(10),REPT(" ",100)),1,100)),"")</f>
        <v/>
      </c>
      <c r="E235" s="464">
        <f>IFERROR(TRIM(MID(SUBSTITUTE(SUBSTITUTE(SUBSTITUTE(INVITACIONES!$J236,"*",""),CHAR(13),""),CHAR(10),REPT(" ",100)),101,100)),"")</f>
        <v/>
      </c>
      <c r="F235" s="464">
        <f>IFERROR(TRIM(MID(SUBSTITUTE(SUBSTITUTE(SUBSTITUTE(INVITACIONES!$J236,"*",""),CHAR(13),""),CHAR(10),REPT(" ",100)),201,100)),"")</f>
        <v/>
      </c>
      <c r="G235" s="464">
        <f>IFERROR(TRIM(MID(SUBSTITUTE(SUBSTITUTE(SUBSTITUTE(INVITACIONES!$J236,"*",""),CHAR(13),""),CHAR(10),REPT(" ",100)),301,100)),"")</f>
        <v/>
      </c>
      <c r="H235" s="464">
        <f>IFERROR(TRIM(MID(SUBSTITUTE(SUBSTITUTE(SUBSTITUTE(INVITACIONES!$J236,"*",""),CHAR(13),""),CHAR(10),REPT(" ",100)),401,100)),"")</f>
        <v/>
      </c>
      <c r="I235" s="464">
        <f>IFERROR(TRIM(MID(SUBSTITUTE(SUBSTITUTE(SUBSTITUTE(INVITACIONES!$J236,"*",""),CHAR(13),""),CHAR(10),REPT(" ",100)),501,100)),"")</f>
        <v/>
      </c>
      <c r="J235" s="464">
        <f>IFERROR(TRIM(MID(SUBSTITUTE(SUBSTITUTE(SUBSTITUTE(INVITACIONES!$J236,"*",""),CHAR(13),""),CHAR(10),REPT(" ",100)),601,100)),"")</f>
        <v/>
      </c>
      <c r="K235" s="464">
        <f>IFERROR(TRIM(MID(SUBSTITUTE(SUBSTITUTE(SUBSTITUTE(INVITACIONES!$J236,"*",""),CHAR(13),""),CHAR(10),REPT(" ",100)),701,100)),"")</f>
        <v/>
      </c>
    </row>
    <row r="236" s="358">
      <c r="A236" s="464">
        <f>IF(INVITACIONES!A237="","",INVITACIONES!A237)</f>
        <v/>
      </c>
      <c r="B236" s="464">
        <f>IF(INVITACIONES!N237="","",TRIM(INVITACIONES!N237))</f>
        <v/>
      </c>
      <c r="C236" s="475">
        <f>IF(INVITACIONES!G237="","",INVITACIONES!G237)</f>
        <v/>
      </c>
      <c r="D236" s="464">
        <f>IFERROR(TRIM(MID(SUBSTITUTE(SUBSTITUTE(SUBSTITUTE(INVITACIONES!$J237,"*",""),CHAR(13),""),CHAR(10),REPT(" ",100)),1,100)),"")</f>
        <v/>
      </c>
      <c r="E236" s="464">
        <f>IFERROR(TRIM(MID(SUBSTITUTE(SUBSTITUTE(SUBSTITUTE(INVITACIONES!$J237,"*",""),CHAR(13),""),CHAR(10),REPT(" ",100)),101,100)),"")</f>
        <v/>
      </c>
      <c r="F236" s="464">
        <f>IFERROR(TRIM(MID(SUBSTITUTE(SUBSTITUTE(SUBSTITUTE(INVITACIONES!$J237,"*",""),CHAR(13),""),CHAR(10),REPT(" ",100)),201,100)),"")</f>
        <v/>
      </c>
      <c r="G236" s="464">
        <f>IFERROR(TRIM(MID(SUBSTITUTE(SUBSTITUTE(SUBSTITUTE(INVITACIONES!$J237,"*",""),CHAR(13),""),CHAR(10),REPT(" ",100)),301,100)),"")</f>
        <v/>
      </c>
      <c r="H236" s="464">
        <f>IFERROR(TRIM(MID(SUBSTITUTE(SUBSTITUTE(SUBSTITUTE(INVITACIONES!$J237,"*",""),CHAR(13),""),CHAR(10),REPT(" ",100)),401,100)),"")</f>
        <v/>
      </c>
      <c r="I236" s="464">
        <f>IFERROR(TRIM(MID(SUBSTITUTE(SUBSTITUTE(SUBSTITUTE(INVITACIONES!$J237,"*",""),CHAR(13),""),CHAR(10),REPT(" ",100)),501,100)),"")</f>
        <v/>
      </c>
      <c r="J236" s="464">
        <f>IFERROR(TRIM(MID(SUBSTITUTE(SUBSTITUTE(SUBSTITUTE(INVITACIONES!$J237,"*",""),CHAR(13),""),CHAR(10),REPT(" ",100)),601,100)),"")</f>
        <v/>
      </c>
      <c r="K236" s="464">
        <f>IFERROR(TRIM(MID(SUBSTITUTE(SUBSTITUTE(SUBSTITUTE(INVITACIONES!$J237,"*",""),CHAR(13),""),CHAR(10),REPT(" ",100)),701,100)),"")</f>
        <v/>
      </c>
    </row>
    <row r="237" s="358">
      <c r="A237" s="464">
        <f>IF(INVITACIONES!A238="","",INVITACIONES!A238)</f>
        <v/>
      </c>
      <c r="B237" s="464">
        <f>IF(INVITACIONES!N238="","",TRIM(INVITACIONES!N238))</f>
        <v/>
      </c>
      <c r="C237" s="475">
        <f>IF(INVITACIONES!G238="","",INVITACIONES!G238)</f>
        <v/>
      </c>
      <c r="D237" s="464">
        <f>IFERROR(TRIM(MID(SUBSTITUTE(SUBSTITUTE(SUBSTITUTE(INVITACIONES!$J238,"*",""),CHAR(13),""),CHAR(10),REPT(" ",100)),1,100)),"")</f>
        <v/>
      </c>
      <c r="E237" s="464">
        <f>IFERROR(TRIM(MID(SUBSTITUTE(SUBSTITUTE(SUBSTITUTE(INVITACIONES!$J238,"*",""),CHAR(13),""),CHAR(10),REPT(" ",100)),101,100)),"")</f>
        <v/>
      </c>
      <c r="F237" s="464">
        <f>IFERROR(TRIM(MID(SUBSTITUTE(SUBSTITUTE(SUBSTITUTE(INVITACIONES!$J238,"*",""),CHAR(13),""),CHAR(10),REPT(" ",100)),201,100)),"")</f>
        <v/>
      </c>
      <c r="G237" s="464">
        <f>IFERROR(TRIM(MID(SUBSTITUTE(SUBSTITUTE(SUBSTITUTE(INVITACIONES!$J238,"*",""),CHAR(13),""),CHAR(10),REPT(" ",100)),301,100)),"")</f>
        <v/>
      </c>
      <c r="H237" s="464">
        <f>IFERROR(TRIM(MID(SUBSTITUTE(SUBSTITUTE(SUBSTITUTE(INVITACIONES!$J238,"*",""),CHAR(13),""),CHAR(10),REPT(" ",100)),401,100)),"")</f>
        <v/>
      </c>
      <c r="I237" s="464">
        <f>IFERROR(TRIM(MID(SUBSTITUTE(SUBSTITUTE(SUBSTITUTE(INVITACIONES!$J238,"*",""),CHAR(13),""),CHAR(10),REPT(" ",100)),501,100)),"")</f>
        <v/>
      </c>
      <c r="J237" s="464">
        <f>IFERROR(TRIM(MID(SUBSTITUTE(SUBSTITUTE(SUBSTITUTE(INVITACIONES!$J238,"*",""),CHAR(13),""),CHAR(10),REPT(" ",100)),601,100)),"")</f>
        <v/>
      </c>
      <c r="K237" s="464">
        <f>IFERROR(TRIM(MID(SUBSTITUTE(SUBSTITUTE(SUBSTITUTE(INVITACIONES!$J238,"*",""),CHAR(13),""),CHAR(10),REPT(" ",100)),701,100)),"")</f>
        <v/>
      </c>
    </row>
    <row r="238" s="358">
      <c r="A238" s="464">
        <f>IF(INVITACIONES!A239="","",INVITACIONES!A239)</f>
        <v/>
      </c>
      <c r="B238" s="464">
        <f>IF(INVITACIONES!N239="","",TRIM(INVITACIONES!N239))</f>
        <v/>
      </c>
      <c r="C238" s="475">
        <f>IF(INVITACIONES!G239="","",INVITACIONES!G239)</f>
        <v/>
      </c>
      <c r="D238" s="464">
        <f>IFERROR(TRIM(MID(SUBSTITUTE(SUBSTITUTE(SUBSTITUTE(INVITACIONES!$J239,"*",""),CHAR(13),""),CHAR(10),REPT(" ",100)),1,100)),"")</f>
        <v/>
      </c>
      <c r="E238" s="464">
        <f>IFERROR(TRIM(MID(SUBSTITUTE(SUBSTITUTE(SUBSTITUTE(INVITACIONES!$J239,"*",""),CHAR(13),""),CHAR(10),REPT(" ",100)),101,100)),"")</f>
        <v/>
      </c>
      <c r="F238" s="464">
        <f>IFERROR(TRIM(MID(SUBSTITUTE(SUBSTITUTE(SUBSTITUTE(INVITACIONES!$J239,"*",""),CHAR(13),""),CHAR(10),REPT(" ",100)),201,100)),"")</f>
        <v/>
      </c>
      <c r="G238" s="464">
        <f>IFERROR(TRIM(MID(SUBSTITUTE(SUBSTITUTE(SUBSTITUTE(INVITACIONES!$J239,"*",""),CHAR(13),""),CHAR(10),REPT(" ",100)),301,100)),"")</f>
        <v/>
      </c>
      <c r="H238" s="464">
        <f>IFERROR(TRIM(MID(SUBSTITUTE(SUBSTITUTE(SUBSTITUTE(INVITACIONES!$J239,"*",""),CHAR(13),""),CHAR(10),REPT(" ",100)),401,100)),"")</f>
        <v/>
      </c>
      <c r="I238" s="464">
        <f>IFERROR(TRIM(MID(SUBSTITUTE(SUBSTITUTE(SUBSTITUTE(INVITACIONES!$J239,"*",""),CHAR(13),""),CHAR(10),REPT(" ",100)),501,100)),"")</f>
        <v/>
      </c>
      <c r="J238" s="464">
        <f>IFERROR(TRIM(MID(SUBSTITUTE(SUBSTITUTE(SUBSTITUTE(INVITACIONES!$J239,"*",""),CHAR(13),""),CHAR(10),REPT(" ",100)),601,100)),"")</f>
        <v/>
      </c>
      <c r="K238" s="464">
        <f>IFERROR(TRIM(MID(SUBSTITUTE(SUBSTITUTE(SUBSTITUTE(INVITACIONES!$J239,"*",""),CHAR(13),""),CHAR(10),REPT(" ",100)),701,100)),"")</f>
        <v/>
      </c>
    </row>
    <row r="239" s="358">
      <c r="A239" s="464">
        <f>IF(INVITACIONES!A240="","",INVITACIONES!A240)</f>
        <v/>
      </c>
      <c r="B239" s="464">
        <f>IF(INVITACIONES!N240="","",TRIM(INVITACIONES!N240))</f>
        <v/>
      </c>
      <c r="C239" s="475">
        <f>IF(INVITACIONES!G240="","",INVITACIONES!G240)</f>
        <v/>
      </c>
      <c r="D239" s="464">
        <f>IFERROR(TRIM(MID(SUBSTITUTE(SUBSTITUTE(SUBSTITUTE(INVITACIONES!$J240,"*",""),CHAR(13),""),CHAR(10),REPT(" ",100)),1,100)),"")</f>
        <v/>
      </c>
      <c r="E239" s="464">
        <f>IFERROR(TRIM(MID(SUBSTITUTE(SUBSTITUTE(SUBSTITUTE(INVITACIONES!$J240,"*",""),CHAR(13),""),CHAR(10),REPT(" ",100)),101,100)),"")</f>
        <v/>
      </c>
      <c r="F239" s="464">
        <f>IFERROR(TRIM(MID(SUBSTITUTE(SUBSTITUTE(SUBSTITUTE(INVITACIONES!$J240,"*",""),CHAR(13),""),CHAR(10),REPT(" ",100)),201,100)),"")</f>
        <v/>
      </c>
      <c r="G239" s="464">
        <f>IFERROR(TRIM(MID(SUBSTITUTE(SUBSTITUTE(SUBSTITUTE(INVITACIONES!$J240,"*",""),CHAR(13),""),CHAR(10),REPT(" ",100)),301,100)),"")</f>
        <v/>
      </c>
      <c r="H239" s="464">
        <f>IFERROR(TRIM(MID(SUBSTITUTE(SUBSTITUTE(SUBSTITUTE(INVITACIONES!$J240,"*",""),CHAR(13),""),CHAR(10),REPT(" ",100)),401,100)),"")</f>
        <v/>
      </c>
      <c r="I239" s="464">
        <f>IFERROR(TRIM(MID(SUBSTITUTE(SUBSTITUTE(SUBSTITUTE(INVITACIONES!$J240,"*",""),CHAR(13),""),CHAR(10),REPT(" ",100)),501,100)),"")</f>
        <v/>
      </c>
      <c r="J239" s="464">
        <f>IFERROR(TRIM(MID(SUBSTITUTE(SUBSTITUTE(SUBSTITUTE(INVITACIONES!$J240,"*",""),CHAR(13),""),CHAR(10),REPT(" ",100)),601,100)),"")</f>
        <v/>
      </c>
      <c r="K239" s="464">
        <f>IFERROR(TRIM(MID(SUBSTITUTE(SUBSTITUTE(SUBSTITUTE(INVITACIONES!$J240,"*",""),CHAR(13),""),CHAR(10),REPT(" ",100)),701,100)),"")</f>
        <v/>
      </c>
    </row>
    <row r="240" s="358">
      <c r="A240" s="464">
        <f>IF(INVITACIONES!A241="","",INVITACIONES!A241)</f>
        <v/>
      </c>
      <c r="B240" s="464">
        <f>IF(INVITACIONES!N241="","",TRIM(INVITACIONES!N241))</f>
        <v/>
      </c>
      <c r="C240" s="475">
        <f>IF(INVITACIONES!G241="","",INVITACIONES!G241)</f>
        <v/>
      </c>
      <c r="D240" s="464">
        <f>IFERROR(TRIM(MID(SUBSTITUTE(SUBSTITUTE(SUBSTITUTE(INVITACIONES!$J241,"*",""),CHAR(13),""),CHAR(10),REPT(" ",100)),1,100)),"")</f>
        <v/>
      </c>
      <c r="E240" s="464">
        <f>IFERROR(TRIM(MID(SUBSTITUTE(SUBSTITUTE(SUBSTITUTE(INVITACIONES!$J241,"*",""),CHAR(13),""),CHAR(10),REPT(" ",100)),101,100)),"")</f>
        <v/>
      </c>
      <c r="F240" s="464">
        <f>IFERROR(TRIM(MID(SUBSTITUTE(SUBSTITUTE(SUBSTITUTE(INVITACIONES!$J241,"*",""),CHAR(13),""),CHAR(10),REPT(" ",100)),201,100)),"")</f>
        <v/>
      </c>
      <c r="G240" s="464">
        <f>IFERROR(TRIM(MID(SUBSTITUTE(SUBSTITUTE(SUBSTITUTE(INVITACIONES!$J241,"*",""),CHAR(13),""),CHAR(10),REPT(" ",100)),301,100)),"")</f>
        <v/>
      </c>
      <c r="H240" s="464">
        <f>IFERROR(TRIM(MID(SUBSTITUTE(SUBSTITUTE(SUBSTITUTE(INVITACIONES!$J241,"*",""),CHAR(13),""),CHAR(10),REPT(" ",100)),401,100)),"")</f>
        <v/>
      </c>
      <c r="I240" s="464">
        <f>IFERROR(TRIM(MID(SUBSTITUTE(SUBSTITUTE(SUBSTITUTE(INVITACIONES!$J241,"*",""),CHAR(13),""),CHAR(10),REPT(" ",100)),501,100)),"")</f>
        <v/>
      </c>
      <c r="J240" s="464">
        <f>IFERROR(TRIM(MID(SUBSTITUTE(SUBSTITUTE(SUBSTITUTE(INVITACIONES!$J241,"*",""),CHAR(13),""),CHAR(10),REPT(" ",100)),601,100)),"")</f>
        <v/>
      </c>
      <c r="K240" s="464">
        <f>IFERROR(TRIM(MID(SUBSTITUTE(SUBSTITUTE(SUBSTITUTE(INVITACIONES!$J241,"*",""),CHAR(13),""),CHAR(10),REPT(" ",100)),701,100)),"")</f>
        <v/>
      </c>
    </row>
    <row r="241" s="358">
      <c r="A241" s="464">
        <f>IF(INVITACIONES!A242="","",INVITACIONES!A242)</f>
        <v/>
      </c>
      <c r="B241" s="464">
        <f>IF(INVITACIONES!N242="","",TRIM(INVITACIONES!N242))</f>
        <v/>
      </c>
      <c r="C241" s="475">
        <f>IF(INVITACIONES!G242="","",INVITACIONES!G242)</f>
        <v/>
      </c>
      <c r="D241" s="464">
        <f>IFERROR(TRIM(MID(SUBSTITUTE(SUBSTITUTE(SUBSTITUTE(INVITACIONES!$J242,"*",""),CHAR(13),""),CHAR(10),REPT(" ",100)),1,100)),"")</f>
        <v/>
      </c>
      <c r="E241" s="464">
        <f>IFERROR(TRIM(MID(SUBSTITUTE(SUBSTITUTE(SUBSTITUTE(INVITACIONES!$J242,"*",""),CHAR(13),""),CHAR(10),REPT(" ",100)),101,100)),"")</f>
        <v/>
      </c>
      <c r="F241" s="464">
        <f>IFERROR(TRIM(MID(SUBSTITUTE(SUBSTITUTE(SUBSTITUTE(INVITACIONES!$J242,"*",""),CHAR(13),""),CHAR(10),REPT(" ",100)),201,100)),"")</f>
        <v/>
      </c>
      <c r="G241" s="464">
        <f>IFERROR(TRIM(MID(SUBSTITUTE(SUBSTITUTE(SUBSTITUTE(INVITACIONES!$J242,"*",""),CHAR(13),""),CHAR(10),REPT(" ",100)),301,100)),"")</f>
        <v/>
      </c>
      <c r="H241" s="464">
        <f>IFERROR(TRIM(MID(SUBSTITUTE(SUBSTITUTE(SUBSTITUTE(INVITACIONES!$J242,"*",""),CHAR(13),""),CHAR(10),REPT(" ",100)),401,100)),"")</f>
        <v/>
      </c>
      <c r="I241" s="464">
        <f>IFERROR(TRIM(MID(SUBSTITUTE(SUBSTITUTE(SUBSTITUTE(INVITACIONES!$J242,"*",""),CHAR(13),""),CHAR(10),REPT(" ",100)),501,100)),"")</f>
        <v/>
      </c>
      <c r="J241" s="464">
        <f>IFERROR(TRIM(MID(SUBSTITUTE(SUBSTITUTE(SUBSTITUTE(INVITACIONES!$J242,"*",""),CHAR(13),""),CHAR(10),REPT(" ",100)),601,100)),"")</f>
        <v/>
      </c>
      <c r="K241" s="464">
        <f>IFERROR(TRIM(MID(SUBSTITUTE(SUBSTITUTE(SUBSTITUTE(INVITACIONES!$J242,"*",""),CHAR(13),""),CHAR(10),REPT(" ",100)),701,100)),"")</f>
        <v/>
      </c>
    </row>
    <row r="242" s="358">
      <c r="A242" s="464">
        <f>IF(INVITACIONES!A243="","",INVITACIONES!A243)</f>
        <v/>
      </c>
      <c r="B242" s="464">
        <f>IF(INVITACIONES!N243="","",TRIM(INVITACIONES!N243))</f>
        <v/>
      </c>
      <c r="C242" s="475">
        <f>IF(INVITACIONES!G243="","",INVITACIONES!G243)</f>
        <v/>
      </c>
      <c r="D242" s="464">
        <f>IFERROR(TRIM(MID(SUBSTITUTE(SUBSTITUTE(SUBSTITUTE(INVITACIONES!$J243,"*",""),CHAR(13),""),CHAR(10),REPT(" ",100)),1,100)),"")</f>
        <v/>
      </c>
      <c r="E242" s="464">
        <f>IFERROR(TRIM(MID(SUBSTITUTE(SUBSTITUTE(SUBSTITUTE(INVITACIONES!$J243,"*",""),CHAR(13),""),CHAR(10),REPT(" ",100)),101,100)),"")</f>
        <v/>
      </c>
      <c r="F242" s="464">
        <f>IFERROR(TRIM(MID(SUBSTITUTE(SUBSTITUTE(SUBSTITUTE(INVITACIONES!$J243,"*",""),CHAR(13),""),CHAR(10),REPT(" ",100)),201,100)),"")</f>
        <v/>
      </c>
      <c r="G242" s="464">
        <f>IFERROR(TRIM(MID(SUBSTITUTE(SUBSTITUTE(SUBSTITUTE(INVITACIONES!$J243,"*",""),CHAR(13),""),CHAR(10),REPT(" ",100)),301,100)),"")</f>
        <v/>
      </c>
      <c r="H242" s="464">
        <f>IFERROR(TRIM(MID(SUBSTITUTE(SUBSTITUTE(SUBSTITUTE(INVITACIONES!$J243,"*",""),CHAR(13),""),CHAR(10),REPT(" ",100)),401,100)),"")</f>
        <v/>
      </c>
      <c r="I242" s="464">
        <f>IFERROR(TRIM(MID(SUBSTITUTE(SUBSTITUTE(SUBSTITUTE(INVITACIONES!$J243,"*",""),CHAR(13),""),CHAR(10),REPT(" ",100)),501,100)),"")</f>
        <v/>
      </c>
      <c r="J242" s="464">
        <f>IFERROR(TRIM(MID(SUBSTITUTE(SUBSTITUTE(SUBSTITUTE(INVITACIONES!$J243,"*",""),CHAR(13),""),CHAR(10),REPT(" ",100)),601,100)),"")</f>
        <v/>
      </c>
      <c r="K242" s="464">
        <f>IFERROR(TRIM(MID(SUBSTITUTE(SUBSTITUTE(SUBSTITUTE(INVITACIONES!$J243,"*",""),CHAR(13),""),CHAR(10),REPT(" ",100)),701,100)),"")</f>
        <v/>
      </c>
    </row>
    <row r="243" s="358">
      <c r="A243" s="464">
        <f>IF(INVITACIONES!A244="","",INVITACIONES!A244)</f>
        <v/>
      </c>
      <c r="B243" s="464">
        <f>IF(INVITACIONES!N244="","",TRIM(INVITACIONES!N244))</f>
        <v/>
      </c>
      <c r="C243" s="475">
        <f>IF(INVITACIONES!G244="","",INVITACIONES!G244)</f>
        <v/>
      </c>
      <c r="D243" s="464">
        <f>IFERROR(TRIM(MID(SUBSTITUTE(SUBSTITUTE(SUBSTITUTE(INVITACIONES!$J244,"*",""),CHAR(13),""),CHAR(10),REPT(" ",100)),1,100)),"")</f>
        <v/>
      </c>
      <c r="E243" s="464">
        <f>IFERROR(TRIM(MID(SUBSTITUTE(SUBSTITUTE(SUBSTITUTE(INVITACIONES!$J244,"*",""),CHAR(13),""),CHAR(10),REPT(" ",100)),101,100)),"")</f>
        <v/>
      </c>
      <c r="F243" s="464">
        <f>IFERROR(TRIM(MID(SUBSTITUTE(SUBSTITUTE(SUBSTITUTE(INVITACIONES!$J244,"*",""),CHAR(13),""),CHAR(10),REPT(" ",100)),201,100)),"")</f>
        <v/>
      </c>
      <c r="G243" s="464">
        <f>IFERROR(TRIM(MID(SUBSTITUTE(SUBSTITUTE(SUBSTITUTE(INVITACIONES!$J244,"*",""),CHAR(13),""),CHAR(10),REPT(" ",100)),301,100)),"")</f>
        <v/>
      </c>
      <c r="H243" s="464">
        <f>IFERROR(TRIM(MID(SUBSTITUTE(SUBSTITUTE(SUBSTITUTE(INVITACIONES!$J244,"*",""),CHAR(13),""),CHAR(10),REPT(" ",100)),401,100)),"")</f>
        <v/>
      </c>
      <c r="I243" s="464">
        <f>IFERROR(TRIM(MID(SUBSTITUTE(SUBSTITUTE(SUBSTITUTE(INVITACIONES!$J244,"*",""),CHAR(13),""),CHAR(10),REPT(" ",100)),501,100)),"")</f>
        <v/>
      </c>
      <c r="J243" s="464">
        <f>IFERROR(TRIM(MID(SUBSTITUTE(SUBSTITUTE(SUBSTITUTE(INVITACIONES!$J244,"*",""),CHAR(13),""),CHAR(10),REPT(" ",100)),601,100)),"")</f>
        <v/>
      </c>
      <c r="K243" s="464">
        <f>IFERROR(TRIM(MID(SUBSTITUTE(SUBSTITUTE(SUBSTITUTE(INVITACIONES!$J244,"*",""),CHAR(13),""),CHAR(10),REPT(" ",100)),701,100)),"")</f>
        <v/>
      </c>
    </row>
    <row r="244" s="358">
      <c r="A244" s="464">
        <f>IF(INVITACIONES!A245="","",INVITACIONES!A245)</f>
        <v/>
      </c>
      <c r="B244" s="464">
        <f>IF(INVITACIONES!N245="","",TRIM(INVITACIONES!N245))</f>
        <v/>
      </c>
      <c r="C244" s="475">
        <f>IF(INVITACIONES!G245="","",INVITACIONES!G245)</f>
        <v/>
      </c>
      <c r="D244" s="464">
        <f>IFERROR(TRIM(MID(SUBSTITUTE(SUBSTITUTE(SUBSTITUTE(INVITACIONES!$J245,"*",""),CHAR(13),""),CHAR(10),REPT(" ",100)),1,100)),"")</f>
        <v/>
      </c>
      <c r="E244" s="464">
        <f>IFERROR(TRIM(MID(SUBSTITUTE(SUBSTITUTE(SUBSTITUTE(INVITACIONES!$J245,"*",""),CHAR(13),""),CHAR(10),REPT(" ",100)),101,100)),"")</f>
        <v/>
      </c>
      <c r="F244" s="464">
        <f>IFERROR(TRIM(MID(SUBSTITUTE(SUBSTITUTE(SUBSTITUTE(INVITACIONES!$J245,"*",""),CHAR(13),""),CHAR(10),REPT(" ",100)),201,100)),"")</f>
        <v/>
      </c>
      <c r="G244" s="464">
        <f>IFERROR(TRIM(MID(SUBSTITUTE(SUBSTITUTE(SUBSTITUTE(INVITACIONES!$J245,"*",""),CHAR(13),""),CHAR(10),REPT(" ",100)),301,100)),"")</f>
        <v/>
      </c>
      <c r="H244" s="464">
        <f>IFERROR(TRIM(MID(SUBSTITUTE(SUBSTITUTE(SUBSTITUTE(INVITACIONES!$J245,"*",""),CHAR(13),""),CHAR(10),REPT(" ",100)),401,100)),"")</f>
        <v/>
      </c>
      <c r="I244" s="464">
        <f>IFERROR(TRIM(MID(SUBSTITUTE(SUBSTITUTE(SUBSTITUTE(INVITACIONES!$J245,"*",""),CHAR(13),""),CHAR(10),REPT(" ",100)),501,100)),"")</f>
        <v/>
      </c>
      <c r="J244" s="464">
        <f>IFERROR(TRIM(MID(SUBSTITUTE(SUBSTITUTE(SUBSTITUTE(INVITACIONES!$J245,"*",""),CHAR(13),""),CHAR(10),REPT(" ",100)),601,100)),"")</f>
        <v/>
      </c>
      <c r="K244" s="464">
        <f>IFERROR(TRIM(MID(SUBSTITUTE(SUBSTITUTE(SUBSTITUTE(INVITACIONES!$J245,"*",""),CHAR(13),""),CHAR(10),REPT(" ",100)),701,100)),"")</f>
        <v/>
      </c>
    </row>
    <row r="245" s="358">
      <c r="A245" s="464">
        <f>IF(INVITACIONES!A246="","",INVITACIONES!A246)</f>
        <v/>
      </c>
      <c r="B245" s="464">
        <f>IF(INVITACIONES!N246="","",TRIM(INVITACIONES!N246))</f>
        <v/>
      </c>
      <c r="C245" s="475">
        <f>IF(INVITACIONES!G246="","",INVITACIONES!G246)</f>
        <v/>
      </c>
      <c r="D245" s="464">
        <f>IFERROR(TRIM(MID(SUBSTITUTE(SUBSTITUTE(SUBSTITUTE(INVITACIONES!$J246,"*",""),CHAR(13),""),CHAR(10),REPT(" ",100)),1,100)),"")</f>
        <v/>
      </c>
      <c r="E245" s="464">
        <f>IFERROR(TRIM(MID(SUBSTITUTE(SUBSTITUTE(SUBSTITUTE(INVITACIONES!$J246,"*",""),CHAR(13),""),CHAR(10),REPT(" ",100)),101,100)),"")</f>
        <v/>
      </c>
      <c r="F245" s="464">
        <f>IFERROR(TRIM(MID(SUBSTITUTE(SUBSTITUTE(SUBSTITUTE(INVITACIONES!$J246,"*",""),CHAR(13),""),CHAR(10),REPT(" ",100)),201,100)),"")</f>
        <v/>
      </c>
      <c r="G245" s="464">
        <f>IFERROR(TRIM(MID(SUBSTITUTE(SUBSTITUTE(SUBSTITUTE(INVITACIONES!$J246,"*",""),CHAR(13),""),CHAR(10),REPT(" ",100)),301,100)),"")</f>
        <v/>
      </c>
      <c r="H245" s="464">
        <f>IFERROR(TRIM(MID(SUBSTITUTE(SUBSTITUTE(SUBSTITUTE(INVITACIONES!$J246,"*",""),CHAR(13),""),CHAR(10),REPT(" ",100)),401,100)),"")</f>
        <v/>
      </c>
      <c r="I245" s="464">
        <f>IFERROR(TRIM(MID(SUBSTITUTE(SUBSTITUTE(SUBSTITUTE(INVITACIONES!$J246,"*",""),CHAR(13),""),CHAR(10),REPT(" ",100)),501,100)),"")</f>
        <v/>
      </c>
      <c r="J245" s="464">
        <f>IFERROR(TRIM(MID(SUBSTITUTE(SUBSTITUTE(SUBSTITUTE(INVITACIONES!$J246,"*",""),CHAR(13),""),CHAR(10),REPT(" ",100)),601,100)),"")</f>
        <v/>
      </c>
      <c r="K245" s="464">
        <f>IFERROR(TRIM(MID(SUBSTITUTE(SUBSTITUTE(SUBSTITUTE(INVITACIONES!$J246,"*",""),CHAR(13),""),CHAR(10),REPT(" ",100)),701,100)),"")</f>
        <v/>
      </c>
    </row>
    <row r="246" s="358">
      <c r="A246" s="464">
        <f>IF(INVITACIONES!A247="","",INVITACIONES!A247)</f>
        <v/>
      </c>
      <c r="B246" s="464">
        <f>IF(INVITACIONES!N247="","",TRIM(INVITACIONES!N247))</f>
        <v/>
      </c>
      <c r="C246" s="475">
        <f>IF(INVITACIONES!G247="","",INVITACIONES!G247)</f>
        <v/>
      </c>
      <c r="D246" s="464">
        <f>IFERROR(TRIM(MID(SUBSTITUTE(SUBSTITUTE(SUBSTITUTE(INVITACIONES!$J247,"*",""),CHAR(13),""),CHAR(10),REPT(" ",100)),1,100)),"")</f>
        <v/>
      </c>
      <c r="E246" s="464">
        <f>IFERROR(TRIM(MID(SUBSTITUTE(SUBSTITUTE(SUBSTITUTE(INVITACIONES!$J247,"*",""),CHAR(13),""),CHAR(10),REPT(" ",100)),101,100)),"")</f>
        <v/>
      </c>
      <c r="F246" s="464">
        <f>IFERROR(TRIM(MID(SUBSTITUTE(SUBSTITUTE(SUBSTITUTE(INVITACIONES!$J247,"*",""),CHAR(13),""),CHAR(10),REPT(" ",100)),201,100)),"")</f>
        <v/>
      </c>
      <c r="G246" s="464">
        <f>IFERROR(TRIM(MID(SUBSTITUTE(SUBSTITUTE(SUBSTITUTE(INVITACIONES!$J247,"*",""),CHAR(13),""),CHAR(10),REPT(" ",100)),301,100)),"")</f>
        <v/>
      </c>
      <c r="H246" s="464">
        <f>IFERROR(TRIM(MID(SUBSTITUTE(SUBSTITUTE(SUBSTITUTE(INVITACIONES!$J247,"*",""),CHAR(13),""),CHAR(10),REPT(" ",100)),401,100)),"")</f>
        <v/>
      </c>
      <c r="I246" s="464">
        <f>IFERROR(TRIM(MID(SUBSTITUTE(SUBSTITUTE(SUBSTITUTE(INVITACIONES!$J247,"*",""),CHAR(13),""),CHAR(10),REPT(" ",100)),501,100)),"")</f>
        <v/>
      </c>
      <c r="J246" s="464">
        <f>IFERROR(TRIM(MID(SUBSTITUTE(SUBSTITUTE(SUBSTITUTE(INVITACIONES!$J247,"*",""),CHAR(13),""),CHAR(10),REPT(" ",100)),601,100)),"")</f>
        <v/>
      </c>
      <c r="K246" s="464">
        <f>IFERROR(TRIM(MID(SUBSTITUTE(SUBSTITUTE(SUBSTITUTE(INVITACIONES!$J247,"*",""),CHAR(13),""),CHAR(10),REPT(" ",100)),701,100)),"")</f>
        <v/>
      </c>
    </row>
    <row r="247" s="358">
      <c r="A247" s="464">
        <f>IF(INVITACIONES!A248="","",INVITACIONES!A248)</f>
        <v/>
      </c>
      <c r="B247" s="464">
        <f>IF(INVITACIONES!N248="","",TRIM(INVITACIONES!N248))</f>
        <v/>
      </c>
      <c r="C247" s="475">
        <f>IF(INVITACIONES!G248="","",INVITACIONES!G248)</f>
        <v/>
      </c>
      <c r="D247" s="464">
        <f>IFERROR(TRIM(MID(SUBSTITUTE(SUBSTITUTE(SUBSTITUTE(INVITACIONES!$J248,"*",""),CHAR(13),""),CHAR(10),REPT(" ",100)),1,100)),"")</f>
        <v/>
      </c>
      <c r="E247" s="464">
        <f>IFERROR(TRIM(MID(SUBSTITUTE(SUBSTITUTE(SUBSTITUTE(INVITACIONES!$J248,"*",""),CHAR(13),""),CHAR(10),REPT(" ",100)),101,100)),"")</f>
        <v/>
      </c>
      <c r="F247" s="464">
        <f>IFERROR(TRIM(MID(SUBSTITUTE(SUBSTITUTE(SUBSTITUTE(INVITACIONES!$J248,"*",""),CHAR(13),""),CHAR(10),REPT(" ",100)),201,100)),"")</f>
        <v/>
      </c>
      <c r="G247" s="464">
        <f>IFERROR(TRIM(MID(SUBSTITUTE(SUBSTITUTE(SUBSTITUTE(INVITACIONES!$J248,"*",""),CHAR(13),""),CHAR(10),REPT(" ",100)),301,100)),"")</f>
        <v/>
      </c>
      <c r="H247" s="464">
        <f>IFERROR(TRIM(MID(SUBSTITUTE(SUBSTITUTE(SUBSTITUTE(INVITACIONES!$J248,"*",""),CHAR(13),""),CHAR(10),REPT(" ",100)),401,100)),"")</f>
        <v/>
      </c>
      <c r="I247" s="464">
        <f>IFERROR(TRIM(MID(SUBSTITUTE(SUBSTITUTE(SUBSTITUTE(INVITACIONES!$J248,"*",""),CHAR(13),""),CHAR(10),REPT(" ",100)),501,100)),"")</f>
        <v/>
      </c>
      <c r="J247" s="464">
        <f>IFERROR(TRIM(MID(SUBSTITUTE(SUBSTITUTE(SUBSTITUTE(INVITACIONES!$J248,"*",""),CHAR(13),""),CHAR(10),REPT(" ",100)),601,100)),"")</f>
        <v/>
      </c>
      <c r="K247" s="464">
        <f>IFERROR(TRIM(MID(SUBSTITUTE(SUBSTITUTE(SUBSTITUTE(INVITACIONES!$J248,"*",""),CHAR(13),""),CHAR(10),REPT(" ",100)),701,100)),"")</f>
        <v/>
      </c>
    </row>
    <row r="248" s="358">
      <c r="A248" s="464">
        <f>IF(INVITACIONES!A249="","",INVITACIONES!A249)</f>
        <v/>
      </c>
      <c r="B248" s="464">
        <f>IF(INVITACIONES!N249="","",TRIM(INVITACIONES!N249))</f>
        <v/>
      </c>
      <c r="C248" s="475">
        <f>IF(INVITACIONES!G249="","",INVITACIONES!G249)</f>
        <v/>
      </c>
      <c r="D248" s="464">
        <f>IFERROR(TRIM(MID(SUBSTITUTE(SUBSTITUTE(SUBSTITUTE(INVITACIONES!$J249,"*",""),CHAR(13),""),CHAR(10),REPT(" ",100)),1,100)),"")</f>
        <v/>
      </c>
      <c r="E248" s="464">
        <f>IFERROR(TRIM(MID(SUBSTITUTE(SUBSTITUTE(SUBSTITUTE(INVITACIONES!$J249,"*",""),CHAR(13),""),CHAR(10),REPT(" ",100)),101,100)),"")</f>
        <v/>
      </c>
      <c r="F248" s="464">
        <f>IFERROR(TRIM(MID(SUBSTITUTE(SUBSTITUTE(SUBSTITUTE(INVITACIONES!$J249,"*",""),CHAR(13),""),CHAR(10),REPT(" ",100)),201,100)),"")</f>
        <v/>
      </c>
      <c r="G248" s="464">
        <f>IFERROR(TRIM(MID(SUBSTITUTE(SUBSTITUTE(SUBSTITUTE(INVITACIONES!$J249,"*",""),CHAR(13),""),CHAR(10),REPT(" ",100)),301,100)),"")</f>
        <v/>
      </c>
      <c r="H248" s="464">
        <f>IFERROR(TRIM(MID(SUBSTITUTE(SUBSTITUTE(SUBSTITUTE(INVITACIONES!$J249,"*",""),CHAR(13),""),CHAR(10),REPT(" ",100)),401,100)),"")</f>
        <v/>
      </c>
      <c r="I248" s="464">
        <f>IFERROR(TRIM(MID(SUBSTITUTE(SUBSTITUTE(SUBSTITUTE(INVITACIONES!$J249,"*",""),CHAR(13),""),CHAR(10),REPT(" ",100)),501,100)),"")</f>
        <v/>
      </c>
      <c r="J248" s="464">
        <f>IFERROR(TRIM(MID(SUBSTITUTE(SUBSTITUTE(SUBSTITUTE(INVITACIONES!$J249,"*",""),CHAR(13),""),CHAR(10),REPT(" ",100)),601,100)),"")</f>
        <v/>
      </c>
      <c r="K248" s="464">
        <f>IFERROR(TRIM(MID(SUBSTITUTE(SUBSTITUTE(SUBSTITUTE(INVITACIONES!$J249,"*",""),CHAR(13),""),CHAR(10),REPT(" ",100)),701,100)),"")</f>
        <v/>
      </c>
    </row>
    <row r="249" s="358">
      <c r="A249" s="464">
        <f>IF(INVITACIONES!A250="","",INVITACIONES!A250)</f>
        <v/>
      </c>
      <c r="B249" s="464">
        <f>IF(INVITACIONES!N250="","",TRIM(INVITACIONES!N250))</f>
        <v/>
      </c>
      <c r="C249" s="475">
        <f>IF(INVITACIONES!G250="","",INVITACIONES!G250)</f>
        <v/>
      </c>
      <c r="D249" s="464">
        <f>IFERROR(TRIM(MID(SUBSTITUTE(SUBSTITUTE(SUBSTITUTE(INVITACIONES!$J250,"*",""),CHAR(13),""),CHAR(10),REPT(" ",100)),1,100)),"")</f>
        <v/>
      </c>
      <c r="E249" s="464">
        <f>IFERROR(TRIM(MID(SUBSTITUTE(SUBSTITUTE(SUBSTITUTE(INVITACIONES!$J250,"*",""),CHAR(13),""),CHAR(10),REPT(" ",100)),101,100)),"")</f>
        <v/>
      </c>
      <c r="F249" s="464">
        <f>IFERROR(TRIM(MID(SUBSTITUTE(SUBSTITUTE(SUBSTITUTE(INVITACIONES!$J250,"*",""),CHAR(13),""),CHAR(10),REPT(" ",100)),201,100)),"")</f>
        <v/>
      </c>
      <c r="G249" s="464">
        <f>IFERROR(TRIM(MID(SUBSTITUTE(SUBSTITUTE(SUBSTITUTE(INVITACIONES!$J250,"*",""),CHAR(13),""),CHAR(10),REPT(" ",100)),301,100)),"")</f>
        <v/>
      </c>
      <c r="H249" s="464">
        <f>IFERROR(TRIM(MID(SUBSTITUTE(SUBSTITUTE(SUBSTITUTE(INVITACIONES!$J250,"*",""),CHAR(13),""),CHAR(10),REPT(" ",100)),401,100)),"")</f>
        <v/>
      </c>
      <c r="I249" s="464">
        <f>IFERROR(TRIM(MID(SUBSTITUTE(SUBSTITUTE(SUBSTITUTE(INVITACIONES!$J250,"*",""),CHAR(13),""),CHAR(10),REPT(" ",100)),501,100)),"")</f>
        <v/>
      </c>
      <c r="J249" s="464">
        <f>IFERROR(TRIM(MID(SUBSTITUTE(SUBSTITUTE(SUBSTITUTE(INVITACIONES!$J250,"*",""),CHAR(13),""),CHAR(10),REPT(" ",100)),601,100)),"")</f>
        <v/>
      </c>
      <c r="K249" s="464">
        <f>IFERROR(TRIM(MID(SUBSTITUTE(SUBSTITUTE(SUBSTITUTE(INVITACIONES!$J250,"*",""),CHAR(13),""),CHAR(10),REPT(" ",100)),701,100)),"")</f>
        <v/>
      </c>
    </row>
    <row r="250" s="358">
      <c r="A250" s="464">
        <f>IF(INVITACIONES!A251="","",INVITACIONES!A251)</f>
        <v/>
      </c>
      <c r="B250" s="464">
        <f>IF(INVITACIONES!N251="","",TRIM(INVITACIONES!N251))</f>
        <v/>
      </c>
      <c r="C250" s="475">
        <f>IF(INVITACIONES!G251="","",INVITACIONES!G251)</f>
        <v/>
      </c>
      <c r="D250" s="464">
        <f>IFERROR(TRIM(MID(SUBSTITUTE(SUBSTITUTE(SUBSTITUTE(INVITACIONES!$J251,"*",""),CHAR(13),""),CHAR(10),REPT(" ",100)),1,100)),"")</f>
        <v/>
      </c>
      <c r="E250" s="464">
        <f>IFERROR(TRIM(MID(SUBSTITUTE(SUBSTITUTE(SUBSTITUTE(INVITACIONES!$J251,"*",""),CHAR(13),""),CHAR(10),REPT(" ",100)),101,100)),"")</f>
        <v/>
      </c>
      <c r="F250" s="464">
        <f>IFERROR(TRIM(MID(SUBSTITUTE(SUBSTITUTE(SUBSTITUTE(INVITACIONES!$J251,"*",""),CHAR(13),""),CHAR(10),REPT(" ",100)),201,100)),"")</f>
        <v/>
      </c>
      <c r="G250" s="464">
        <f>IFERROR(TRIM(MID(SUBSTITUTE(SUBSTITUTE(SUBSTITUTE(INVITACIONES!$J251,"*",""),CHAR(13),""),CHAR(10),REPT(" ",100)),301,100)),"")</f>
        <v/>
      </c>
      <c r="H250" s="464">
        <f>IFERROR(TRIM(MID(SUBSTITUTE(SUBSTITUTE(SUBSTITUTE(INVITACIONES!$J251,"*",""),CHAR(13),""),CHAR(10),REPT(" ",100)),401,100)),"")</f>
        <v/>
      </c>
      <c r="I250" s="464">
        <f>IFERROR(TRIM(MID(SUBSTITUTE(SUBSTITUTE(SUBSTITUTE(INVITACIONES!$J251,"*",""),CHAR(13),""),CHAR(10),REPT(" ",100)),501,100)),"")</f>
        <v/>
      </c>
      <c r="J250" s="464">
        <f>IFERROR(TRIM(MID(SUBSTITUTE(SUBSTITUTE(SUBSTITUTE(INVITACIONES!$J251,"*",""),CHAR(13),""),CHAR(10),REPT(" ",100)),601,100)),"")</f>
        <v/>
      </c>
      <c r="K250" s="464">
        <f>IFERROR(TRIM(MID(SUBSTITUTE(SUBSTITUTE(SUBSTITUTE(INVITACIONES!$J251,"*",""),CHAR(13),""),CHAR(10),REPT(" ",100)),701,100)),"")</f>
        <v/>
      </c>
    </row>
    <row r="251" s="358">
      <c r="A251" s="464">
        <f>IF(INVITACIONES!A252="","",INVITACIONES!A252)</f>
        <v/>
      </c>
      <c r="B251" s="464">
        <f>IF(INVITACIONES!N252="","",TRIM(INVITACIONES!N252))</f>
        <v/>
      </c>
      <c r="C251" s="475">
        <f>IF(INVITACIONES!G252="","",INVITACIONES!G252)</f>
        <v/>
      </c>
      <c r="D251" s="464">
        <f>IFERROR(TRIM(MID(SUBSTITUTE(SUBSTITUTE(SUBSTITUTE(INVITACIONES!$J252,"*",""),CHAR(13),""),CHAR(10),REPT(" ",100)),1,100)),"")</f>
        <v/>
      </c>
      <c r="E251" s="464">
        <f>IFERROR(TRIM(MID(SUBSTITUTE(SUBSTITUTE(SUBSTITUTE(INVITACIONES!$J252,"*",""),CHAR(13),""),CHAR(10),REPT(" ",100)),101,100)),"")</f>
        <v/>
      </c>
      <c r="F251" s="464">
        <f>IFERROR(TRIM(MID(SUBSTITUTE(SUBSTITUTE(SUBSTITUTE(INVITACIONES!$J252,"*",""),CHAR(13),""),CHAR(10),REPT(" ",100)),201,100)),"")</f>
        <v/>
      </c>
      <c r="G251" s="464">
        <f>IFERROR(TRIM(MID(SUBSTITUTE(SUBSTITUTE(SUBSTITUTE(INVITACIONES!$J252,"*",""),CHAR(13),""),CHAR(10),REPT(" ",100)),301,100)),"")</f>
        <v/>
      </c>
      <c r="H251" s="464">
        <f>IFERROR(TRIM(MID(SUBSTITUTE(SUBSTITUTE(SUBSTITUTE(INVITACIONES!$J252,"*",""),CHAR(13),""),CHAR(10),REPT(" ",100)),401,100)),"")</f>
        <v/>
      </c>
      <c r="I251" s="464">
        <f>IFERROR(TRIM(MID(SUBSTITUTE(SUBSTITUTE(SUBSTITUTE(INVITACIONES!$J252,"*",""),CHAR(13),""),CHAR(10),REPT(" ",100)),501,100)),"")</f>
        <v/>
      </c>
      <c r="J251" s="464">
        <f>IFERROR(TRIM(MID(SUBSTITUTE(SUBSTITUTE(SUBSTITUTE(INVITACIONES!$J252,"*",""),CHAR(13),""),CHAR(10),REPT(" ",100)),601,100)),"")</f>
        <v/>
      </c>
      <c r="K251" s="464">
        <f>IFERROR(TRIM(MID(SUBSTITUTE(SUBSTITUTE(SUBSTITUTE(INVITACIONES!$J252,"*",""),CHAR(13),""),CHAR(10),REPT(" ",100)),701,100)),"")</f>
        <v/>
      </c>
    </row>
    <row r="252" s="358">
      <c r="A252" s="464">
        <f>IF(INVITACIONES!A253="","",INVITACIONES!A253)</f>
        <v/>
      </c>
      <c r="B252" s="464">
        <f>IF(INVITACIONES!N253="","",TRIM(INVITACIONES!N253))</f>
        <v/>
      </c>
      <c r="C252" s="475">
        <f>IF(INVITACIONES!G253="","",INVITACIONES!G253)</f>
        <v/>
      </c>
      <c r="D252" s="464">
        <f>IFERROR(TRIM(MID(SUBSTITUTE(SUBSTITUTE(SUBSTITUTE(INVITACIONES!$J253,"*",""),CHAR(13),""),CHAR(10),REPT(" ",100)),1,100)),"")</f>
        <v/>
      </c>
      <c r="E252" s="464">
        <f>IFERROR(TRIM(MID(SUBSTITUTE(SUBSTITUTE(SUBSTITUTE(INVITACIONES!$J253,"*",""),CHAR(13),""),CHAR(10),REPT(" ",100)),101,100)),"")</f>
        <v/>
      </c>
      <c r="F252" s="464">
        <f>IFERROR(TRIM(MID(SUBSTITUTE(SUBSTITUTE(SUBSTITUTE(INVITACIONES!$J253,"*",""),CHAR(13),""),CHAR(10),REPT(" ",100)),201,100)),"")</f>
        <v/>
      </c>
      <c r="G252" s="464">
        <f>IFERROR(TRIM(MID(SUBSTITUTE(SUBSTITUTE(SUBSTITUTE(INVITACIONES!$J253,"*",""),CHAR(13),""),CHAR(10),REPT(" ",100)),301,100)),"")</f>
        <v/>
      </c>
      <c r="H252" s="464">
        <f>IFERROR(TRIM(MID(SUBSTITUTE(SUBSTITUTE(SUBSTITUTE(INVITACIONES!$J253,"*",""),CHAR(13),""),CHAR(10),REPT(" ",100)),401,100)),"")</f>
        <v/>
      </c>
      <c r="I252" s="464">
        <f>IFERROR(TRIM(MID(SUBSTITUTE(SUBSTITUTE(SUBSTITUTE(INVITACIONES!$J253,"*",""),CHAR(13),""),CHAR(10),REPT(" ",100)),501,100)),"")</f>
        <v/>
      </c>
      <c r="J252" s="464">
        <f>IFERROR(TRIM(MID(SUBSTITUTE(SUBSTITUTE(SUBSTITUTE(INVITACIONES!$J253,"*",""),CHAR(13),""),CHAR(10),REPT(" ",100)),601,100)),"")</f>
        <v/>
      </c>
      <c r="K252" s="464">
        <f>IFERROR(TRIM(MID(SUBSTITUTE(SUBSTITUTE(SUBSTITUTE(INVITACIONES!$J253,"*",""),CHAR(13),""),CHAR(10),REPT(" ",100)),701,100)),"")</f>
        <v/>
      </c>
    </row>
    <row r="253" s="358">
      <c r="A253" s="464">
        <f>IF(INVITACIONES!A254="","",INVITACIONES!A254)</f>
        <v/>
      </c>
      <c r="B253" s="464">
        <f>IF(INVITACIONES!N254="","",TRIM(INVITACIONES!N254))</f>
        <v/>
      </c>
      <c r="C253" s="475">
        <f>IF(INVITACIONES!G254="","",INVITACIONES!G254)</f>
        <v/>
      </c>
      <c r="D253" s="464">
        <f>IFERROR(TRIM(MID(SUBSTITUTE(SUBSTITUTE(SUBSTITUTE(INVITACIONES!$J254,"*",""),CHAR(13),""),CHAR(10),REPT(" ",100)),1,100)),"")</f>
        <v/>
      </c>
      <c r="E253" s="464">
        <f>IFERROR(TRIM(MID(SUBSTITUTE(SUBSTITUTE(SUBSTITUTE(INVITACIONES!$J254,"*",""),CHAR(13),""),CHAR(10),REPT(" ",100)),101,100)),"")</f>
        <v/>
      </c>
      <c r="F253" s="464">
        <f>IFERROR(TRIM(MID(SUBSTITUTE(SUBSTITUTE(SUBSTITUTE(INVITACIONES!$J254,"*",""),CHAR(13),""),CHAR(10),REPT(" ",100)),201,100)),"")</f>
        <v/>
      </c>
      <c r="G253" s="464">
        <f>IFERROR(TRIM(MID(SUBSTITUTE(SUBSTITUTE(SUBSTITUTE(INVITACIONES!$J254,"*",""),CHAR(13),""),CHAR(10),REPT(" ",100)),301,100)),"")</f>
        <v/>
      </c>
      <c r="H253" s="464">
        <f>IFERROR(TRIM(MID(SUBSTITUTE(SUBSTITUTE(SUBSTITUTE(INVITACIONES!$J254,"*",""),CHAR(13),""),CHAR(10),REPT(" ",100)),401,100)),"")</f>
        <v/>
      </c>
      <c r="I253" s="464">
        <f>IFERROR(TRIM(MID(SUBSTITUTE(SUBSTITUTE(SUBSTITUTE(INVITACIONES!$J254,"*",""),CHAR(13),""),CHAR(10),REPT(" ",100)),501,100)),"")</f>
        <v/>
      </c>
      <c r="J253" s="464">
        <f>IFERROR(TRIM(MID(SUBSTITUTE(SUBSTITUTE(SUBSTITUTE(INVITACIONES!$J254,"*",""),CHAR(13),""),CHAR(10),REPT(" ",100)),601,100)),"")</f>
        <v/>
      </c>
      <c r="K253" s="464">
        <f>IFERROR(TRIM(MID(SUBSTITUTE(SUBSTITUTE(SUBSTITUTE(INVITACIONES!$J254,"*",""),CHAR(13),""),CHAR(10),REPT(" ",100)),701,100)),"")</f>
        <v/>
      </c>
    </row>
    <row r="254" s="358">
      <c r="A254" s="464">
        <f>IF(INVITACIONES!A255="","",INVITACIONES!A255)</f>
        <v/>
      </c>
      <c r="B254" s="464">
        <f>IF(INVITACIONES!N255="","",TRIM(INVITACIONES!N255))</f>
        <v/>
      </c>
      <c r="C254" s="475">
        <f>IF(INVITACIONES!G255="","",INVITACIONES!G255)</f>
        <v/>
      </c>
      <c r="D254" s="464">
        <f>IFERROR(TRIM(MID(SUBSTITUTE(SUBSTITUTE(SUBSTITUTE(INVITACIONES!$J255,"*",""),CHAR(13),""),CHAR(10),REPT(" ",100)),1,100)),"")</f>
        <v/>
      </c>
      <c r="E254" s="464">
        <f>IFERROR(TRIM(MID(SUBSTITUTE(SUBSTITUTE(SUBSTITUTE(INVITACIONES!$J255,"*",""),CHAR(13),""),CHAR(10),REPT(" ",100)),101,100)),"")</f>
        <v/>
      </c>
      <c r="F254" s="464">
        <f>IFERROR(TRIM(MID(SUBSTITUTE(SUBSTITUTE(SUBSTITUTE(INVITACIONES!$J255,"*",""),CHAR(13),""),CHAR(10),REPT(" ",100)),201,100)),"")</f>
        <v/>
      </c>
      <c r="G254" s="464">
        <f>IFERROR(TRIM(MID(SUBSTITUTE(SUBSTITUTE(SUBSTITUTE(INVITACIONES!$J255,"*",""),CHAR(13),""),CHAR(10),REPT(" ",100)),301,100)),"")</f>
        <v/>
      </c>
      <c r="H254" s="464">
        <f>IFERROR(TRIM(MID(SUBSTITUTE(SUBSTITUTE(SUBSTITUTE(INVITACIONES!$J255,"*",""),CHAR(13),""),CHAR(10),REPT(" ",100)),401,100)),"")</f>
        <v/>
      </c>
      <c r="I254" s="464">
        <f>IFERROR(TRIM(MID(SUBSTITUTE(SUBSTITUTE(SUBSTITUTE(INVITACIONES!$J255,"*",""),CHAR(13),""),CHAR(10),REPT(" ",100)),501,100)),"")</f>
        <v/>
      </c>
      <c r="J254" s="464">
        <f>IFERROR(TRIM(MID(SUBSTITUTE(SUBSTITUTE(SUBSTITUTE(INVITACIONES!$J255,"*",""),CHAR(13),""),CHAR(10),REPT(" ",100)),601,100)),"")</f>
        <v/>
      </c>
      <c r="K254" s="464">
        <f>IFERROR(TRIM(MID(SUBSTITUTE(SUBSTITUTE(SUBSTITUTE(INVITACIONES!$J255,"*",""),CHAR(13),""),CHAR(10),REPT(" ",100)),701,100)),"")</f>
        <v/>
      </c>
    </row>
    <row r="255" s="358">
      <c r="A255" s="464">
        <f>IF(INVITACIONES!A256="","",INVITACIONES!A256)</f>
        <v/>
      </c>
      <c r="B255" s="464">
        <f>IF(INVITACIONES!N256="","",TRIM(INVITACIONES!N256))</f>
        <v/>
      </c>
      <c r="C255" s="475">
        <f>IF(INVITACIONES!G256="","",INVITACIONES!G256)</f>
        <v/>
      </c>
      <c r="D255" s="464">
        <f>IFERROR(TRIM(MID(SUBSTITUTE(SUBSTITUTE(SUBSTITUTE(INVITACIONES!$J256,"*",""),CHAR(13),""),CHAR(10),REPT(" ",100)),1,100)),"")</f>
        <v/>
      </c>
      <c r="E255" s="464">
        <f>IFERROR(TRIM(MID(SUBSTITUTE(SUBSTITUTE(SUBSTITUTE(INVITACIONES!$J256,"*",""),CHAR(13),""),CHAR(10),REPT(" ",100)),101,100)),"")</f>
        <v/>
      </c>
      <c r="F255" s="464">
        <f>IFERROR(TRIM(MID(SUBSTITUTE(SUBSTITUTE(SUBSTITUTE(INVITACIONES!$J256,"*",""),CHAR(13),""),CHAR(10),REPT(" ",100)),201,100)),"")</f>
        <v/>
      </c>
      <c r="G255" s="464">
        <f>IFERROR(TRIM(MID(SUBSTITUTE(SUBSTITUTE(SUBSTITUTE(INVITACIONES!$J256,"*",""),CHAR(13),""),CHAR(10),REPT(" ",100)),301,100)),"")</f>
        <v/>
      </c>
      <c r="H255" s="464">
        <f>IFERROR(TRIM(MID(SUBSTITUTE(SUBSTITUTE(SUBSTITUTE(INVITACIONES!$J256,"*",""),CHAR(13),""),CHAR(10),REPT(" ",100)),401,100)),"")</f>
        <v/>
      </c>
      <c r="I255" s="464">
        <f>IFERROR(TRIM(MID(SUBSTITUTE(SUBSTITUTE(SUBSTITUTE(INVITACIONES!$J256,"*",""),CHAR(13),""),CHAR(10),REPT(" ",100)),501,100)),"")</f>
        <v/>
      </c>
      <c r="J255" s="464">
        <f>IFERROR(TRIM(MID(SUBSTITUTE(SUBSTITUTE(SUBSTITUTE(INVITACIONES!$J256,"*",""),CHAR(13),""),CHAR(10),REPT(" ",100)),601,100)),"")</f>
        <v/>
      </c>
      <c r="K255" s="464">
        <f>IFERROR(TRIM(MID(SUBSTITUTE(SUBSTITUTE(SUBSTITUTE(INVITACIONES!$J256,"*",""),CHAR(13),""),CHAR(10),REPT(" ",100)),701,100)),"")</f>
        <v/>
      </c>
    </row>
    <row r="256" s="358">
      <c r="A256" s="464">
        <f>IF(INVITACIONES!A257="","",INVITACIONES!A257)</f>
        <v/>
      </c>
      <c r="B256" s="464">
        <f>IF(INVITACIONES!N257="","",TRIM(INVITACIONES!N257))</f>
        <v/>
      </c>
      <c r="C256" s="475">
        <f>IF(INVITACIONES!G257="","",INVITACIONES!G257)</f>
        <v/>
      </c>
      <c r="D256" s="464">
        <f>IFERROR(TRIM(MID(SUBSTITUTE(SUBSTITUTE(SUBSTITUTE(INVITACIONES!$J257,"*",""),CHAR(13),""),CHAR(10),REPT(" ",100)),1,100)),"")</f>
        <v/>
      </c>
      <c r="E256" s="464">
        <f>IFERROR(TRIM(MID(SUBSTITUTE(SUBSTITUTE(SUBSTITUTE(INVITACIONES!$J257,"*",""),CHAR(13),""),CHAR(10),REPT(" ",100)),101,100)),"")</f>
        <v/>
      </c>
      <c r="F256" s="464">
        <f>IFERROR(TRIM(MID(SUBSTITUTE(SUBSTITUTE(SUBSTITUTE(INVITACIONES!$J257,"*",""),CHAR(13),""),CHAR(10),REPT(" ",100)),201,100)),"")</f>
        <v/>
      </c>
      <c r="G256" s="464">
        <f>IFERROR(TRIM(MID(SUBSTITUTE(SUBSTITUTE(SUBSTITUTE(INVITACIONES!$J257,"*",""),CHAR(13),""),CHAR(10),REPT(" ",100)),301,100)),"")</f>
        <v/>
      </c>
      <c r="H256" s="464">
        <f>IFERROR(TRIM(MID(SUBSTITUTE(SUBSTITUTE(SUBSTITUTE(INVITACIONES!$J257,"*",""),CHAR(13),""),CHAR(10),REPT(" ",100)),401,100)),"")</f>
        <v/>
      </c>
      <c r="I256" s="464">
        <f>IFERROR(TRIM(MID(SUBSTITUTE(SUBSTITUTE(SUBSTITUTE(INVITACIONES!$J257,"*",""),CHAR(13),""),CHAR(10),REPT(" ",100)),501,100)),"")</f>
        <v/>
      </c>
      <c r="J256" s="464">
        <f>IFERROR(TRIM(MID(SUBSTITUTE(SUBSTITUTE(SUBSTITUTE(INVITACIONES!$J257,"*",""),CHAR(13),""),CHAR(10),REPT(" ",100)),601,100)),"")</f>
        <v/>
      </c>
      <c r="K256" s="464">
        <f>IFERROR(TRIM(MID(SUBSTITUTE(SUBSTITUTE(SUBSTITUTE(INVITACIONES!$J257,"*",""),CHAR(13),""),CHAR(10),REPT(" ",100)),701,100)),"")</f>
        <v/>
      </c>
    </row>
    <row r="257" s="358">
      <c r="A257" s="464">
        <f>IF(INVITACIONES!A258="","",INVITACIONES!A258)</f>
        <v/>
      </c>
      <c r="B257" s="464">
        <f>IF(INVITACIONES!N258="","",TRIM(INVITACIONES!N258))</f>
        <v/>
      </c>
      <c r="C257" s="475">
        <f>IF(INVITACIONES!G258="","",INVITACIONES!G258)</f>
        <v/>
      </c>
      <c r="D257" s="464">
        <f>IFERROR(TRIM(MID(SUBSTITUTE(SUBSTITUTE(SUBSTITUTE(INVITACIONES!$J258,"*",""),CHAR(13),""),CHAR(10),REPT(" ",100)),1,100)),"")</f>
        <v/>
      </c>
      <c r="E257" s="464">
        <f>IFERROR(TRIM(MID(SUBSTITUTE(SUBSTITUTE(SUBSTITUTE(INVITACIONES!$J258,"*",""),CHAR(13),""),CHAR(10),REPT(" ",100)),101,100)),"")</f>
        <v/>
      </c>
      <c r="F257" s="464">
        <f>IFERROR(TRIM(MID(SUBSTITUTE(SUBSTITUTE(SUBSTITUTE(INVITACIONES!$J258,"*",""),CHAR(13),""),CHAR(10),REPT(" ",100)),201,100)),"")</f>
        <v/>
      </c>
      <c r="G257" s="464">
        <f>IFERROR(TRIM(MID(SUBSTITUTE(SUBSTITUTE(SUBSTITUTE(INVITACIONES!$J258,"*",""),CHAR(13),""),CHAR(10),REPT(" ",100)),301,100)),"")</f>
        <v/>
      </c>
      <c r="H257" s="464">
        <f>IFERROR(TRIM(MID(SUBSTITUTE(SUBSTITUTE(SUBSTITUTE(INVITACIONES!$J258,"*",""),CHAR(13),""),CHAR(10),REPT(" ",100)),401,100)),"")</f>
        <v/>
      </c>
      <c r="I257" s="464">
        <f>IFERROR(TRIM(MID(SUBSTITUTE(SUBSTITUTE(SUBSTITUTE(INVITACIONES!$J258,"*",""),CHAR(13),""),CHAR(10),REPT(" ",100)),501,100)),"")</f>
        <v/>
      </c>
      <c r="J257" s="464">
        <f>IFERROR(TRIM(MID(SUBSTITUTE(SUBSTITUTE(SUBSTITUTE(INVITACIONES!$J258,"*",""),CHAR(13),""),CHAR(10),REPT(" ",100)),601,100)),"")</f>
        <v/>
      </c>
      <c r="K257" s="464">
        <f>IFERROR(TRIM(MID(SUBSTITUTE(SUBSTITUTE(SUBSTITUTE(INVITACIONES!$J258,"*",""),CHAR(13),""),CHAR(10),REPT(" ",100)),701,100)),"")</f>
        <v/>
      </c>
    </row>
    <row r="258" s="358">
      <c r="A258" s="464">
        <f>IF(INVITACIONES!A259="","",INVITACIONES!A259)</f>
        <v/>
      </c>
      <c r="B258" s="464">
        <f>IF(INVITACIONES!N259="","",TRIM(INVITACIONES!N259))</f>
        <v/>
      </c>
      <c r="C258" s="475">
        <f>IF(INVITACIONES!G259="","",INVITACIONES!G259)</f>
        <v/>
      </c>
      <c r="D258" s="464">
        <f>IFERROR(TRIM(MID(SUBSTITUTE(SUBSTITUTE(SUBSTITUTE(INVITACIONES!$J259,"*",""),CHAR(13),""),CHAR(10),REPT(" ",100)),1,100)),"")</f>
        <v/>
      </c>
      <c r="E258" s="464">
        <f>IFERROR(TRIM(MID(SUBSTITUTE(SUBSTITUTE(SUBSTITUTE(INVITACIONES!$J259,"*",""),CHAR(13),""),CHAR(10),REPT(" ",100)),101,100)),"")</f>
        <v/>
      </c>
      <c r="F258" s="464">
        <f>IFERROR(TRIM(MID(SUBSTITUTE(SUBSTITUTE(SUBSTITUTE(INVITACIONES!$J259,"*",""),CHAR(13),""),CHAR(10),REPT(" ",100)),201,100)),"")</f>
        <v/>
      </c>
      <c r="G258" s="464">
        <f>IFERROR(TRIM(MID(SUBSTITUTE(SUBSTITUTE(SUBSTITUTE(INVITACIONES!$J259,"*",""),CHAR(13),""),CHAR(10),REPT(" ",100)),301,100)),"")</f>
        <v/>
      </c>
      <c r="H258" s="464">
        <f>IFERROR(TRIM(MID(SUBSTITUTE(SUBSTITUTE(SUBSTITUTE(INVITACIONES!$J259,"*",""),CHAR(13),""),CHAR(10),REPT(" ",100)),401,100)),"")</f>
        <v/>
      </c>
      <c r="I258" s="464">
        <f>IFERROR(TRIM(MID(SUBSTITUTE(SUBSTITUTE(SUBSTITUTE(INVITACIONES!$J259,"*",""),CHAR(13),""),CHAR(10),REPT(" ",100)),501,100)),"")</f>
        <v/>
      </c>
      <c r="J258" s="464">
        <f>IFERROR(TRIM(MID(SUBSTITUTE(SUBSTITUTE(SUBSTITUTE(INVITACIONES!$J259,"*",""),CHAR(13),""),CHAR(10),REPT(" ",100)),601,100)),"")</f>
        <v/>
      </c>
      <c r="K258" s="464">
        <f>IFERROR(TRIM(MID(SUBSTITUTE(SUBSTITUTE(SUBSTITUTE(INVITACIONES!$J259,"*",""),CHAR(13),""),CHAR(10),REPT(" ",100)),701,100)),"")</f>
        <v/>
      </c>
    </row>
    <row r="259" s="358">
      <c r="A259" s="464">
        <f>IF(INVITACIONES!A260="","",INVITACIONES!A260)</f>
        <v/>
      </c>
      <c r="B259" s="464">
        <f>IF(INVITACIONES!N260="","",TRIM(INVITACIONES!N260))</f>
        <v/>
      </c>
      <c r="C259" s="475">
        <f>IF(INVITACIONES!G260="","",INVITACIONES!G260)</f>
        <v/>
      </c>
      <c r="D259" s="464">
        <f>IFERROR(TRIM(MID(SUBSTITUTE(SUBSTITUTE(SUBSTITUTE(INVITACIONES!$J260,"*",""),CHAR(13),""),CHAR(10),REPT(" ",100)),1,100)),"")</f>
        <v/>
      </c>
      <c r="E259" s="464">
        <f>IFERROR(TRIM(MID(SUBSTITUTE(SUBSTITUTE(SUBSTITUTE(INVITACIONES!$J260,"*",""),CHAR(13),""),CHAR(10),REPT(" ",100)),101,100)),"")</f>
        <v/>
      </c>
      <c r="F259" s="464">
        <f>IFERROR(TRIM(MID(SUBSTITUTE(SUBSTITUTE(SUBSTITUTE(INVITACIONES!$J260,"*",""),CHAR(13),""),CHAR(10),REPT(" ",100)),201,100)),"")</f>
        <v/>
      </c>
      <c r="G259" s="464">
        <f>IFERROR(TRIM(MID(SUBSTITUTE(SUBSTITUTE(SUBSTITUTE(INVITACIONES!$J260,"*",""),CHAR(13),""),CHAR(10),REPT(" ",100)),301,100)),"")</f>
        <v/>
      </c>
      <c r="H259" s="464">
        <f>IFERROR(TRIM(MID(SUBSTITUTE(SUBSTITUTE(SUBSTITUTE(INVITACIONES!$J260,"*",""),CHAR(13),""),CHAR(10),REPT(" ",100)),401,100)),"")</f>
        <v/>
      </c>
      <c r="I259" s="464">
        <f>IFERROR(TRIM(MID(SUBSTITUTE(SUBSTITUTE(SUBSTITUTE(INVITACIONES!$J260,"*",""),CHAR(13),""),CHAR(10),REPT(" ",100)),501,100)),"")</f>
        <v/>
      </c>
      <c r="J259" s="464">
        <f>IFERROR(TRIM(MID(SUBSTITUTE(SUBSTITUTE(SUBSTITUTE(INVITACIONES!$J260,"*",""),CHAR(13),""),CHAR(10),REPT(" ",100)),601,100)),"")</f>
        <v/>
      </c>
      <c r="K259" s="464">
        <f>IFERROR(TRIM(MID(SUBSTITUTE(SUBSTITUTE(SUBSTITUTE(INVITACIONES!$J260,"*",""),CHAR(13),""),CHAR(10),REPT(" ",100)),701,100)),"")</f>
        <v/>
      </c>
    </row>
    <row r="260" s="358">
      <c r="A260" s="464">
        <f>IF(INVITACIONES!A261="","",INVITACIONES!A261)</f>
        <v/>
      </c>
      <c r="B260" s="464">
        <f>IF(INVITACIONES!N261="","",TRIM(INVITACIONES!N261))</f>
        <v/>
      </c>
      <c r="C260" s="475">
        <f>IF(INVITACIONES!G261="","",INVITACIONES!G261)</f>
        <v/>
      </c>
      <c r="D260" s="464">
        <f>IFERROR(TRIM(MID(SUBSTITUTE(SUBSTITUTE(SUBSTITUTE(INVITACIONES!$J261,"*",""),CHAR(13),""),CHAR(10),REPT(" ",100)),1,100)),"")</f>
        <v/>
      </c>
      <c r="E260" s="464">
        <f>IFERROR(TRIM(MID(SUBSTITUTE(SUBSTITUTE(SUBSTITUTE(INVITACIONES!$J261,"*",""),CHAR(13),""),CHAR(10),REPT(" ",100)),101,100)),"")</f>
        <v/>
      </c>
      <c r="F260" s="464">
        <f>IFERROR(TRIM(MID(SUBSTITUTE(SUBSTITUTE(SUBSTITUTE(INVITACIONES!$J261,"*",""),CHAR(13),""),CHAR(10),REPT(" ",100)),201,100)),"")</f>
        <v/>
      </c>
      <c r="G260" s="464">
        <f>IFERROR(TRIM(MID(SUBSTITUTE(SUBSTITUTE(SUBSTITUTE(INVITACIONES!$J261,"*",""),CHAR(13),""),CHAR(10),REPT(" ",100)),301,100)),"")</f>
        <v/>
      </c>
      <c r="H260" s="464">
        <f>IFERROR(TRIM(MID(SUBSTITUTE(SUBSTITUTE(SUBSTITUTE(INVITACIONES!$J261,"*",""),CHAR(13),""),CHAR(10),REPT(" ",100)),401,100)),"")</f>
        <v/>
      </c>
      <c r="I260" s="464">
        <f>IFERROR(TRIM(MID(SUBSTITUTE(SUBSTITUTE(SUBSTITUTE(INVITACIONES!$J261,"*",""),CHAR(13),""),CHAR(10),REPT(" ",100)),501,100)),"")</f>
        <v/>
      </c>
      <c r="J260" s="464">
        <f>IFERROR(TRIM(MID(SUBSTITUTE(SUBSTITUTE(SUBSTITUTE(INVITACIONES!$J261,"*",""),CHAR(13),""),CHAR(10),REPT(" ",100)),601,100)),"")</f>
        <v/>
      </c>
      <c r="K260" s="464">
        <f>IFERROR(TRIM(MID(SUBSTITUTE(SUBSTITUTE(SUBSTITUTE(INVITACIONES!$J261,"*",""),CHAR(13),""),CHAR(10),REPT(" ",100)),701,100)),"")</f>
        <v/>
      </c>
    </row>
    <row r="261" s="358">
      <c r="A261" s="464">
        <f>IF(INVITACIONES!A262="","",INVITACIONES!A262)</f>
        <v/>
      </c>
      <c r="B261" s="464">
        <f>IF(INVITACIONES!N262="","",TRIM(INVITACIONES!N262))</f>
        <v/>
      </c>
      <c r="C261" s="475">
        <f>IF(INVITACIONES!G262="","",INVITACIONES!G262)</f>
        <v/>
      </c>
      <c r="D261" s="464">
        <f>IFERROR(TRIM(MID(SUBSTITUTE(SUBSTITUTE(SUBSTITUTE(INVITACIONES!$J262,"*",""),CHAR(13),""),CHAR(10),REPT(" ",100)),1,100)),"")</f>
        <v/>
      </c>
      <c r="E261" s="464">
        <f>IFERROR(TRIM(MID(SUBSTITUTE(SUBSTITUTE(SUBSTITUTE(INVITACIONES!$J262,"*",""),CHAR(13),""),CHAR(10),REPT(" ",100)),101,100)),"")</f>
        <v/>
      </c>
      <c r="F261" s="464">
        <f>IFERROR(TRIM(MID(SUBSTITUTE(SUBSTITUTE(SUBSTITUTE(INVITACIONES!$J262,"*",""),CHAR(13),""),CHAR(10),REPT(" ",100)),201,100)),"")</f>
        <v/>
      </c>
      <c r="G261" s="464">
        <f>IFERROR(TRIM(MID(SUBSTITUTE(SUBSTITUTE(SUBSTITUTE(INVITACIONES!$J262,"*",""),CHAR(13),""),CHAR(10),REPT(" ",100)),301,100)),"")</f>
        <v/>
      </c>
      <c r="H261" s="464">
        <f>IFERROR(TRIM(MID(SUBSTITUTE(SUBSTITUTE(SUBSTITUTE(INVITACIONES!$J262,"*",""),CHAR(13),""),CHAR(10),REPT(" ",100)),401,100)),"")</f>
        <v/>
      </c>
      <c r="I261" s="464">
        <f>IFERROR(TRIM(MID(SUBSTITUTE(SUBSTITUTE(SUBSTITUTE(INVITACIONES!$J262,"*",""),CHAR(13),""),CHAR(10),REPT(" ",100)),501,100)),"")</f>
        <v/>
      </c>
      <c r="J261" s="464">
        <f>IFERROR(TRIM(MID(SUBSTITUTE(SUBSTITUTE(SUBSTITUTE(INVITACIONES!$J262,"*",""),CHAR(13),""),CHAR(10),REPT(" ",100)),601,100)),"")</f>
        <v/>
      </c>
      <c r="K261" s="464">
        <f>IFERROR(TRIM(MID(SUBSTITUTE(SUBSTITUTE(SUBSTITUTE(INVITACIONES!$J262,"*",""),CHAR(13),""),CHAR(10),REPT(" ",100)),701,100)),"")</f>
        <v/>
      </c>
    </row>
    <row r="262" s="358">
      <c r="A262" s="464">
        <f>IF(INVITACIONES!A263="","",INVITACIONES!A263)</f>
        <v/>
      </c>
      <c r="B262" s="464">
        <f>IF(INVITACIONES!N263="","",TRIM(INVITACIONES!N263))</f>
        <v/>
      </c>
      <c r="C262" s="475">
        <f>IF(INVITACIONES!G263="","",INVITACIONES!G263)</f>
        <v/>
      </c>
      <c r="D262" s="464">
        <f>IFERROR(TRIM(MID(SUBSTITUTE(SUBSTITUTE(SUBSTITUTE(INVITACIONES!$J263,"*",""),CHAR(13),""),CHAR(10),REPT(" ",100)),1,100)),"")</f>
        <v/>
      </c>
      <c r="E262" s="464">
        <f>IFERROR(TRIM(MID(SUBSTITUTE(SUBSTITUTE(SUBSTITUTE(INVITACIONES!$J263,"*",""),CHAR(13),""),CHAR(10),REPT(" ",100)),101,100)),"")</f>
        <v/>
      </c>
      <c r="F262" s="464">
        <f>IFERROR(TRIM(MID(SUBSTITUTE(SUBSTITUTE(SUBSTITUTE(INVITACIONES!$J263,"*",""),CHAR(13),""),CHAR(10),REPT(" ",100)),201,100)),"")</f>
        <v/>
      </c>
      <c r="G262" s="464">
        <f>IFERROR(TRIM(MID(SUBSTITUTE(SUBSTITUTE(SUBSTITUTE(INVITACIONES!$J263,"*",""),CHAR(13),""),CHAR(10),REPT(" ",100)),301,100)),"")</f>
        <v/>
      </c>
      <c r="H262" s="464">
        <f>IFERROR(TRIM(MID(SUBSTITUTE(SUBSTITUTE(SUBSTITUTE(INVITACIONES!$J263,"*",""),CHAR(13),""),CHAR(10),REPT(" ",100)),401,100)),"")</f>
        <v/>
      </c>
      <c r="I262" s="464">
        <f>IFERROR(TRIM(MID(SUBSTITUTE(SUBSTITUTE(SUBSTITUTE(INVITACIONES!$J263,"*",""),CHAR(13),""),CHAR(10),REPT(" ",100)),501,100)),"")</f>
        <v/>
      </c>
      <c r="J262" s="464">
        <f>IFERROR(TRIM(MID(SUBSTITUTE(SUBSTITUTE(SUBSTITUTE(INVITACIONES!$J263,"*",""),CHAR(13),""),CHAR(10),REPT(" ",100)),601,100)),"")</f>
        <v/>
      </c>
      <c r="K262" s="464">
        <f>IFERROR(TRIM(MID(SUBSTITUTE(SUBSTITUTE(SUBSTITUTE(INVITACIONES!$J263,"*",""),CHAR(13),""),CHAR(10),REPT(" ",100)),701,100)),"")</f>
        <v/>
      </c>
    </row>
    <row r="263" s="358">
      <c r="A263" s="464">
        <f>IF(INVITACIONES!A264="","",INVITACIONES!A264)</f>
        <v/>
      </c>
      <c r="B263" s="464">
        <f>IF(INVITACIONES!N264="","",TRIM(INVITACIONES!N264))</f>
        <v/>
      </c>
      <c r="C263" s="475">
        <f>IF(INVITACIONES!G264="","",INVITACIONES!G264)</f>
        <v/>
      </c>
      <c r="D263" s="464">
        <f>IFERROR(TRIM(MID(SUBSTITUTE(SUBSTITUTE(SUBSTITUTE(INVITACIONES!$J264,"*",""),CHAR(13),""),CHAR(10),REPT(" ",100)),1,100)),"")</f>
        <v/>
      </c>
      <c r="E263" s="464">
        <f>IFERROR(TRIM(MID(SUBSTITUTE(SUBSTITUTE(SUBSTITUTE(INVITACIONES!$J264,"*",""),CHAR(13),""),CHAR(10),REPT(" ",100)),101,100)),"")</f>
        <v/>
      </c>
      <c r="F263" s="464">
        <f>IFERROR(TRIM(MID(SUBSTITUTE(SUBSTITUTE(SUBSTITUTE(INVITACIONES!$J264,"*",""),CHAR(13),""),CHAR(10),REPT(" ",100)),201,100)),"")</f>
        <v/>
      </c>
      <c r="G263" s="464">
        <f>IFERROR(TRIM(MID(SUBSTITUTE(SUBSTITUTE(SUBSTITUTE(INVITACIONES!$J264,"*",""),CHAR(13),""),CHAR(10),REPT(" ",100)),301,100)),"")</f>
        <v/>
      </c>
      <c r="H263" s="464">
        <f>IFERROR(TRIM(MID(SUBSTITUTE(SUBSTITUTE(SUBSTITUTE(INVITACIONES!$J264,"*",""),CHAR(13),""),CHAR(10),REPT(" ",100)),401,100)),"")</f>
        <v/>
      </c>
      <c r="I263" s="464">
        <f>IFERROR(TRIM(MID(SUBSTITUTE(SUBSTITUTE(SUBSTITUTE(INVITACIONES!$J264,"*",""),CHAR(13),""),CHAR(10),REPT(" ",100)),501,100)),"")</f>
        <v/>
      </c>
      <c r="J263" s="464">
        <f>IFERROR(TRIM(MID(SUBSTITUTE(SUBSTITUTE(SUBSTITUTE(INVITACIONES!$J264,"*",""),CHAR(13),""),CHAR(10),REPT(" ",100)),601,100)),"")</f>
        <v/>
      </c>
      <c r="K263" s="464">
        <f>IFERROR(TRIM(MID(SUBSTITUTE(SUBSTITUTE(SUBSTITUTE(INVITACIONES!$J264,"*",""),CHAR(13),""),CHAR(10),REPT(" ",100)),701,100)),"")</f>
        <v/>
      </c>
    </row>
    <row r="264" s="358">
      <c r="A264" s="464">
        <f>IF(INVITACIONES!A265="","",INVITACIONES!A265)</f>
        <v/>
      </c>
      <c r="B264" s="464">
        <f>IF(INVITACIONES!N265="","",TRIM(INVITACIONES!N265))</f>
        <v/>
      </c>
      <c r="C264" s="475">
        <f>IF(INVITACIONES!G265="","",INVITACIONES!G265)</f>
        <v/>
      </c>
      <c r="D264" s="464">
        <f>IFERROR(TRIM(MID(SUBSTITUTE(SUBSTITUTE(SUBSTITUTE(INVITACIONES!$J265,"*",""),CHAR(13),""),CHAR(10),REPT(" ",100)),1,100)),"")</f>
        <v/>
      </c>
      <c r="E264" s="464">
        <f>IFERROR(TRIM(MID(SUBSTITUTE(SUBSTITUTE(SUBSTITUTE(INVITACIONES!$J265,"*",""),CHAR(13),""),CHAR(10),REPT(" ",100)),101,100)),"")</f>
        <v/>
      </c>
      <c r="F264" s="464">
        <f>IFERROR(TRIM(MID(SUBSTITUTE(SUBSTITUTE(SUBSTITUTE(INVITACIONES!$J265,"*",""),CHAR(13),""),CHAR(10),REPT(" ",100)),201,100)),"")</f>
        <v/>
      </c>
      <c r="G264" s="464">
        <f>IFERROR(TRIM(MID(SUBSTITUTE(SUBSTITUTE(SUBSTITUTE(INVITACIONES!$J265,"*",""),CHAR(13),""),CHAR(10),REPT(" ",100)),301,100)),"")</f>
        <v/>
      </c>
      <c r="H264" s="464">
        <f>IFERROR(TRIM(MID(SUBSTITUTE(SUBSTITUTE(SUBSTITUTE(INVITACIONES!$J265,"*",""),CHAR(13),""),CHAR(10),REPT(" ",100)),401,100)),"")</f>
        <v/>
      </c>
      <c r="I264" s="464">
        <f>IFERROR(TRIM(MID(SUBSTITUTE(SUBSTITUTE(SUBSTITUTE(INVITACIONES!$J265,"*",""),CHAR(13),""),CHAR(10),REPT(" ",100)),501,100)),"")</f>
        <v/>
      </c>
      <c r="J264" s="464">
        <f>IFERROR(TRIM(MID(SUBSTITUTE(SUBSTITUTE(SUBSTITUTE(INVITACIONES!$J265,"*",""),CHAR(13),""),CHAR(10),REPT(" ",100)),601,100)),"")</f>
        <v/>
      </c>
      <c r="K264" s="464">
        <f>IFERROR(TRIM(MID(SUBSTITUTE(SUBSTITUTE(SUBSTITUTE(INVITACIONES!$J265,"*",""),CHAR(13),""),CHAR(10),REPT(" ",100)),701,100)),"")</f>
        <v/>
      </c>
    </row>
    <row r="265" s="358">
      <c r="A265" s="464">
        <f>IF(INVITACIONES!A266="","",INVITACIONES!A266)</f>
        <v/>
      </c>
      <c r="B265" s="464">
        <f>IF(INVITACIONES!N266="","",TRIM(INVITACIONES!N266))</f>
        <v/>
      </c>
      <c r="C265" s="475">
        <f>IF(INVITACIONES!G266="","",INVITACIONES!G266)</f>
        <v/>
      </c>
      <c r="D265" s="464">
        <f>IFERROR(TRIM(MID(SUBSTITUTE(SUBSTITUTE(SUBSTITUTE(INVITACIONES!$J266,"*",""),CHAR(13),""),CHAR(10),REPT(" ",100)),1,100)),"")</f>
        <v/>
      </c>
      <c r="E265" s="464">
        <f>IFERROR(TRIM(MID(SUBSTITUTE(SUBSTITUTE(SUBSTITUTE(INVITACIONES!$J266,"*",""),CHAR(13),""),CHAR(10),REPT(" ",100)),101,100)),"")</f>
        <v/>
      </c>
      <c r="F265" s="464">
        <f>IFERROR(TRIM(MID(SUBSTITUTE(SUBSTITUTE(SUBSTITUTE(INVITACIONES!$J266,"*",""),CHAR(13),""),CHAR(10),REPT(" ",100)),201,100)),"")</f>
        <v/>
      </c>
      <c r="G265" s="464">
        <f>IFERROR(TRIM(MID(SUBSTITUTE(SUBSTITUTE(SUBSTITUTE(INVITACIONES!$J266,"*",""),CHAR(13),""),CHAR(10),REPT(" ",100)),301,100)),"")</f>
        <v/>
      </c>
      <c r="H265" s="464">
        <f>IFERROR(TRIM(MID(SUBSTITUTE(SUBSTITUTE(SUBSTITUTE(INVITACIONES!$J266,"*",""),CHAR(13),""),CHAR(10),REPT(" ",100)),401,100)),"")</f>
        <v/>
      </c>
      <c r="I265" s="464">
        <f>IFERROR(TRIM(MID(SUBSTITUTE(SUBSTITUTE(SUBSTITUTE(INVITACIONES!$J266,"*",""),CHAR(13),""),CHAR(10),REPT(" ",100)),501,100)),"")</f>
        <v/>
      </c>
      <c r="J265" s="464">
        <f>IFERROR(TRIM(MID(SUBSTITUTE(SUBSTITUTE(SUBSTITUTE(INVITACIONES!$J266,"*",""),CHAR(13),""),CHAR(10),REPT(" ",100)),601,100)),"")</f>
        <v/>
      </c>
      <c r="K265" s="464">
        <f>IFERROR(TRIM(MID(SUBSTITUTE(SUBSTITUTE(SUBSTITUTE(INVITACIONES!$J266,"*",""),CHAR(13),""),CHAR(10),REPT(" ",100)),701,100)),"")</f>
        <v/>
      </c>
    </row>
    <row r="266" s="358">
      <c r="A266" s="464">
        <f>IF(INVITACIONES!A267="","",INVITACIONES!A267)</f>
        <v/>
      </c>
      <c r="B266" s="464">
        <f>IF(INVITACIONES!N267="","",TRIM(INVITACIONES!N267))</f>
        <v/>
      </c>
      <c r="C266" s="475">
        <f>IF(INVITACIONES!G267="","",INVITACIONES!G267)</f>
        <v/>
      </c>
      <c r="D266" s="464">
        <f>IFERROR(TRIM(MID(SUBSTITUTE(SUBSTITUTE(SUBSTITUTE(INVITACIONES!$J267,"*",""),CHAR(13),""),CHAR(10),REPT(" ",100)),1,100)),"")</f>
        <v/>
      </c>
      <c r="E266" s="464">
        <f>IFERROR(TRIM(MID(SUBSTITUTE(SUBSTITUTE(SUBSTITUTE(INVITACIONES!$J267,"*",""),CHAR(13),""),CHAR(10),REPT(" ",100)),101,100)),"")</f>
        <v/>
      </c>
      <c r="F266" s="464">
        <f>IFERROR(TRIM(MID(SUBSTITUTE(SUBSTITUTE(SUBSTITUTE(INVITACIONES!$J267,"*",""),CHAR(13),""),CHAR(10),REPT(" ",100)),201,100)),"")</f>
        <v/>
      </c>
      <c r="G266" s="464">
        <f>IFERROR(TRIM(MID(SUBSTITUTE(SUBSTITUTE(SUBSTITUTE(INVITACIONES!$J267,"*",""),CHAR(13),""),CHAR(10),REPT(" ",100)),301,100)),"")</f>
        <v/>
      </c>
      <c r="H266" s="464">
        <f>IFERROR(TRIM(MID(SUBSTITUTE(SUBSTITUTE(SUBSTITUTE(INVITACIONES!$J267,"*",""),CHAR(13),""),CHAR(10),REPT(" ",100)),401,100)),"")</f>
        <v/>
      </c>
      <c r="I266" s="464">
        <f>IFERROR(TRIM(MID(SUBSTITUTE(SUBSTITUTE(SUBSTITUTE(INVITACIONES!$J267,"*",""),CHAR(13),""),CHAR(10),REPT(" ",100)),501,100)),"")</f>
        <v/>
      </c>
      <c r="J266" s="464">
        <f>IFERROR(TRIM(MID(SUBSTITUTE(SUBSTITUTE(SUBSTITUTE(INVITACIONES!$J267,"*",""),CHAR(13),""),CHAR(10),REPT(" ",100)),601,100)),"")</f>
        <v/>
      </c>
      <c r="K266" s="464">
        <f>IFERROR(TRIM(MID(SUBSTITUTE(SUBSTITUTE(SUBSTITUTE(INVITACIONES!$J267,"*",""),CHAR(13),""),CHAR(10),REPT(" ",100)),701,100)),"")</f>
        <v/>
      </c>
    </row>
    <row r="267" s="358">
      <c r="A267" s="464">
        <f>IF(INVITACIONES!A268="","",INVITACIONES!A268)</f>
        <v/>
      </c>
      <c r="B267" s="464">
        <f>IF(INVITACIONES!N268="","",TRIM(INVITACIONES!N268))</f>
        <v/>
      </c>
      <c r="C267" s="475">
        <f>IF(INVITACIONES!G268="","",INVITACIONES!G268)</f>
        <v/>
      </c>
      <c r="D267" s="464">
        <f>IFERROR(TRIM(MID(SUBSTITUTE(SUBSTITUTE(SUBSTITUTE(INVITACIONES!$J268,"*",""),CHAR(13),""),CHAR(10),REPT(" ",100)),1,100)),"")</f>
        <v/>
      </c>
      <c r="E267" s="464">
        <f>IFERROR(TRIM(MID(SUBSTITUTE(SUBSTITUTE(SUBSTITUTE(INVITACIONES!$J268,"*",""),CHAR(13),""),CHAR(10),REPT(" ",100)),101,100)),"")</f>
        <v/>
      </c>
      <c r="F267" s="464">
        <f>IFERROR(TRIM(MID(SUBSTITUTE(SUBSTITUTE(SUBSTITUTE(INVITACIONES!$J268,"*",""),CHAR(13),""),CHAR(10),REPT(" ",100)),201,100)),"")</f>
        <v/>
      </c>
      <c r="G267" s="464">
        <f>IFERROR(TRIM(MID(SUBSTITUTE(SUBSTITUTE(SUBSTITUTE(INVITACIONES!$J268,"*",""),CHAR(13),""),CHAR(10),REPT(" ",100)),301,100)),"")</f>
        <v/>
      </c>
      <c r="H267" s="464">
        <f>IFERROR(TRIM(MID(SUBSTITUTE(SUBSTITUTE(SUBSTITUTE(INVITACIONES!$J268,"*",""),CHAR(13),""),CHAR(10),REPT(" ",100)),401,100)),"")</f>
        <v/>
      </c>
      <c r="I267" s="464">
        <f>IFERROR(TRIM(MID(SUBSTITUTE(SUBSTITUTE(SUBSTITUTE(INVITACIONES!$J268,"*",""),CHAR(13),""),CHAR(10),REPT(" ",100)),501,100)),"")</f>
        <v/>
      </c>
      <c r="J267" s="464">
        <f>IFERROR(TRIM(MID(SUBSTITUTE(SUBSTITUTE(SUBSTITUTE(INVITACIONES!$J268,"*",""),CHAR(13),""),CHAR(10),REPT(" ",100)),601,100)),"")</f>
        <v/>
      </c>
      <c r="K267" s="464">
        <f>IFERROR(TRIM(MID(SUBSTITUTE(SUBSTITUTE(SUBSTITUTE(INVITACIONES!$J268,"*",""),CHAR(13),""),CHAR(10),REPT(" ",100)),701,100)),"")</f>
        <v/>
      </c>
    </row>
    <row r="268" s="358">
      <c r="A268" s="464">
        <f>IF(INVITACIONES!A269="","",INVITACIONES!A269)</f>
        <v/>
      </c>
      <c r="B268" s="464">
        <f>IF(INVITACIONES!N269="","",TRIM(INVITACIONES!N269))</f>
        <v/>
      </c>
      <c r="C268" s="475">
        <f>IF(INVITACIONES!G269="","",INVITACIONES!G269)</f>
        <v/>
      </c>
      <c r="D268" s="464">
        <f>IFERROR(TRIM(MID(SUBSTITUTE(SUBSTITUTE(SUBSTITUTE(INVITACIONES!$J269,"*",""),CHAR(13),""),CHAR(10),REPT(" ",100)),1,100)),"")</f>
        <v/>
      </c>
      <c r="E268" s="464">
        <f>IFERROR(TRIM(MID(SUBSTITUTE(SUBSTITUTE(SUBSTITUTE(INVITACIONES!$J269,"*",""),CHAR(13),""),CHAR(10),REPT(" ",100)),101,100)),"")</f>
        <v/>
      </c>
      <c r="F268" s="464">
        <f>IFERROR(TRIM(MID(SUBSTITUTE(SUBSTITUTE(SUBSTITUTE(INVITACIONES!$J269,"*",""),CHAR(13),""),CHAR(10),REPT(" ",100)),201,100)),"")</f>
        <v/>
      </c>
      <c r="G268" s="464">
        <f>IFERROR(TRIM(MID(SUBSTITUTE(SUBSTITUTE(SUBSTITUTE(INVITACIONES!$J269,"*",""),CHAR(13),""),CHAR(10),REPT(" ",100)),301,100)),"")</f>
        <v/>
      </c>
      <c r="H268" s="464">
        <f>IFERROR(TRIM(MID(SUBSTITUTE(SUBSTITUTE(SUBSTITUTE(INVITACIONES!$J269,"*",""),CHAR(13),""),CHAR(10),REPT(" ",100)),401,100)),"")</f>
        <v/>
      </c>
      <c r="I268" s="464">
        <f>IFERROR(TRIM(MID(SUBSTITUTE(SUBSTITUTE(SUBSTITUTE(INVITACIONES!$J269,"*",""),CHAR(13),""),CHAR(10),REPT(" ",100)),501,100)),"")</f>
        <v/>
      </c>
      <c r="J268" s="464">
        <f>IFERROR(TRIM(MID(SUBSTITUTE(SUBSTITUTE(SUBSTITUTE(INVITACIONES!$J269,"*",""),CHAR(13),""),CHAR(10),REPT(" ",100)),601,100)),"")</f>
        <v/>
      </c>
      <c r="K268" s="464">
        <f>IFERROR(TRIM(MID(SUBSTITUTE(SUBSTITUTE(SUBSTITUTE(INVITACIONES!$J269,"*",""),CHAR(13),""),CHAR(10),REPT(" ",100)),701,100)),"")</f>
        <v/>
      </c>
    </row>
    <row r="269" s="358">
      <c r="A269" s="464">
        <f>IF(INVITACIONES!A270="","",INVITACIONES!A270)</f>
        <v/>
      </c>
      <c r="B269" s="464">
        <f>IF(INVITACIONES!N270="","",TRIM(INVITACIONES!N270))</f>
        <v/>
      </c>
      <c r="C269" s="475">
        <f>IF(INVITACIONES!G270="","",INVITACIONES!G270)</f>
        <v/>
      </c>
      <c r="D269" s="464">
        <f>IFERROR(TRIM(MID(SUBSTITUTE(SUBSTITUTE(SUBSTITUTE(INVITACIONES!$J270,"*",""),CHAR(13),""),CHAR(10),REPT(" ",100)),1,100)),"")</f>
        <v/>
      </c>
      <c r="E269" s="464">
        <f>IFERROR(TRIM(MID(SUBSTITUTE(SUBSTITUTE(SUBSTITUTE(INVITACIONES!$J270,"*",""),CHAR(13),""),CHAR(10),REPT(" ",100)),101,100)),"")</f>
        <v/>
      </c>
      <c r="F269" s="464">
        <f>IFERROR(TRIM(MID(SUBSTITUTE(SUBSTITUTE(SUBSTITUTE(INVITACIONES!$J270,"*",""),CHAR(13),""),CHAR(10),REPT(" ",100)),201,100)),"")</f>
        <v/>
      </c>
      <c r="G269" s="464">
        <f>IFERROR(TRIM(MID(SUBSTITUTE(SUBSTITUTE(SUBSTITUTE(INVITACIONES!$J270,"*",""),CHAR(13),""),CHAR(10),REPT(" ",100)),301,100)),"")</f>
        <v/>
      </c>
      <c r="H269" s="464">
        <f>IFERROR(TRIM(MID(SUBSTITUTE(SUBSTITUTE(SUBSTITUTE(INVITACIONES!$J270,"*",""),CHAR(13),""),CHAR(10),REPT(" ",100)),401,100)),"")</f>
        <v/>
      </c>
      <c r="I269" s="464">
        <f>IFERROR(TRIM(MID(SUBSTITUTE(SUBSTITUTE(SUBSTITUTE(INVITACIONES!$J270,"*",""),CHAR(13),""),CHAR(10),REPT(" ",100)),501,100)),"")</f>
        <v/>
      </c>
      <c r="J269" s="464">
        <f>IFERROR(TRIM(MID(SUBSTITUTE(SUBSTITUTE(SUBSTITUTE(INVITACIONES!$J270,"*",""),CHAR(13),""),CHAR(10),REPT(" ",100)),601,100)),"")</f>
        <v/>
      </c>
      <c r="K269" s="464">
        <f>IFERROR(TRIM(MID(SUBSTITUTE(SUBSTITUTE(SUBSTITUTE(INVITACIONES!$J270,"*",""),CHAR(13),""),CHAR(10),REPT(" ",100)),701,100)),"")</f>
        <v/>
      </c>
    </row>
    <row r="270" s="358">
      <c r="A270" s="464">
        <f>IF(INVITACIONES!A271="","",INVITACIONES!A271)</f>
        <v/>
      </c>
      <c r="B270" s="464">
        <f>IF(INVITACIONES!N271="","",TRIM(INVITACIONES!N271))</f>
        <v/>
      </c>
      <c r="C270" s="475">
        <f>IF(INVITACIONES!G271="","",INVITACIONES!G271)</f>
        <v/>
      </c>
      <c r="D270" s="464">
        <f>IFERROR(TRIM(MID(SUBSTITUTE(SUBSTITUTE(SUBSTITUTE(INVITACIONES!$J271,"*",""),CHAR(13),""),CHAR(10),REPT(" ",100)),1,100)),"")</f>
        <v/>
      </c>
      <c r="E270" s="464">
        <f>IFERROR(TRIM(MID(SUBSTITUTE(SUBSTITUTE(SUBSTITUTE(INVITACIONES!$J271,"*",""),CHAR(13),""),CHAR(10),REPT(" ",100)),101,100)),"")</f>
        <v/>
      </c>
      <c r="F270" s="464">
        <f>IFERROR(TRIM(MID(SUBSTITUTE(SUBSTITUTE(SUBSTITUTE(INVITACIONES!$J271,"*",""),CHAR(13),""),CHAR(10),REPT(" ",100)),201,100)),"")</f>
        <v/>
      </c>
      <c r="G270" s="464">
        <f>IFERROR(TRIM(MID(SUBSTITUTE(SUBSTITUTE(SUBSTITUTE(INVITACIONES!$J271,"*",""),CHAR(13),""),CHAR(10),REPT(" ",100)),301,100)),"")</f>
        <v/>
      </c>
      <c r="H270" s="464">
        <f>IFERROR(TRIM(MID(SUBSTITUTE(SUBSTITUTE(SUBSTITUTE(INVITACIONES!$J271,"*",""),CHAR(13),""),CHAR(10),REPT(" ",100)),401,100)),"")</f>
        <v/>
      </c>
      <c r="I270" s="464">
        <f>IFERROR(TRIM(MID(SUBSTITUTE(SUBSTITUTE(SUBSTITUTE(INVITACIONES!$J271,"*",""),CHAR(13),""),CHAR(10),REPT(" ",100)),501,100)),"")</f>
        <v/>
      </c>
      <c r="J270" s="464">
        <f>IFERROR(TRIM(MID(SUBSTITUTE(SUBSTITUTE(SUBSTITUTE(INVITACIONES!$J271,"*",""),CHAR(13),""),CHAR(10),REPT(" ",100)),601,100)),"")</f>
        <v/>
      </c>
      <c r="K270" s="464">
        <f>IFERROR(TRIM(MID(SUBSTITUTE(SUBSTITUTE(SUBSTITUTE(INVITACIONES!$J271,"*",""),CHAR(13),""),CHAR(10),REPT(" ",100)),701,100)),"")</f>
        <v/>
      </c>
    </row>
    <row r="271" s="358">
      <c r="A271" s="464">
        <f>IF(INVITACIONES!A272="","",INVITACIONES!A272)</f>
        <v/>
      </c>
      <c r="B271" s="464">
        <f>IF(INVITACIONES!N272="","",TRIM(INVITACIONES!N272))</f>
        <v/>
      </c>
      <c r="C271" s="475">
        <f>IF(INVITACIONES!G272="","",INVITACIONES!G272)</f>
        <v/>
      </c>
      <c r="D271" s="464">
        <f>IFERROR(TRIM(MID(SUBSTITUTE(SUBSTITUTE(SUBSTITUTE(INVITACIONES!$J272,"*",""),CHAR(13),""),CHAR(10),REPT(" ",100)),1,100)),"")</f>
        <v/>
      </c>
      <c r="E271" s="464">
        <f>IFERROR(TRIM(MID(SUBSTITUTE(SUBSTITUTE(SUBSTITUTE(INVITACIONES!$J272,"*",""),CHAR(13),""),CHAR(10),REPT(" ",100)),101,100)),"")</f>
        <v/>
      </c>
      <c r="F271" s="464">
        <f>IFERROR(TRIM(MID(SUBSTITUTE(SUBSTITUTE(SUBSTITUTE(INVITACIONES!$J272,"*",""),CHAR(13),""),CHAR(10),REPT(" ",100)),201,100)),"")</f>
        <v/>
      </c>
      <c r="G271" s="464">
        <f>IFERROR(TRIM(MID(SUBSTITUTE(SUBSTITUTE(SUBSTITUTE(INVITACIONES!$J272,"*",""),CHAR(13),""),CHAR(10),REPT(" ",100)),301,100)),"")</f>
        <v/>
      </c>
      <c r="H271" s="464">
        <f>IFERROR(TRIM(MID(SUBSTITUTE(SUBSTITUTE(SUBSTITUTE(INVITACIONES!$J272,"*",""),CHAR(13),""),CHAR(10),REPT(" ",100)),401,100)),"")</f>
        <v/>
      </c>
      <c r="I271" s="464">
        <f>IFERROR(TRIM(MID(SUBSTITUTE(SUBSTITUTE(SUBSTITUTE(INVITACIONES!$J272,"*",""),CHAR(13),""),CHAR(10),REPT(" ",100)),501,100)),"")</f>
        <v/>
      </c>
      <c r="J271" s="464">
        <f>IFERROR(TRIM(MID(SUBSTITUTE(SUBSTITUTE(SUBSTITUTE(INVITACIONES!$J272,"*",""),CHAR(13),""),CHAR(10),REPT(" ",100)),601,100)),"")</f>
        <v/>
      </c>
      <c r="K271" s="464">
        <f>IFERROR(TRIM(MID(SUBSTITUTE(SUBSTITUTE(SUBSTITUTE(INVITACIONES!$J272,"*",""),CHAR(13),""),CHAR(10),REPT(" ",100)),701,100)),"")</f>
        <v/>
      </c>
    </row>
    <row r="272" s="358">
      <c r="A272" s="464">
        <f>IF(INVITACIONES!A273="","",INVITACIONES!A273)</f>
        <v/>
      </c>
      <c r="B272" s="464">
        <f>IF(INVITACIONES!N273="","",TRIM(INVITACIONES!N273))</f>
        <v/>
      </c>
      <c r="C272" s="475">
        <f>IF(INVITACIONES!G273="","",INVITACIONES!G273)</f>
        <v/>
      </c>
      <c r="D272" s="464">
        <f>IFERROR(TRIM(MID(SUBSTITUTE(SUBSTITUTE(SUBSTITUTE(INVITACIONES!$J273,"*",""),CHAR(13),""),CHAR(10),REPT(" ",100)),1,100)),"")</f>
        <v/>
      </c>
      <c r="E272" s="464">
        <f>IFERROR(TRIM(MID(SUBSTITUTE(SUBSTITUTE(SUBSTITUTE(INVITACIONES!$J273,"*",""),CHAR(13),""),CHAR(10),REPT(" ",100)),101,100)),"")</f>
        <v/>
      </c>
      <c r="F272" s="464">
        <f>IFERROR(TRIM(MID(SUBSTITUTE(SUBSTITUTE(SUBSTITUTE(INVITACIONES!$J273,"*",""),CHAR(13),""),CHAR(10),REPT(" ",100)),201,100)),"")</f>
        <v/>
      </c>
      <c r="G272" s="464">
        <f>IFERROR(TRIM(MID(SUBSTITUTE(SUBSTITUTE(SUBSTITUTE(INVITACIONES!$J273,"*",""),CHAR(13),""),CHAR(10),REPT(" ",100)),301,100)),"")</f>
        <v/>
      </c>
      <c r="H272" s="464">
        <f>IFERROR(TRIM(MID(SUBSTITUTE(SUBSTITUTE(SUBSTITUTE(INVITACIONES!$J273,"*",""),CHAR(13),""),CHAR(10),REPT(" ",100)),401,100)),"")</f>
        <v/>
      </c>
      <c r="I272" s="464">
        <f>IFERROR(TRIM(MID(SUBSTITUTE(SUBSTITUTE(SUBSTITUTE(INVITACIONES!$J273,"*",""),CHAR(13),""),CHAR(10),REPT(" ",100)),501,100)),"")</f>
        <v/>
      </c>
      <c r="J272" s="464">
        <f>IFERROR(TRIM(MID(SUBSTITUTE(SUBSTITUTE(SUBSTITUTE(INVITACIONES!$J273,"*",""),CHAR(13),""),CHAR(10),REPT(" ",100)),601,100)),"")</f>
        <v/>
      </c>
      <c r="K272" s="464">
        <f>IFERROR(TRIM(MID(SUBSTITUTE(SUBSTITUTE(SUBSTITUTE(INVITACIONES!$J273,"*",""),CHAR(13),""),CHAR(10),REPT(" ",100)),701,100)),"")</f>
        <v/>
      </c>
    </row>
    <row r="273" s="358">
      <c r="A273" s="464">
        <f>IF(INVITACIONES!A274="","",INVITACIONES!A274)</f>
        <v/>
      </c>
      <c r="B273" s="464">
        <f>IF(INVITACIONES!N274="","",TRIM(INVITACIONES!N274))</f>
        <v/>
      </c>
      <c r="C273" s="475">
        <f>IF(INVITACIONES!G274="","",INVITACIONES!G274)</f>
        <v/>
      </c>
      <c r="D273" s="464">
        <f>IFERROR(TRIM(MID(SUBSTITUTE(SUBSTITUTE(SUBSTITUTE(INVITACIONES!$J274,"*",""),CHAR(13),""),CHAR(10),REPT(" ",100)),1,100)),"")</f>
        <v/>
      </c>
      <c r="E273" s="464">
        <f>IFERROR(TRIM(MID(SUBSTITUTE(SUBSTITUTE(SUBSTITUTE(INVITACIONES!$J274,"*",""),CHAR(13),""),CHAR(10),REPT(" ",100)),101,100)),"")</f>
        <v/>
      </c>
      <c r="F273" s="464">
        <f>IFERROR(TRIM(MID(SUBSTITUTE(SUBSTITUTE(SUBSTITUTE(INVITACIONES!$J274,"*",""),CHAR(13),""),CHAR(10),REPT(" ",100)),201,100)),"")</f>
        <v/>
      </c>
      <c r="G273" s="464">
        <f>IFERROR(TRIM(MID(SUBSTITUTE(SUBSTITUTE(SUBSTITUTE(INVITACIONES!$J274,"*",""),CHAR(13),""),CHAR(10),REPT(" ",100)),301,100)),"")</f>
        <v/>
      </c>
      <c r="H273" s="464">
        <f>IFERROR(TRIM(MID(SUBSTITUTE(SUBSTITUTE(SUBSTITUTE(INVITACIONES!$J274,"*",""),CHAR(13),""),CHAR(10),REPT(" ",100)),401,100)),"")</f>
        <v/>
      </c>
      <c r="I273" s="464">
        <f>IFERROR(TRIM(MID(SUBSTITUTE(SUBSTITUTE(SUBSTITUTE(INVITACIONES!$J274,"*",""),CHAR(13),""),CHAR(10),REPT(" ",100)),501,100)),"")</f>
        <v/>
      </c>
      <c r="J273" s="464">
        <f>IFERROR(TRIM(MID(SUBSTITUTE(SUBSTITUTE(SUBSTITUTE(INVITACIONES!$J274,"*",""),CHAR(13),""),CHAR(10),REPT(" ",100)),601,100)),"")</f>
        <v/>
      </c>
      <c r="K273" s="464">
        <f>IFERROR(TRIM(MID(SUBSTITUTE(SUBSTITUTE(SUBSTITUTE(INVITACIONES!$J274,"*",""),CHAR(13),""),CHAR(10),REPT(" ",100)),701,100)),"")</f>
        <v/>
      </c>
    </row>
    <row r="274" s="358">
      <c r="A274" s="464">
        <f>IF(INVITACIONES!A275="","",INVITACIONES!A275)</f>
        <v/>
      </c>
      <c r="B274" s="464">
        <f>IF(INVITACIONES!N275="","",TRIM(INVITACIONES!N275))</f>
        <v/>
      </c>
      <c r="C274" s="475">
        <f>IF(INVITACIONES!G275="","",INVITACIONES!G275)</f>
        <v/>
      </c>
      <c r="D274" s="464">
        <f>IFERROR(TRIM(MID(SUBSTITUTE(SUBSTITUTE(SUBSTITUTE(INVITACIONES!$J275,"*",""),CHAR(13),""),CHAR(10),REPT(" ",100)),1,100)),"")</f>
        <v/>
      </c>
      <c r="E274" s="464">
        <f>IFERROR(TRIM(MID(SUBSTITUTE(SUBSTITUTE(SUBSTITUTE(INVITACIONES!$J275,"*",""),CHAR(13),""),CHAR(10),REPT(" ",100)),101,100)),"")</f>
        <v/>
      </c>
      <c r="F274" s="464">
        <f>IFERROR(TRIM(MID(SUBSTITUTE(SUBSTITUTE(SUBSTITUTE(INVITACIONES!$J275,"*",""),CHAR(13),""),CHAR(10),REPT(" ",100)),201,100)),"")</f>
        <v/>
      </c>
      <c r="G274" s="464">
        <f>IFERROR(TRIM(MID(SUBSTITUTE(SUBSTITUTE(SUBSTITUTE(INVITACIONES!$J275,"*",""),CHAR(13),""),CHAR(10),REPT(" ",100)),301,100)),"")</f>
        <v/>
      </c>
      <c r="H274" s="464">
        <f>IFERROR(TRIM(MID(SUBSTITUTE(SUBSTITUTE(SUBSTITUTE(INVITACIONES!$J275,"*",""),CHAR(13),""),CHAR(10),REPT(" ",100)),401,100)),"")</f>
        <v/>
      </c>
      <c r="I274" s="464">
        <f>IFERROR(TRIM(MID(SUBSTITUTE(SUBSTITUTE(SUBSTITUTE(INVITACIONES!$J275,"*",""),CHAR(13),""),CHAR(10),REPT(" ",100)),501,100)),"")</f>
        <v/>
      </c>
      <c r="J274" s="464">
        <f>IFERROR(TRIM(MID(SUBSTITUTE(SUBSTITUTE(SUBSTITUTE(INVITACIONES!$J275,"*",""),CHAR(13),""),CHAR(10),REPT(" ",100)),601,100)),"")</f>
        <v/>
      </c>
      <c r="K274" s="464">
        <f>IFERROR(TRIM(MID(SUBSTITUTE(SUBSTITUTE(SUBSTITUTE(INVITACIONES!$J275,"*",""),CHAR(13),""),CHAR(10),REPT(" ",100)),701,100)),"")</f>
        <v/>
      </c>
    </row>
    <row r="275" s="358">
      <c r="A275" s="464">
        <f>IF(INVITACIONES!A276="","",INVITACIONES!A276)</f>
        <v/>
      </c>
      <c r="B275" s="464">
        <f>IF(INVITACIONES!N276="","",TRIM(INVITACIONES!N276))</f>
        <v/>
      </c>
      <c r="C275" s="475">
        <f>IF(INVITACIONES!G276="","",INVITACIONES!G276)</f>
        <v/>
      </c>
      <c r="D275" s="464">
        <f>IFERROR(TRIM(MID(SUBSTITUTE(SUBSTITUTE(SUBSTITUTE(INVITACIONES!$J276,"*",""),CHAR(13),""),CHAR(10),REPT(" ",100)),1,100)),"")</f>
        <v/>
      </c>
      <c r="E275" s="464">
        <f>IFERROR(TRIM(MID(SUBSTITUTE(SUBSTITUTE(SUBSTITUTE(INVITACIONES!$J276,"*",""),CHAR(13),""),CHAR(10),REPT(" ",100)),101,100)),"")</f>
        <v/>
      </c>
      <c r="F275" s="464">
        <f>IFERROR(TRIM(MID(SUBSTITUTE(SUBSTITUTE(SUBSTITUTE(INVITACIONES!$J276,"*",""),CHAR(13),""),CHAR(10),REPT(" ",100)),201,100)),"")</f>
        <v/>
      </c>
      <c r="G275" s="464">
        <f>IFERROR(TRIM(MID(SUBSTITUTE(SUBSTITUTE(SUBSTITUTE(INVITACIONES!$J276,"*",""),CHAR(13),""),CHAR(10),REPT(" ",100)),301,100)),"")</f>
        <v/>
      </c>
      <c r="H275" s="464">
        <f>IFERROR(TRIM(MID(SUBSTITUTE(SUBSTITUTE(SUBSTITUTE(INVITACIONES!$J276,"*",""),CHAR(13),""),CHAR(10),REPT(" ",100)),401,100)),"")</f>
        <v/>
      </c>
      <c r="I275" s="464">
        <f>IFERROR(TRIM(MID(SUBSTITUTE(SUBSTITUTE(SUBSTITUTE(INVITACIONES!$J276,"*",""),CHAR(13),""),CHAR(10),REPT(" ",100)),501,100)),"")</f>
        <v/>
      </c>
      <c r="J275" s="464">
        <f>IFERROR(TRIM(MID(SUBSTITUTE(SUBSTITUTE(SUBSTITUTE(INVITACIONES!$J276,"*",""),CHAR(13),""),CHAR(10),REPT(" ",100)),601,100)),"")</f>
        <v/>
      </c>
      <c r="K275" s="464">
        <f>IFERROR(TRIM(MID(SUBSTITUTE(SUBSTITUTE(SUBSTITUTE(INVITACIONES!$J276,"*",""),CHAR(13),""),CHAR(10),REPT(" ",100)),701,100)),"")</f>
        <v/>
      </c>
    </row>
    <row r="276" s="358">
      <c r="A276" s="464">
        <f>IF(INVITACIONES!A277="","",INVITACIONES!A277)</f>
        <v/>
      </c>
      <c r="B276" s="464">
        <f>IF(INVITACIONES!N277="","",TRIM(INVITACIONES!N277))</f>
        <v/>
      </c>
      <c r="C276" s="475">
        <f>IF(INVITACIONES!G277="","",INVITACIONES!G277)</f>
        <v/>
      </c>
      <c r="D276" s="464">
        <f>IFERROR(TRIM(MID(SUBSTITUTE(SUBSTITUTE(SUBSTITUTE(INVITACIONES!$J277,"*",""),CHAR(13),""),CHAR(10),REPT(" ",100)),1,100)),"")</f>
        <v/>
      </c>
      <c r="E276" s="464">
        <f>IFERROR(TRIM(MID(SUBSTITUTE(SUBSTITUTE(SUBSTITUTE(INVITACIONES!$J277,"*",""),CHAR(13),""),CHAR(10),REPT(" ",100)),101,100)),"")</f>
        <v/>
      </c>
      <c r="F276" s="464">
        <f>IFERROR(TRIM(MID(SUBSTITUTE(SUBSTITUTE(SUBSTITUTE(INVITACIONES!$J277,"*",""),CHAR(13),""),CHAR(10),REPT(" ",100)),201,100)),"")</f>
        <v/>
      </c>
      <c r="G276" s="464">
        <f>IFERROR(TRIM(MID(SUBSTITUTE(SUBSTITUTE(SUBSTITUTE(INVITACIONES!$J277,"*",""),CHAR(13),""),CHAR(10),REPT(" ",100)),301,100)),"")</f>
        <v/>
      </c>
      <c r="H276" s="464">
        <f>IFERROR(TRIM(MID(SUBSTITUTE(SUBSTITUTE(SUBSTITUTE(INVITACIONES!$J277,"*",""),CHAR(13),""),CHAR(10),REPT(" ",100)),401,100)),"")</f>
        <v/>
      </c>
      <c r="I276" s="464">
        <f>IFERROR(TRIM(MID(SUBSTITUTE(SUBSTITUTE(SUBSTITUTE(INVITACIONES!$J277,"*",""),CHAR(13),""),CHAR(10),REPT(" ",100)),501,100)),"")</f>
        <v/>
      </c>
      <c r="J276" s="464">
        <f>IFERROR(TRIM(MID(SUBSTITUTE(SUBSTITUTE(SUBSTITUTE(INVITACIONES!$J277,"*",""),CHAR(13),""),CHAR(10),REPT(" ",100)),601,100)),"")</f>
        <v/>
      </c>
      <c r="K276" s="464">
        <f>IFERROR(TRIM(MID(SUBSTITUTE(SUBSTITUTE(SUBSTITUTE(INVITACIONES!$J277,"*",""),CHAR(13),""),CHAR(10),REPT(" ",100)),701,100)),"")</f>
        <v/>
      </c>
    </row>
    <row r="277" s="358">
      <c r="A277" s="464">
        <f>IF(INVITACIONES!A278="","",INVITACIONES!A278)</f>
        <v/>
      </c>
      <c r="B277" s="464">
        <f>IF(INVITACIONES!N278="","",TRIM(INVITACIONES!N278))</f>
        <v/>
      </c>
      <c r="C277" s="475">
        <f>IF(INVITACIONES!G278="","",INVITACIONES!G278)</f>
        <v/>
      </c>
      <c r="D277" s="464">
        <f>IFERROR(TRIM(MID(SUBSTITUTE(SUBSTITUTE(SUBSTITUTE(INVITACIONES!$J278,"*",""),CHAR(13),""),CHAR(10),REPT(" ",100)),1,100)),"")</f>
        <v/>
      </c>
      <c r="E277" s="464">
        <f>IFERROR(TRIM(MID(SUBSTITUTE(SUBSTITUTE(SUBSTITUTE(INVITACIONES!$J278,"*",""),CHAR(13),""),CHAR(10),REPT(" ",100)),101,100)),"")</f>
        <v/>
      </c>
      <c r="F277" s="464">
        <f>IFERROR(TRIM(MID(SUBSTITUTE(SUBSTITUTE(SUBSTITUTE(INVITACIONES!$J278,"*",""),CHAR(13),""),CHAR(10),REPT(" ",100)),201,100)),"")</f>
        <v/>
      </c>
      <c r="G277" s="464">
        <f>IFERROR(TRIM(MID(SUBSTITUTE(SUBSTITUTE(SUBSTITUTE(INVITACIONES!$J278,"*",""),CHAR(13),""),CHAR(10),REPT(" ",100)),301,100)),"")</f>
        <v/>
      </c>
      <c r="H277" s="464">
        <f>IFERROR(TRIM(MID(SUBSTITUTE(SUBSTITUTE(SUBSTITUTE(INVITACIONES!$J278,"*",""),CHAR(13),""),CHAR(10),REPT(" ",100)),401,100)),"")</f>
        <v/>
      </c>
      <c r="I277" s="464">
        <f>IFERROR(TRIM(MID(SUBSTITUTE(SUBSTITUTE(SUBSTITUTE(INVITACIONES!$J278,"*",""),CHAR(13),""),CHAR(10),REPT(" ",100)),501,100)),"")</f>
        <v/>
      </c>
      <c r="J277" s="464">
        <f>IFERROR(TRIM(MID(SUBSTITUTE(SUBSTITUTE(SUBSTITUTE(INVITACIONES!$J278,"*",""),CHAR(13),""),CHAR(10),REPT(" ",100)),601,100)),"")</f>
        <v/>
      </c>
      <c r="K277" s="464">
        <f>IFERROR(TRIM(MID(SUBSTITUTE(SUBSTITUTE(SUBSTITUTE(INVITACIONES!$J278,"*",""),CHAR(13),""),CHAR(10),REPT(" ",100)),701,100)),"")</f>
        <v/>
      </c>
    </row>
    <row r="278" s="358">
      <c r="A278" s="464">
        <f>IF(INVITACIONES!A279="","",INVITACIONES!A279)</f>
        <v/>
      </c>
      <c r="B278" s="464">
        <f>IF(INVITACIONES!N279="","",TRIM(INVITACIONES!N279))</f>
        <v/>
      </c>
      <c r="C278" s="475">
        <f>IF(INVITACIONES!G279="","",INVITACIONES!G279)</f>
        <v/>
      </c>
      <c r="D278" s="464">
        <f>IFERROR(TRIM(MID(SUBSTITUTE(SUBSTITUTE(SUBSTITUTE(INVITACIONES!$J279,"*",""),CHAR(13),""),CHAR(10),REPT(" ",100)),1,100)),"")</f>
        <v/>
      </c>
      <c r="E278" s="464">
        <f>IFERROR(TRIM(MID(SUBSTITUTE(SUBSTITUTE(SUBSTITUTE(INVITACIONES!$J279,"*",""),CHAR(13),""),CHAR(10),REPT(" ",100)),101,100)),"")</f>
        <v/>
      </c>
      <c r="F278" s="464">
        <f>IFERROR(TRIM(MID(SUBSTITUTE(SUBSTITUTE(SUBSTITUTE(INVITACIONES!$J279,"*",""),CHAR(13),""),CHAR(10),REPT(" ",100)),201,100)),"")</f>
        <v/>
      </c>
      <c r="G278" s="464">
        <f>IFERROR(TRIM(MID(SUBSTITUTE(SUBSTITUTE(SUBSTITUTE(INVITACIONES!$J279,"*",""),CHAR(13),""),CHAR(10),REPT(" ",100)),301,100)),"")</f>
        <v/>
      </c>
      <c r="H278" s="464">
        <f>IFERROR(TRIM(MID(SUBSTITUTE(SUBSTITUTE(SUBSTITUTE(INVITACIONES!$J279,"*",""),CHAR(13),""),CHAR(10),REPT(" ",100)),401,100)),"")</f>
        <v/>
      </c>
      <c r="I278" s="464">
        <f>IFERROR(TRIM(MID(SUBSTITUTE(SUBSTITUTE(SUBSTITUTE(INVITACIONES!$J279,"*",""),CHAR(13),""),CHAR(10),REPT(" ",100)),501,100)),"")</f>
        <v/>
      </c>
      <c r="J278" s="464">
        <f>IFERROR(TRIM(MID(SUBSTITUTE(SUBSTITUTE(SUBSTITUTE(INVITACIONES!$J279,"*",""),CHAR(13),""),CHAR(10),REPT(" ",100)),601,100)),"")</f>
        <v/>
      </c>
      <c r="K278" s="464">
        <f>IFERROR(TRIM(MID(SUBSTITUTE(SUBSTITUTE(SUBSTITUTE(INVITACIONES!$J279,"*",""),CHAR(13),""),CHAR(10),REPT(" ",100)),701,100)),"")</f>
        <v/>
      </c>
    </row>
    <row r="279" s="358">
      <c r="A279" s="464">
        <f>IF(INVITACIONES!A280="","",INVITACIONES!A280)</f>
        <v/>
      </c>
      <c r="B279" s="464">
        <f>IF(INVITACIONES!N280="","",TRIM(INVITACIONES!N280))</f>
        <v/>
      </c>
      <c r="C279" s="475">
        <f>IF(INVITACIONES!G280="","",INVITACIONES!G280)</f>
        <v/>
      </c>
      <c r="D279" s="464">
        <f>IFERROR(TRIM(MID(SUBSTITUTE(SUBSTITUTE(SUBSTITUTE(INVITACIONES!$J280,"*",""),CHAR(13),""),CHAR(10),REPT(" ",100)),1,100)),"")</f>
        <v/>
      </c>
      <c r="E279" s="464">
        <f>IFERROR(TRIM(MID(SUBSTITUTE(SUBSTITUTE(SUBSTITUTE(INVITACIONES!$J280,"*",""),CHAR(13),""),CHAR(10),REPT(" ",100)),101,100)),"")</f>
        <v/>
      </c>
      <c r="F279" s="464">
        <f>IFERROR(TRIM(MID(SUBSTITUTE(SUBSTITUTE(SUBSTITUTE(INVITACIONES!$J280,"*",""),CHAR(13),""),CHAR(10),REPT(" ",100)),201,100)),"")</f>
        <v/>
      </c>
      <c r="G279" s="464">
        <f>IFERROR(TRIM(MID(SUBSTITUTE(SUBSTITUTE(SUBSTITUTE(INVITACIONES!$J280,"*",""),CHAR(13),""),CHAR(10),REPT(" ",100)),301,100)),"")</f>
        <v/>
      </c>
      <c r="H279" s="464">
        <f>IFERROR(TRIM(MID(SUBSTITUTE(SUBSTITUTE(SUBSTITUTE(INVITACIONES!$J280,"*",""),CHAR(13),""),CHAR(10),REPT(" ",100)),401,100)),"")</f>
        <v/>
      </c>
      <c r="I279" s="464">
        <f>IFERROR(TRIM(MID(SUBSTITUTE(SUBSTITUTE(SUBSTITUTE(INVITACIONES!$J280,"*",""),CHAR(13),""),CHAR(10),REPT(" ",100)),501,100)),"")</f>
        <v/>
      </c>
      <c r="J279" s="464">
        <f>IFERROR(TRIM(MID(SUBSTITUTE(SUBSTITUTE(SUBSTITUTE(INVITACIONES!$J280,"*",""),CHAR(13),""),CHAR(10),REPT(" ",100)),601,100)),"")</f>
        <v/>
      </c>
      <c r="K279" s="464">
        <f>IFERROR(TRIM(MID(SUBSTITUTE(SUBSTITUTE(SUBSTITUTE(INVITACIONES!$J280,"*",""),CHAR(13),""),CHAR(10),REPT(" ",100)),701,100)),"")</f>
        <v/>
      </c>
    </row>
    <row r="280" s="358">
      <c r="A280" s="464">
        <f>IF(INVITACIONES!A281="","",INVITACIONES!A281)</f>
        <v/>
      </c>
      <c r="B280" s="464">
        <f>IF(INVITACIONES!N281="","",TRIM(INVITACIONES!N281))</f>
        <v/>
      </c>
      <c r="C280" s="475">
        <f>IF(INVITACIONES!G281="","",INVITACIONES!G281)</f>
        <v/>
      </c>
      <c r="D280" s="464">
        <f>IFERROR(TRIM(MID(SUBSTITUTE(SUBSTITUTE(SUBSTITUTE(INVITACIONES!$J281,"*",""),CHAR(13),""),CHAR(10),REPT(" ",100)),1,100)),"")</f>
        <v/>
      </c>
      <c r="E280" s="464">
        <f>IFERROR(TRIM(MID(SUBSTITUTE(SUBSTITUTE(SUBSTITUTE(INVITACIONES!$J281,"*",""),CHAR(13),""),CHAR(10),REPT(" ",100)),101,100)),"")</f>
        <v/>
      </c>
      <c r="F280" s="464">
        <f>IFERROR(TRIM(MID(SUBSTITUTE(SUBSTITUTE(SUBSTITUTE(INVITACIONES!$J281,"*",""),CHAR(13),""),CHAR(10),REPT(" ",100)),201,100)),"")</f>
        <v/>
      </c>
      <c r="G280" s="464">
        <f>IFERROR(TRIM(MID(SUBSTITUTE(SUBSTITUTE(SUBSTITUTE(INVITACIONES!$J281,"*",""),CHAR(13),""),CHAR(10),REPT(" ",100)),301,100)),"")</f>
        <v/>
      </c>
      <c r="H280" s="464">
        <f>IFERROR(TRIM(MID(SUBSTITUTE(SUBSTITUTE(SUBSTITUTE(INVITACIONES!$J281,"*",""),CHAR(13),""),CHAR(10),REPT(" ",100)),401,100)),"")</f>
        <v/>
      </c>
      <c r="I280" s="464">
        <f>IFERROR(TRIM(MID(SUBSTITUTE(SUBSTITUTE(SUBSTITUTE(INVITACIONES!$J281,"*",""),CHAR(13),""),CHAR(10),REPT(" ",100)),501,100)),"")</f>
        <v/>
      </c>
      <c r="J280" s="464">
        <f>IFERROR(TRIM(MID(SUBSTITUTE(SUBSTITUTE(SUBSTITUTE(INVITACIONES!$J281,"*",""),CHAR(13),""),CHAR(10),REPT(" ",100)),601,100)),"")</f>
        <v/>
      </c>
      <c r="K280" s="464">
        <f>IFERROR(TRIM(MID(SUBSTITUTE(SUBSTITUTE(SUBSTITUTE(INVITACIONES!$J281,"*",""),CHAR(13),""),CHAR(10),REPT(" ",100)),701,100)),"")</f>
        <v/>
      </c>
    </row>
    <row r="281" s="358">
      <c r="A281" s="464">
        <f>IF(INVITACIONES!A282="","",INVITACIONES!A282)</f>
        <v/>
      </c>
      <c r="B281" s="464">
        <f>IF(INVITACIONES!N282="","",TRIM(INVITACIONES!N282))</f>
        <v/>
      </c>
      <c r="C281" s="475">
        <f>IF(INVITACIONES!G282="","",INVITACIONES!G282)</f>
        <v/>
      </c>
      <c r="D281" s="464">
        <f>IFERROR(TRIM(MID(SUBSTITUTE(SUBSTITUTE(SUBSTITUTE(INVITACIONES!$J282,"*",""),CHAR(13),""),CHAR(10),REPT(" ",100)),1,100)),"")</f>
        <v/>
      </c>
      <c r="E281" s="464">
        <f>IFERROR(TRIM(MID(SUBSTITUTE(SUBSTITUTE(SUBSTITUTE(INVITACIONES!$J282,"*",""),CHAR(13),""),CHAR(10),REPT(" ",100)),101,100)),"")</f>
        <v/>
      </c>
      <c r="F281" s="464">
        <f>IFERROR(TRIM(MID(SUBSTITUTE(SUBSTITUTE(SUBSTITUTE(INVITACIONES!$J282,"*",""),CHAR(13),""),CHAR(10),REPT(" ",100)),201,100)),"")</f>
        <v/>
      </c>
      <c r="G281" s="464">
        <f>IFERROR(TRIM(MID(SUBSTITUTE(SUBSTITUTE(SUBSTITUTE(INVITACIONES!$J282,"*",""),CHAR(13),""),CHAR(10),REPT(" ",100)),301,100)),"")</f>
        <v/>
      </c>
      <c r="H281" s="464">
        <f>IFERROR(TRIM(MID(SUBSTITUTE(SUBSTITUTE(SUBSTITUTE(INVITACIONES!$J282,"*",""),CHAR(13),""),CHAR(10),REPT(" ",100)),401,100)),"")</f>
        <v/>
      </c>
      <c r="I281" s="464">
        <f>IFERROR(TRIM(MID(SUBSTITUTE(SUBSTITUTE(SUBSTITUTE(INVITACIONES!$J282,"*",""),CHAR(13),""),CHAR(10),REPT(" ",100)),501,100)),"")</f>
        <v/>
      </c>
      <c r="J281" s="464">
        <f>IFERROR(TRIM(MID(SUBSTITUTE(SUBSTITUTE(SUBSTITUTE(INVITACIONES!$J282,"*",""),CHAR(13),""),CHAR(10),REPT(" ",100)),601,100)),"")</f>
        <v/>
      </c>
      <c r="K281" s="464">
        <f>IFERROR(TRIM(MID(SUBSTITUTE(SUBSTITUTE(SUBSTITUTE(INVITACIONES!$J282,"*",""),CHAR(13),""),CHAR(10),REPT(" ",100)),701,100)),"")</f>
        <v/>
      </c>
    </row>
    <row r="282" s="358">
      <c r="A282" s="464">
        <f>IF(INVITACIONES!A283="","",INVITACIONES!A283)</f>
        <v/>
      </c>
      <c r="B282" s="464">
        <f>IF(INVITACIONES!N283="","",TRIM(INVITACIONES!N283))</f>
        <v/>
      </c>
      <c r="C282" s="475">
        <f>IF(INVITACIONES!G283="","",INVITACIONES!G283)</f>
        <v/>
      </c>
      <c r="D282" s="464">
        <f>IFERROR(TRIM(MID(SUBSTITUTE(SUBSTITUTE(SUBSTITUTE(INVITACIONES!$J283,"*",""),CHAR(13),""),CHAR(10),REPT(" ",100)),1,100)),"")</f>
        <v/>
      </c>
      <c r="E282" s="464">
        <f>IFERROR(TRIM(MID(SUBSTITUTE(SUBSTITUTE(SUBSTITUTE(INVITACIONES!$J283,"*",""),CHAR(13),""),CHAR(10),REPT(" ",100)),101,100)),"")</f>
        <v/>
      </c>
      <c r="F282" s="464">
        <f>IFERROR(TRIM(MID(SUBSTITUTE(SUBSTITUTE(SUBSTITUTE(INVITACIONES!$J283,"*",""),CHAR(13),""),CHAR(10),REPT(" ",100)),201,100)),"")</f>
        <v/>
      </c>
      <c r="G282" s="464">
        <f>IFERROR(TRIM(MID(SUBSTITUTE(SUBSTITUTE(SUBSTITUTE(INVITACIONES!$J283,"*",""),CHAR(13),""),CHAR(10),REPT(" ",100)),301,100)),"")</f>
        <v/>
      </c>
      <c r="H282" s="464">
        <f>IFERROR(TRIM(MID(SUBSTITUTE(SUBSTITUTE(SUBSTITUTE(INVITACIONES!$J283,"*",""),CHAR(13),""),CHAR(10),REPT(" ",100)),401,100)),"")</f>
        <v/>
      </c>
      <c r="I282" s="464">
        <f>IFERROR(TRIM(MID(SUBSTITUTE(SUBSTITUTE(SUBSTITUTE(INVITACIONES!$J283,"*",""),CHAR(13),""),CHAR(10),REPT(" ",100)),501,100)),"")</f>
        <v/>
      </c>
      <c r="J282" s="464">
        <f>IFERROR(TRIM(MID(SUBSTITUTE(SUBSTITUTE(SUBSTITUTE(INVITACIONES!$J283,"*",""),CHAR(13),""),CHAR(10),REPT(" ",100)),601,100)),"")</f>
        <v/>
      </c>
      <c r="K282" s="464">
        <f>IFERROR(TRIM(MID(SUBSTITUTE(SUBSTITUTE(SUBSTITUTE(INVITACIONES!$J283,"*",""),CHAR(13),""),CHAR(10),REPT(" ",100)),701,100)),"")</f>
        <v/>
      </c>
    </row>
    <row r="283" s="358">
      <c r="A283" s="464">
        <f>IF(INVITACIONES!A284="","",INVITACIONES!A284)</f>
        <v/>
      </c>
      <c r="B283" s="464">
        <f>IF(INVITACIONES!N284="","",TRIM(INVITACIONES!N284))</f>
        <v/>
      </c>
      <c r="C283" s="475">
        <f>IF(INVITACIONES!G284="","",INVITACIONES!G284)</f>
        <v/>
      </c>
      <c r="D283" s="464">
        <f>IFERROR(TRIM(MID(SUBSTITUTE(SUBSTITUTE(SUBSTITUTE(INVITACIONES!$J284,"*",""),CHAR(13),""),CHAR(10),REPT(" ",100)),1,100)),"")</f>
        <v/>
      </c>
      <c r="E283" s="464">
        <f>IFERROR(TRIM(MID(SUBSTITUTE(SUBSTITUTE(SUBSTITUTE(INVITACIONES!$J284,"*",""),CHAR(13),""),CHAR(10),REPT(" ",100)),101,100)),"")</f>
        <v/>
      </c>
      <c r="F283" s="464">
        <f>IFERROR(TRIM(MID(SUBSTITUTE(SUBSTITUTE(SUBSTITUTE(INVITACIONES!$J284,"*",""),CHAR(13),""),CHAR(10),REPT(" ",100)),201,100)),"")</f>
        <v/>
      </c>
      <c r="G283" s="464">
        <f>IFERROR(TRIM(MID(SUBSTITUTE(SUBSTITUTE(SUBSTITUTE(INVITACIONES!$J284,"*",""),CHAR(13),""),CHAR(10),REPT(" ",100)),301,100)),"")</f>
        <v/>
      </c>
      <c r="H283" s="464">
        <f>IFERROR(TRIM(MID(SUBSTITUTE(SUBSTITUTE(SUBSTITUTE(INVITACIONES!$J284,"*",""),CHAR(13),""),CHAR(10),REPT(" ",100)),401,100)),"")</f>
        <v/>
      </c>
      <c r="I283" s="464">
        <f>IFERROR(TRIM(MID(SUBSTITUTE(SUBSTITUTE(SUBSTITUTE(INVITACIONES!$J284,"*",""),CHAR(13),""),CHAR(10),REPT(" ",100)),501,100)),"")</f>
        <v/>
      </c>
      <c r="J283" s="464">
        <f>IFERROR(TRIM(MID(SUBSTITUTE(SUBSTITUTE(SUBSTITUTE(INVITACIONES!$J284,"*",""),CHAR(13),""),CHAR(10),REPT(" ",100)),601,100)),"")</f>
        <v/>
      </c>
      <c r="K283" s="464">
        <f>IFERROR(TRIM(MID(SUBSTITUTE(SUBSTITUTE(SUBSTITUTE(INVITACIONES!$J284,"*",""),CHAR(13),""),CHAR(10),REPT(" ",100)),701,100)),"")</f>
        <v/>
      </c>
    </row>
    <row r="284" s="358">
      <c r="A284" s="464">
        <f>IF(INVITACIONES!A285="","",INVITACIONES!A285)</f>
        <v/>
      </c>
      <c r="B284" s="464">
        <f>IF(INVITACIONES!N285="","",TRIM(INVITACIONES!N285))</f>
        <v/>
      </c>
      <c r="C284" s="475">
        <f>IF(INVITACIONES!G285="","",INVITACIONES!G285)</f>
        <v/>
      </c>
      <c r="D284" s="464">
        <f>IFERROR(TRIM(MID(SUBSTITUTE(SUBSTITUTE(SUBSTITUTE(INVITACIONES!$J285,"*",""),CHAR(13),""),CHAR(10),REPT(" ",100)),1,100)),"")</f>
        <v/>
      </c>
      <c r="E284" s="464">
        <f>IFERROR(TRIM(MID(SUBSTITUTE(SUBSTITUTE(SUBSTITUTE(INVITACIONES!$J285,"*",""),CHAR(13),""),CHAR(10),REPT(" ",100)),101,100)),"")</f>
        <v/>
      </c>
      <c r="F284" s="464">
        <f>IFERROR(TRIM(MID(SUBSTITUTE(SUBSTITUTE(SUBSTITUTE(INVITACIONES!$J285,"*",""),CHAR(13),""),CHAR(10),REPT(" ",100)),201,100)),"")</f>
        <v/>
      </c>
      <c r="G284" s="464">
        <f>IFERROR(TRIM(MID(SUBSTITUTE(SUBSTITUTE(SUBSTITUTE(INVITACIONES!$J285,"*",""),CHAR(13),""),CHAR(10),REPT(" ",100)),301,100)),"")</f>
        <v/>
      </c>
      <c r="H284" s="464">
        <f>IFERROR(TRIM(MID(SUBSTITUTE(SUBSTITUTE(SUBSTITUTE(INVITACIONES!$J285,"*",""),CHAR(13),""),CHAR(10),REPT(" ",100)),401,100)),"")</f>
        <v/>
      </c>
      <c r="I284" s="464">
        <f>IFERROR(TRIM(MID(SUBSTITUTE(SUBSTITUTE(SUBSTITUTE(INVITACIONES!$J285,"*",""),CHAR(13),""),CHAR(10),REPT(" ",100)),501,100)),"")</f>
        <v/>
      </c>
      <c r="J284" s="464">
        <f>IFERROR(TRIM(MID(SUBSTITUTE(SUBSTITUTE(SUBSTITUTE(INVITACIONES!$J285,"*",""),CHAR(13),""),CHAR(10),REPT(" ",100)),601,100)),"")</f>
        <v/>
      </c>
      <c r="K284" s="464">
        <f>IFERROR(TRIM(MID(SUBSTITUTE(SUBSTITUTE(SUBSTITUTE(INVITACIONES!$J285,"*",""),CHAR(13),""),CHAR(10),REPT(" ",100)),701,100)),"")</f>
        <v/>
      </c>
    </row>
    <row r="285" s="358">
      <c r="A285" s="464">
        <f>IF(INVITACIONES!A286="","",INVITACIONES!A286)</f>
        <v/>
      </c>
      <c r="B285" s="464">
        <f>IF(INVITACIONES!N286="","",TRIM(INVITACIONES!N286))</f>
        <v/>
      </c>
      <c r="C285" s="475">
        <f>IF(INVITACIONES!G286="","",INVITACIONES!G286)</f>
        <v/>
      </c>
      <c r="D285" s="464">
        <f>IFERROR(TRIM(MID(SUBSTITUTE(SUBSTITUTE(SUBSTITUTE(INVITACIONES!$J286,"*",""),CHAR(13),""),CHAR(10),REPT(" ",100)),1,100)),"")</f>
        <v/>
      </c>
      <c r="E285" s="464">
        <f>IFERROR(TRIM(MID(SUBSTITUTE(SUBSTITUTE(SUBSTITUTE(INVITACIONES!$J286,"*",""),CHAR(13),""),CHAR(10),REPT(" ",100)),101,100)),"")</f>
        <v/>
      </c>
      <c r="F285" s="464">
        <f>IFERROR(TRIM(MID(SUBSTITUTE(SUBSTITUTE(SUBSTITUTE(INVITACIONES!$J286,"*",""),CHAR(13),""),CHAR(10),REPT(" ",100)),201,100)),"")</f>
        <v/>
      </c>
      <c r="G285" s="464">
        <f>IFERROR(TRIM(MID(SUBSTITUTE(SUBSTITUTE(SUBSTITUTE(INVITACIONES!$J286,"*",""),CHAR(13),""),CHAR(10),REPT(" ",100)),301,100)),"")</f>
        <v/>
      </c>
      <c r="H285" s="464">
        <f>IFERROR(TRIM(MID(SUBSTITUTE(SUBSTITUTE(SUBSTITUTE(INVITACIONES!$J286,"*",""),CHAR(13),""),CHAR(10),REPT(" ",100)),401,100)),"")</f>
        <v/>
      </c>
      <c r="I285" s="464">
        <f>IFERROR(TRIM(MID(SUBSTITUTE(SUBSTITUTE(SUBSTITUTE(INVITACIONES!$J286,"*",""),CHAR(13),""),CHAR(10),REPT(" ",100)),501,100)),"")</f>
        <v/>
      </c>
      <c r="J285" s="464">
        <f>IFERROR(TRIM(MID(SUBSTITUTE(SUBSTITUTE(SUBSTITUTE(INVITACIONES!$J286,"*",""),CHAR(13),""),CHAR(10),REPT(" ",100)),601,100)),"")</f>
        <v/>
      </c>
      <c r="K285" s="464">
        <f>IFERROR(TRIM(MID(SUBSTITUTE(SUBSTITUTE(SUBSTITUTE(INVITACIONES!$J286,"*",""),CHAR(13),""),CHAR(10),REPT(" ",100)),701,100)),"")</f>
        <v/>
      </c>
    </row>
    <row r="286" s="358">
      <c r="A286" s="464">
        <f>IF(INVITACIONES!A287="","",INVITACIONES!A287)</f>
        <v/>
      </c>
      <c r="B286" s="464">
        <f>IF(INVITACIONES!N287="","",TRIM(INVITACIONES!N287))</f>
        <v/>
      </c>
      <c r="C286" s="475">
        <f>IF(INVITACIONES!G287="","",INVITACIONES!G287)</f>
        <v/>
      </c>
      <c r="D286" s="464">
        <f>IFERROR(TRIM(MID(SUBSTITUTE(SUBSTITUTE(SUBSTITUTE(INVITACIONES!$J287,"*",""),CHAR(13),""),CHAR(10),REPT(" ",100)),1,100)),"")</f>
        <v/>
      </c>
      <c r="E286" s="464">
        <f>IFERROR(TRIM(MID(SUBSTITUTE(SUBSTITUTE(SUBSTITUTE(INVITACIONES!$J287,"*",""),CHAR(13),""),CHAR(10),REPT(" ",100)),101,100)),"")</f>
        <v/>
      </c>
      <c r="F286" s="464">
        <f>IFERROR(TRIM(MID(SUBSTITUTE(SUBSTITUTE(SUBSTITUTE(INVITACIONES!$J287,"*",""),CHAR(13),""),CHAR(10),REPT(" ",100)),201,100)),"")</f>
        <v/>
      </c>
      <c r="G286" s="464">
        <f>IFERROR(TRIM(MID(SUBSTITUTE(SUBSTITUTE(SUBSTITUTE(INVITACIONES!$J287,"*",""),CHAR(13),""),CHAR(10),REPT(" ",100)),301,100)),"")</f>
        <v/>
      </c>
      <c r="H286" s="464">
        <f>IFERROR(TRIM(MID(SUBSTITUTE(SUBSTITUTE(SUBSTITUTE(INVITACIONES!$J287,"*",""),CHAR(13),""),CHAR(10),REPT(" ",100)),401,100)),"")</f>
        <v/>
      </c>
      <c r="I286" s="464">
        <f>IFERROR(TRIM(MID(SUBSTITUTE(SUBSTITUTE(SUBSTITUTE(INVITACIONES!$J287,"*",""),CHAR(13),""),CHAR(10),REPT(" ",100)),501,100)),"")</f>
        <v/>
      </c>
      <c r="J286" s="464">
        <f>IFERROR(TRIM(MID(SUBSTITUTE(SUBSTITUTE(SUBSTITUTE(INVITACIONES!$J287,"*",""),CHAR(13),""),CHAR(10),REPT(" ",100)),601,100)),"")</f>
        <v/>
      </c>
      <c r="K286" s="464">
        <f>IFERROR(TRIM(MID(SUBSTITUTE(SUBSTITUTE(SUBSTITUTE(INVITACIONES!$J287,"*",""),CHAR(13),""),CHAR(10),REPT(" ",100)),701,100)),"")</f>
        <v/>
      </c>
    </row>
    <row r="287" s="358">
      <c r="A287" s="464">
        <f>IF(INVITACIONES!A288="","",INVITACIONES!A288)</f>
        <v/>
      </c>
      <c r="B287" s="464">
        <f>IF(INVITACIONES!N288="","",TRIM(INVITACIONES!N288))</f>
        <v/>
      </c>
      <c r="C287" s="475">
        <f>IF(INVITACIONES!G288="","",INVITACIONES!G288)</f>
        <v/>
      </c>
      <c r="D287" s="464">
        <f>IFERROR(TRIM(MID(SUBSTITUTE(SUBSTITUTE(SUBSTITUTE(INVITACIONES!$J288,"*",""),CHAR(13),""),CHAR(10),REPT(" ",100)),1,100)),"")</f>
        <v/>
      </c>
      <c r="E287" s="464">
        <f>IFERROR(TRIM(MID(SUBSTITUTE(SUBSTITUTE(SUBSTITUTE(INVITACIONES!$J288,"*",""),CHAR(13),""),CHAR(10),REPT(" ",100)),101,100)),"")</f>
        <v/>
      </c>
      <c r="F287" s="464">
        <f>IFERROR(TRIM(MID(SUBSTITUTE(SUBSTITUTE(SUBSTITUTE(INVITACIONES!$J288,"*",""),CHAR(13),""),CHAR(10),REPT(" ",100)),201,100)),"")</f>
        <v/>
      </c>
      <c r="G287" s="464">
        <f>IFERROR(TRIM(MID(SUBSTITUTE(SUBSTITUTE(SUBSTITUTE(INVITACIONES!$J288,"*",""),CHAR(13),""),CHAR(10),REPT(" ",100)),301,100)),"")</f>
        <v/>
      </c>
      <c r="H287" s="464">
        <f>IFERROR(TRIM(MID(SUBSTITUTE(SUBSTITUTE(SUBSTITUTE(INVITACIONES!$J288,"*",""),CHAR(13),""),CHAR(10),REPT(" ",100)),401,100)),"")</f>
        <v/>
      </c>
      <c r="I287" s="464">
        <f>IFERROR(TRIM(MID(SUBSTITUTE(SUBSTITUTE(SUBSTITUTE(INVITACIONES!$J288,"*",""),CHAR(13),""),CHAR(10),REPT(" ",100)),501,100)),"")</f>
        <v/>
      </c>
      <c r="J287" s="464">
        <f>IFERROR(TRIM(MID(SUBSTITUTE(SUBSTITUTE(SUBSTITUTE(INVITACIONES!$J288,"*",""),CHAR(13),""),CHAR(10),REPT(" ",100)),601,100)),"")</f>
        <v/>
      </c>
      <c r="K287" s="464">
        <f>IFERROR(TRIM(MID(SUBSTITUTE(SUBSTITUTE(SUBSTITUTE(INVITACIONES!$J288,"*",""),CHAR(13),""),CHAR(10),REPT(" ",100)),701,100)),"")</f>
        <v/>
      </c>
    </row>
    <row r="288" s="358">
      <c r="A288" s="464">
        <f>IF(INVITACIONES!A289="","",INVITACIONES!A289)</f>
        <v/>
      </c>
      <c r="B288" s="464">
        <f>IF(INVITACIONES!N289="","",TRIM(INVITACIONES!N289))</f>
        <v/>
      </c>
      <c r="C288" s="475">
        <f>IF(INVITACIONES!G289="","",INVITACIONES!G289)</f>
        <v/>
      </c>
      <c r="D288" s="464">
        <f>IFERROR(TRIM(MID(SUBSTITUTE(SUBSTITUTE(SUBSTITUTE(INVITACIONES!$J289,"*",""),CHAR(13),""),CHAR(10),REPT(" ",100)),1,100)),"")</f>
        <v/>
      </c>
      <c r="E288" s="464">
        <f>IFERROR(TRIM(MID(SUBSTITUTE(SUBSTITUTE(SUBSTITUTE(INVITACIONES!$J289,"*",""),CHAR(13),""),CHAR(10),REPT(" ",100)),101,100)),"")</f>
        <v/>
      </c>
      <c r="F288" s="464">
        <f>IFERROR(TRIM(MID(SUBSTITUTE(SUBSTITUTE(SUBSTITUTE(INVITACIONES!$J289,"*",""),CHAR(13),""),CHAR(10),REPT(" ",100)),201,100)),"")</f>
        <v/>
      </c>
      <c r="G288" s="464">
        <f>IFERROR(TRIM(MID(SUBSTITUTE(SUBSTITUTE(SUBSTITUTE(INVITACIONES!$J289,"*",""),CHAR(13),""),CHAR(10),REPT(" ",100)),301,100)),"")</f>
        <v/>
      </c>
      <c r="H288" s="464">
        <f>IFERROR(TRIM(MID(SUBSTITUTE(SUBSTITUTE(SUBSTITUTE(INVITACIONES!$J289,"*",""),CHAR(13),""),CHAR(10),REPT(" ",100)),401,100)),"")</f>
        <v/>
      </c>
      <c r="I288" s="464">
        <f>IFERROR(TRIM(MID(SUBSTITUTE(SUBSTITUTE(SUBSTITUTE(INVITACIONES!$J289,"*",""),CHAR(13),""),CHAR(10),REPT(" ",100)),501,100)),"")</f>
        <v/>
      </c>
      <c r="J288" s="464">
        <f>IFERROR(TRIM(MID(SUBSTITUTE(SUBSTITUTE(SUBSTITUTE(INVITACIONES!$J289,"*",""),CHAR(13),""),CHAR(10),REPT(" ",100)),601,100)),"")</f>
        <v/>
      </c>
      <c r="K288" s="464">
        <f>IFERROR(TRIM(MID(SUBSTITUTE(SUBSTITUTE(SUBSTITUTE(INVITACIONES!$J289,"*",""),CHAR(13),""),CHAR(10),REPT(" ",100)),701,100)),"")</f>
        <v/>
      </c>
    </row>
    <row r="289" s="358">
      <c r="A289" s="464">
        <f>IF(INVITACIONES!A290="","",INVITACIONES!A290)</f>
        <v/>
      </c>
      <c r="B289" s="464">
        <f>IF(INVITACIONES!N290="","",TRIM(INVITACIONES!N290))</f>
        <v/>
      </c>
      <c r="C289" s="475">
        <f>IF(INVITACIONES!G290="","",INVITACIONES!G290)</f>
        <v/>
      </c>
      <c r="D289" s="464">
        <f>IFERROR(TRIM(MID(SUBSTITUTE(SUBSTITUTE(SUBSTITUTE(INVITACIONES!$J290,"*",""),CHAR(13),""),CHAR(10),REPT(" ",100)),1,100)),"")</f>
        <v/>
      </c>
      <c r="E289" s="464">
        <f>IFERROR(TRIM(MID(SUBSTITUTE(SUBSTITUTE(SUBSTITUTE(INVITACIONES!$J290,"*",""),CHAR(13),""),CHAR(10),REPT(" ",100)),101,100)),"")</f>
        <v/>
      </c>
      <c r="F289" s="464">
        <f>IFERROR(TRIM(MID(SUBSTITUTE(SUBSTITUTE(SUBSTITUTE(INVITACIONES!$J290,"*",""),CHAR(13),""),CHAR(10),REPT(" ",100)),201,100)),"")</f>
        <v/>
      </c>
      <c r="G289" s="464">
        <f>IFERROR(TRIM(MID(SUBSTITUTE(SUBSTITUTE(SUBSTITUTE(INVITACIONES!$J290,"*",""),CHAR(13),""),CHAR(10),REPT(" ",100)),301,100)),"")</f>
        <v/>
      </c>
      <c r="H289" s="464">
        <f>IFERROR(TRIM(MID(SUBSTITUTE(SUBSTITUTE(SUBSTITUTE(INVITACIONES!$J290,"*",""),CHAR(13),""),CHAR(10),REPT(" ",100)),401,100)),"")</f>
        <v/>
      </c>
      <c r="I289" s="464">
        <f>IFERROR(TRIM(MID(SUBSTITUTE(SUBSTITUTE(SUBSTITUTE(INVITACIONES!$J290,"*",""),CHAR(13),""),CHAR(10),REPT(" ",100)),501,100)),"")</f>
        <v/>
      </c>
      <c r="J289" s="464">
        <f>IFERROR(TRIM(MID(SUBSTITUTE(SUBSTITUTE(SUBSTITUTE(INVITACIONES!$J290,"*",""),CHAR(13),""),CHAR(10),REPT(" ",100)),601,100)),"")</f>
        <v/>
      </c>
      <c r="K289" s="464">
        <f>IFERROR(TRIM(MID(SUBSTITUTE(SUBSTITUTE(SUBSTITUTE(INVITACIONES!$J290,"*",""),CHAR(13),""),CHAR(10),REPT(" ",100)),701,100)),"")</f>
        <v/>
      </c>
    </row>
    <row r="290" s="358">
      <c r="A290" s="464">
        <f>IF(INVITACIONES!A291="","",INVITACIONES!A291)</f>
        <v/>
      </c>
      <c r="B290" s="464">
        <f>IF(INVITACIONES!N291="","",TRIM(INVITACIONES!N291))</f>
        <v/>
      </c>
      <c r="C290" s="475">
        <f>IF(INVITACIONES!G291="","",INVITACIONES!G291)</f>
        <v/>
      </c>
      <c r="D290" s="464">
        <f>IFERROR(TRIM(MID(SUBSTITUTE(SUBSTITUTE(SUBSTITUTE(INVITACIONES!$J291,"*",""),CHAR(13),""),CHAR(10),REPT(" ",100)),1,100)),"")</f>
        <v/>
      </c>
      <c r="E290" s="464">
        <f>IFERROR(TRIM(MID(SUBSTITUTE(SUBSTITUTE(SUBSTITUTE(INVITACIONES!$J291,"*",""),CHAR(13),""),CHAR(10),REPT(" ",100)),101,100)),"")</f>
        <v/>
      </c>
      <c r="F290" s="464">
        <f>IFERROR(TRIM(MID(SUBSTITUTE(SUBSTITUTE(SUBSTITUTE(INVITACIONES!$J291,"*",""),CHAR(13),""),CHAR(10),REPT(" ",100)),201,100)),"")</f>
        <v/>
      </c>
      <c r="G290" s="464">
        <f>IFERROR(TRIM(MID(SUBSTITUTE(SUBSTITUTE(SUBSTITUTE(INVITACIONES!$J291,"*",""),CHAR(13),""),CHAR(10),REPT(" ",100)),301,100)),"")</f>
        <v/>
      </c>
      <c r="H290" s="464">
        <f>IFERROR(TRIM(MID(SUBSTITUTE(SUBSTITUTE(SUBSTITUTE(INVITACIONES!$J291,"*",""),CHAR(13),""),CHAR(10),REPT(" ",100)),401,100)),"")</f>
        <v/>
      </c>
      <c r="I290" s="464">
        <f>IFERROR(TRIM(MID(SUBSTITUTE(SUBSTITUTE(SUBSTITUTE(INVITACIONES!$J291,"*",""),CHAR(13),""),CHAR(10),REPT(" ",100)),501,100)),"")</f>
        <v/>
      </c>
      <c r="J290" s="464">
        <f>IFERROR(TRIM(MID(SUBSTITUTE(SUBSTITUTE(SUBSTITUTE(INVITACIONES!$J291,"*",""),CHAR(13),""),CHAR(10),REPT(" ",100)),601,100)),"")</f>
        <v/>
      </c>
      <c r="K290" s="464">
        <f>IFERROR(TRIM(MID(SUBSTITUTE(SUBSTITUTE(SUBSTITUTE(INVITACIONES!$J291,"*",""),CHAR(13),""),CHAR(10),REPT(" ",100)),701,100)),"")</f>
        <v/>
      </c>
    </row>
    <row r="291" s="358">
      <c r="A291" s="464">
        <f>IF(INVITACIONES!A292="","",INVITACIONES!A292)</f>
        <v/>
      </c>
      <c r="B291" s="464">
        <f>IF(INVITACIONES!N292="","",TRIM(INVITACIONES!N292))</f>
        <v/>
      </c>
      <c r="C291" s="475">
        <f>IF(INVITACIONES!G292="","",INVITACIONES!G292)</f>
        <v/>
      </c>
      <c r="D291" s="464">
        <f>IFERROR(TRIM(MID(SUBSTITUTE(SUBSTITUTE(SUBSTITUTE(INVITACIONES!$J292,"*",""),CHAR(13),""),CHAR(10),REPT(" ",100)),1,100)),"")</f>
        <v/>
      </c>
      <c r="E291" s="464">
        <f>IFERROR(TRIM(MID(SUBSTITUTE(SUBSTITUTE(SUBSTITUTE(INVITACIONES!$J292,"*",""),CHAR(13),""),CHAR(10),REPT(" ",100)),101,100)),"")</f>
        <v/>
      </c>
      <c r="F291" s="464">
        <f>IFERROR(TRIM(MID(SUBSTITUTE(SUBSTITUTE(SUBSTITUTE(INVITACIONES!$J292,"*",""),CHAR(13),""),CHAR(10),REPT(" ",100)),201,100)),"")</f>
        <v/>
      </c>
      <c r="G291" s="464">
        <f>IFERROR(TRIM(MID(SUBSTITUTE(SUBSTITUTE(SUBSTITUTE(INVITACIONES!$J292,"*",""),CHAR(13),""),CHAR(10),REPT(" ",100)),301,100)),"")</f>
        <v/>
      </c>
      <c r="H291" s="464">
        <f>IFERROR(TRIM(MID(SUBSTITUTE(SUBSTITUTE(SUBSTITUTE(INVITACIONES!$J292,"*",""),CHAR(13),""),CHAR(10),REPT(" ",100)),401,100)),"")</f>
        <v/>
      </c>
      <c r="I291" s="464">
        <f>IFERROR(TRIM(MID(SUBSTITUTE(SUBSTITUTE(SUBSTITUTE(INVITACIONES!$J292,"*",""),CHAR(13),""),CHAR(10),REPT(" ",100)),501,100)),"")</f>
        <v/>
      </c>
      <c r="J291" s="464">
        <f>IFERROR(TRIM(MID(SUBSTITUTE(SUBSTITUTE(SUBSTITUTE(INVITACIONES!$J292,"*",""),CHAR(13),""),CHAR(10),REPT(" ",100)),601,100)),"")</f>
        <v/>
      </c>
      <c r="K291" s="464">
        <f>IFERROR(TRIM(MID(SUBSTITUTE(SUBSTITUTE(SUBSTITUTE(INVITACIONES!$J292,"*",""),CHAR(13),""),CHAR(10),REPT(" ",100)),701,100)),"")</f>
        <v/>
      </c>
    </row>
    <row r="292" s="358">
      <c r="A292" s="464">
        <f>IF(INVITACIONES!A293="","",INVITACIONES!A293)</f>
        <v/>
      </c>
      <c r="B292" s="464">
        <f>IF(INVITACIONES!N293="","",TRIM(INVITACIONES!N293))</f>
        <v/>
      </c>
      <c r="C292" s="475">
        <f>IF(INVITACIONES!G293="","",INVITACIONES!G293)</f>
        <v/>
      </c>
      <c r="D292" s="464">
        <f>IFERROR(TRIM(MID(SUBSTITUTE(SUBSTITUTE(SUBSTITUTE(INVITACIONES!$J293,"*",""),CHAR(13),""),CHAR(10),REPT(" ",100)),1,100)),"")</f>
        <v/>
      </c>
      <c r="E292" s="464">
        <f>IFERROR(TRIM(MID(SUBSTITUTE(SUBSTITUTE(SUBSTITUTE(INVITACIONES!$J293,"*",""),CHAR(13),""),CHAR(10),REPT(" ",100)),101,100)),"")</f>
        <v/>
      </c>
      <c r="F292" s="464">
        <f>IFERROR(TRIM(MID(SUBSTITUTE(SUBSTITUTE(SUBSTITUTE(INVITACIONES!$J293,"*",""),CHAR(13),""),CHAR(10),REPT(" ",100)),201,100)),"")</f>
        <v/>
      </c>
      <c r="G292" s="464">
        <f>IFERROR(TRIM(MID(SUBSTITUTE(SUBSTITUTE(SUBSTITUTE(INVITACIONES!$J293,"*",""),CHAR(13),""),CHAR(10),REPT(" ",100)),301,100)),"")</f>
        <v/>
      </c>
      <c r="H292" s="464">
        <f>IFERROR(TRIM(MID(SUBSTITUTE(SUBSTITUTE(SUBSTITUTE(INVITACIONES!$J293,"*",""),CHAR(13),""),CHAR(10),REPT(" ",100)),401,100)),"")</f>
        <v/>
      </c>
      <c r="I292" s="464">
        <f>IFERROR(TRIM(MID(SUBSTITUTE(SUBSTITUTE(SUBSTITUTE(INVITACIONES!$J293,"*",""),CHAR(13),""),CHAR(10),REPT(" ",100)),501,100)),"")</f>
        <v/>
      </c>
      <c r="J292" s="464">
        <f>IFERROR(TRIM(MID(SUBSTITUTE(SUBSTITUTE(SUBSTITUTE(INVITACIONES!$J293,"*",""),CHAR(13),""),CHAR(10),REPT(" ",100)),601,100)),"")</f>
        <v/>
      </c>
      <c r="K292" s="464">
        <f>IFERROR(TRIM(MID(SUBSTITUTE(SUBSTITUTE(SUBSTITUTE(INVITACIONES!$J293,"*",""),CHAR(13),""),CHAR(10),REPT(" ",100)),701,100)),"")</f>
        <v/>
      </c>
    </row>
    <row r="293" s="358">
      <c r="A293" s="464">
        <f>IF(INVITACIONES!A294="","",INVITACIONES!A294)</f>
        <v/>
      </c>
      <c r="B293" s="464">
        <f>IF(INVITACIONES!N294="","",TRIM(INVITACIONES!N294))</f>
        <v/>
      </c>
      <c r="C293" s="475">
        <f>IF(INVITACIONES!G294="","",INVITACIONES!G294)</f>
        <v/>
      </c>
      <c r="D293" s="464">
        <f>IFERROR(TRIM(MID(SUBSTITUTE(SUBSTITUTE(SUBSTITUTE(INVITACIONES!$J294,"*",""),CHAR(13),""),CHAR(10),REPT(" ",100)),1,100)),"")</f>
        <v/>
      </c>
      <c r="E293" s="464">
        <f>IFERROR(TRIM(MID(SUBSTITUTE(SUBSTITUTE(SUBSTITUTE(INVITACIONES!$J294,"*",""),CHAR(13),""),CHAR(10),REPT(" ",100)),101,100)),"")</f>
        <v/>
      </c>
      <c r="F293" s="464">
        <f>IFERROR(TRIM(MID(SUBSTITUTE(SUBSTITUTE(SUBSTITUTE(INVITACIONES!$J294,"*",""),CHAR(13),""),CHAR(10),REPT(" ",100)),201,100)),"")</f>
        <v/>
      </c>
      <c r="G293" s="464">
        <f>IFERROR(TRIM(MID(SUBSTITUTE(SUBSTITUTE(SUBSTITUTE(INVITACIONES!$J294,"*",""),CHAR(13),""),CHAR(10),REPT(" ",100)),301,100)),"")</f>
        <v/>
      </c>
      <c r="H293" s="464">
        <f>IFERROR(TRIM(MID(SUBSTITUTE(SUBSTITUTE(SUBSTITUTE(INVITACIONES!$J294,"*",""),CHAR(13),""),CHAR(10),REPT(" ",100)),401,100)),"")</f>
        <v/>
      </c>
      <c r="I293" s="464">
        <f>IFERROR(TRIM(MID(SUBSTITUTE(SUBSTITUTE(SUBSTITUTE(INVITACIONES!$J294,"*",""),CHAR(13),""),CHAR(10),REPT(" ",100)),501,100)),"")</f>
        <v/>
      </c>
      <c r="J293" s="464">
        <f>IFERROR(TRIM(MID(SUBSTITUTE(SUBSTITUTE(SUBSTITUTE(INVITACIONES!$J294,"*",""),CHAR(13),""),CHAR(10),REPT(" ",100)),601,100)),"")</f>
        <v/>
      </c>
      <c r="K293" s="464">
        <f>IFERROR(TRIM(MID(SUBSTITUTE(SUBSTITUTE(SUBSTITUTE(INVITACIONES!$J294,"*",""),CHAR(13),""),CHAR(10),REPT(" ",100)),701,100)),"")</f>
        <v/>
      </c>
    </row>
    <row r="294" s="358">
      <c r="A294" s="464">
        <f>IF(INVITACIONES!A295="","",INVITACIONES!A295)</f>
        <v/>
      </c>
      <c r="B294" s="464">
        <f>IF(INVITACIONES!N295="","",TRIM(INVITACIONES!N295))</f>
        <v/>
      </c>
      <c r="C294" s="475">
        <f>IF(INVITACIONES!G295="","",INVITACIONES!G295)</f>
        <v/>
      </c>
      <c r="D294" s="464">
        <f>IFERROR(TRIM(MID(SUBSTITUTE(SUBSTITUTE(SUBSTITUTE(INVITACIONES!$J295,"*",""),CHAR(13),""),CHAR(10),REPT(" ",100)),1,100)),"")</f>
        <v/>
      </c>
      <c r="E294" s="464">
        <f>IFERROR(TRIM(MID(SUBSTITUTE(SUBSTITUTE(SUBSTITUTE(INVITACIONES!$J295,"*",""),CHAR(13),""),CHAR(10),REPT(" ",100)),101,100)),"")</f>
        <v/>
      </c>
      <c r="F294" s="464">
        <f>IFERROR(TRIM(MID(SUBSTITUTE(SUBSTITUTE(SUBSTITUTE(INVITACIONES!$J295,"*",""),CHAR(13),""),CHAR(10),REPT(" ",100)),201,100)),"")</f>
        <v/>
      </c>
      <c r="G294" s="464">
        <f>IFERROR(TRIM(MID(SUBSTITUTE(SUBSTITUTE(SUBSTITUTE(INVITACIONES!$J295,"*",""),CHAR(13),""),CHAR(10),REPT(" ",100)),301,100)),"")</f>
        <v/>
      </c>
      <c r="H294" s="464">
        <f>IFERROR(TRIM(MID(SUBSTITUTE(SUBSTITUTE(SUBSTITUTE(INVITACIONES!$J295,"*",""),CHAR(13),""),CHAR(10),REPT(" ",100)),401,100)),"")</f>
        <v/>
      </c>
      <c r="I294" s="464">
        <f>IFERROR(TRIM(MID(SUBSTITUTE(SUBSTITUTE(SUBSTITUTE(INVITACIONES!$J295,"*",""),CHAR(13),""),CHAR(10),REPT(" ",100)),501,100)),"")</f>
        <v/>
      </c>
      <c r="J294" s="464">
        <f>IFERROR(TRIM(MID(SUBSTITUTE(SUBSTITUTE(SUBSTITUTE(INVITACIONES!$J295,"*",""),CHAR(13),""),CHAR(10),REPT(" ",100)),601,100)),"")</f>
        <v/>
      </c>
      <c r="K294" s="464">
        <f>IFERROR(TRIM(MID(SUBSTITUTE(SUBSTITUTE(SUBSTITUTE(INVITACIONES!$J295,"*",""),CHAR(13),""),CHAR(10),REPT(" ",100)),701,100)),"")</f>
        <v/>
      </c>
    </row>
    <row r="295" s="358">
      <c r="A295" s="464">
        <f>IF(INVITACIONES!A296="","",INVITACIONES!A296)</f>
        <v/>
      </c>
      <c r="B295" s="464">
        <f>IF(INVITACIONES!N296="","",TRIM(INVITACIONES!N296))</f>
        <v/>
      </c>
      <c r="C295" s="475">
        <f>IF(INVITACIONES!G296="","",INVITACIONES!G296)</f>
        <v/>
      </c>
      <c r="D295" s="464">
        <f>IFERROR(TRIM(MID(SUBSTITUTE(SUBSTITUTE(SUBSTITUTE(INVITACIONES!$J296,"*",""),CHAR(13),""),CHAR(10),REPT(" ",100)),1,100)),"")</f>
        <v/>
      </c>
      <c r="E295" s="464">
        <f>IFERROR(TRIM(MID(SUBSTITUTE(SUBSTITUTE(SUBSTITUTE(INVITACIONES!$J296,"*",""),CHAR(13),""),CHAR(10),REPT(" ",100)),101,100)),"")</f>
        <v/>
      </c>
      <c r="F295" s="464">
        <f>IFERROR(TRIM(MID(SUBSTITUTE(SUBSTITUTE(SUBSTITUTE(INVITACIONES!$J296,"*",""),CHAR(13),""),CHAR(10),REPT(" ",100)),201,100)),"")</f>
        <v/>
      </c>
      <c r="G295" s="464">
        <f>IFERROR(TRIM(MID(SUBSTITUTE(SUBSTITUTE(SUBSTITUTE(INVITACIONES!$J296,"*",""),CHAR(13),""),CHAR(10),REPT(" ",100)),301,100)),"")</f>
        <v/>
      </c>
      <c r="H295" s="464">
        <f>IFERROR(TRIM(MID(SUBSTITUTE(SUBSTITUTE(SUBSTITUTE(INVITACIONES!$J296,"*",""),CHAR(13),""),CHAR(10),REPT(" ",100)),401,100)),"")</f>
        <v/>
      </c>
      <c r="I295" s="464">
        <f>IFERROR(TRIM(MID(SUBSTITUTE(SUBSTITUTE(SUBSTITUTE(INVITACIONES!$J296,"*",""),CHAR(13),""),CHAR(10),REPT(" ",100)),501,100)),"")</f>
        <v/>
      </c>
      <c r="J295" s="464">
        <f>IFERROR(TRIM(MID(SUBSTITUTE(SUBSTITUTE(SUBSTITUTE(INVITACIONES!$J296,"*",""),CHAR(13),""),CHAR(10),REPT(" ",100)),601,100)),"")</f>
        <v/>
      </c>
      <c r="K295" s="464">
        <f>IFERROR(TRIM(MID(SUBSTITUTE(SUBSTITUTE(SUBSTITUTE(INVITACIONES!$J296,"*",""),CHAR(13),""),CHAR(10),REPT(" ",100)),701,100)),"")</f>
        <v/>
      </c>
    </row>
    <row r="296" s="358">
      <c r="A296" s="464">
        <f>IF(INVITACIONES!A297="","",INVITACIONES!A297)</f>
        <v/>
      </c>
      <c r="B296" s="464">
        <f>IF(INVITACIONES!N297="","",TRIM(INVITACIONES!N297))</f>
        <v/>
      </c>
      <c r="C296" s="475">
        <f>IF(INVITACIONES!G297="","",INVITACIONES!G297)</f>
        <v/>
      </c>
      <c r="D296" s="464">
        <f>IFERROR(TRIM(MID(SUBSTITUTE(SUBSTITUTE(SUBSTITUTE(INVITACIONES!$J297,"*",""),CHAR(13),""),CHAR(10),REPT(" ",100)),1,100)),"")</f>
        <v/>
      </c>
      <c r="E296" s="464">
        <f>IFERROR(TRIM(MID(SUBSTITUTE(SUBSTITUTE(SUBSTITUTE(INVITACIONES!$J297,"*",""),CHAR(13),""),CHAR(10),REPT(" ",100)),101,100)),"")</f>
        <v/>
      </c>
      <c r="F296" s="464">
        <f>IFERROR(TRIM(MID(SUBSTITUTE(SUBSTITUTE(SUBSTITUTE(INVITACIONES!$J297,"*",""),CHAR(13),""),CHAR(10),REPT(" ",100)),201,100)),"")</f>
        <v/>
      </c>
      <c r="G296" s="464">
        <f>IFERROR(TRIM(MID(SUBSTITUTE(SUBSTITUTE(SUBSTITUTE(INVITACIONES!$J297,"*",""),CHAR(13),""),CHAR(10),REPT(" ",100)),301,100)),"")</f>
        <v/>
      </c>
      <c r="H296" s="464">
        <f>IFERROR(TRIM(MID(SUBSTITUTE(SUBSTITUTE(SUBSTITUTE(INVITACIONES!$J297,"*",""),CHAR(13),""),CHAR(10),REPT(" ",100)),401,100)),"")</f>
        <v/>
      </c>
      <c r="I296" s="464">
        <f>IFERROR(TRIM(MID(SUBSTITUTE(SUBSTITUTE(SUBSTITUTE(INVITACIONES!$J297,"*",""),CHAR(13),""),CHAR(10),REPT(" ",100)),501,100)),"")</f>
        <v/>
      </c>
      <c r="J296" s="464">
        <f>IFERROR(TRIM(MID(SUBSTITUTE(SUBSTITUTE(SUBSTITUTE(INVITACIONES!$J297,"*",""),CHAR(13),""),CHAR(10),REPT(" ",100)),601,100)),"")</f>
        <v/>
      </c>
      <c r="K296" s="464">
        <f>IFERROR(TRIM(MID(SUBSTITUTE(SUBSTITUTE(SUBSTITUTE(INVITACIONES!$J297,"*",""),CHAR(13),""),CHAR(10),REPT(" ",100)),701,100)),"")</f>
        <v/>
      </c>
    </row>
    <row r="297" s="358">
      <c r="A297" s="464">
        <f>IF(INVITACIONES!A298="","",INVITACIONES!A298)</f>
        <v/>
      </c>
      <c r="B297" s="464">
        <f>IF(INVITACIONES!N298="","",TRIM(INVITACIONES!N298))</f>
        <v/>
      </c>
      <c r="C297" s="475">
        <f>IF(INVITACIONES!G298="","",INVITACIONES!G298)</f>
        <v/>
      </c>
      <c r="D297" s="464">
        <f>IFERROR(TRIM(MID(SUBSTITUTE(SUBSTITUTE(SUBSTITUTE(INVITACIONES!$J298,"*",""),CHAR(13),""),CHAR(10),REPT(" ",100)),1,100)),"")</f>
        <v/>
      </c>
      <c r="E297" s="464">
        <f>IFERROR(TRIM(MID(SUBSTITUTE(SUBSTITUTE(SUBSTITUTE(INVITACIONES!$J298,"*",""),CHAR(13),""),CHAR(10),REPT(" ",100)),101,100)),"")</f>
        <v/>
      </c>
      <c r="F297" s="464">
        <f>IFERROR(TRIM(MID(SUBSTITUTE(SUBSTITUTE(SUBSTITUTE(INVITACIONES!$J298,"*",""),CHAR(13),""),CHAR(10),REPT(" ",100)),201,100)),"")</f>
        <v/>
      </c>
      <c r="G297" s="464">
        <f>IFERROR(TRIM(MID(SUBSTITUTE(SUBSTITUTE(SUBSTITUTE(INVITACIONES!$J298,"*",""),CHAR(13),""),CHAR(10),REPT(" ",100)),301,100)),"")</f>
        <v/>
      </c>
      <c r="H297" s="464">
        <f>IFERROR(TRIM(MID(SUBSTITUTE(SUBSTITUTE(SUBSTITUTE(INVITACIONES!$J298,"*",""),CHAR(13),""),CHAR(10),REPT(" ",100)),401,100)),"")</f>
        <v/>
      </c>
      <c r="I297" s="464">
        <f>IFERROR(TRIM(MID(SUBSTITUTE(SUBSTITUTE(SUBSTITUTE(INVITACIONES!$J298,"*",""),CHAR(13),""),CHAR(10),REPT(" ",100)),501,100)),"")</f>
        <v/>
      </c>
      <c r="J297" s="464">
        <f>IFERROR(TRIM(MID(SUBSTITUTE(SUBSTITUTE(SUBSTITUTE(INVITACIONES!$J298,"*",""),CHAR(13),""),CHAR(10),REPT(" ",100)),601,100)),"")</f>
        <v/>
      </c>
      <c r="K297" s="464">
        <f>IFERROR(TRIM(MID(SUBSTITUTE(SUBSTITUTE(SUBSTITUTE(INVITACIONES!$J298,"*",""),CHAR(13),""),CHAR(10),REPT(" ",100)),701,100)),"")</f>
        <v/>
      </c>
    </row>
    <row r="298" s="358">
      <c r="A298" s="464">
        <f>IF(INVITACIONES!A299="","",INVITACIONES!A299)</f>
        <v/>
      </c>
      <c r="B298" s="464">
        <f>IF(INVITACIONES!N299="","",TRIM(INVITACIONES!N299))</f>
        <v/>
      </c>
      <c r="C298" s="475">
        <f>IF(INVITACIONES!G299="","",INVITACIONES!G299)</f>
        <v/>
      </c>
      <c r="D298" s="464">
        <f>IFERROR(TRIM(MID(SUBSTITUTE(SUBSTITUTE(SUBSTITUTE(INVITACIONES!$J299,"*",""),CHAR(13),""),CHAR(10),REPT(" ",100)),1,100)),"")</f>
        <v/>
      </c>
      <c r="E298" s="464">
        <f>IFERROR(TRIM(MID(SUBSTITUTE(SUBSTITUTE(SUBSTITUTE(INVITACIONES!$J299,"*",""),CHAR(13),""),CHAR(10),REPT(" ",100)),101,100)),"")</f>
        <v/>
      </c>
      <c r="F298" s="464">
        <f>IFERROR(TRIM(MID(SUBSTITUTE(SUBSTITUTE(SUBSTITUTE(INVITACIONES!$J299,"*",""),CHAR(13),""),CHAR(10),REPT(" ",100)),201,100)),"")</f>
        <v/>
      </c>
      <c r="G298" s="464">
        <f>IFERROR(TRIM(MID(SUBSTITUTE(SUBSTITUTE(SUBSTITUTE(INVITACIONES!$J299,"*",""),CHAR(13),""),CHAR(10),REPT(" ",100)),301,100)),"")</f>
        <v/>
      </c>
      <c r="H298" s="464">
        <f>IFERROR(TRIM(MID(SUBSTITUTE(SUBSTITUTE(SUBSTITUTE(INVITACIONES!$J299,"*",""),CHAR(13),""),CHAR(10),REPT(" ",100)),401,100)),"")</f>
        <v/>
      </c>
      <c r="I298" s="464">
        <f>IFERROR(TRIM(MID(SUBSTITUTE(SUBSTITUTE(SUBSTITUTE(INVITACIONES!$J299,"*",""),CHAR(13),""),CHAR(10),REPT(" ",100)),501,100)),"")</f>
        <v/>
      </c>
      <c r="J298" s="464">
        <f>IFERROR(TRIM(MID(SUBSTITUTE(SUBSTITUTE(SUBSTITUTE(INVITACIONES!$J299,"*",""),CHAR(13),""),CHAR(10),REPT(" ",100)),601,100)),"")</f>
        <v/>
      </c>
      <c r="K298" s="464">
        <f>IFERROR(TRIM(MID(SUBSTITUTE(SUBSTITUTE(SUBSTITUTE(INVITACIONES!$J299,"*",""),CHAR(13),""),CHAR(10),REPT(" ",100)),701,100)),"")</f>
        <v/>
      </c>
    </row>
    <row r="299" s="358">
      <c r="A299" s="464">
        <f>IF(INVITACIONES!A300="","",INVITACIONES!A300)</f>
        <v/>
      </c>
      <c r="B299" s="464">
        <f>IF(INVITACIONES!N300="","",TRIM(INVITACIONES!N300))</f>
        <v/>
      </c>
      <c r="C299" s="475">
        <f>IF(INVITACIONES!G300="","",INVITACIONES!G300)</f>
        <v/>
      </c>
      <c r="D299" s="464">
        <f>IFERROR(TRIM(MID(SUBSTITUTE(SUBSTITUTE(SUBSTITUTE(INVITACIONES!$J300,"*",""),CHAR(13),""),CHAR(10),REPT(" ",100)),1,100)),"")</f>
        <v/>
      </c>
      <c r="E299" s="464">
        <f>IFERROR(TRIM(MID(SUBSTITUTE(SUBSTITUTE(SUBSTITUTE(INVITACIONES!$J300,"*",""),CHAR(13),""),CHAR(10),REPT(" ",100)),101,100)),"")</f>
        <v/>
      </c>
      <c r="F299" s="464">
        <f>IFERROR(TRIM(MID(SUBSTITUTE(SUBSTITUTE(SUBSTITUTE(INVITACIONES!$J300,"*",""),CHAR(13),""),CHAR(10),REPT(" ",100)),201,100)),"")</f>
        <v/>
      </c>
      <c r="G299" s="464">
        <f>IFERROR(TRIM(MID(SUBSTITUTE(SUBSTITUTE(SUBSTITUTE(INVITACIONES!$J300,"*",""),CHAR(13),""),CHAR(10),REPT(" ",100)),301,100)),"")</f>
        <v/>
      </c>
      <c r="H299" s="464">
        <f>IFERROR(TRIM(MID(SUBSTITUTE(SUBSTITUTE(SUBSTITUTE(INVITACIONES!$J300,"*",""),CHAR(13),""),CHAR(10),REPT(" ",100)),401,100)),"")</f>
        <v/>
      </c>
      <c r="I299" s="464">
        <f>IFERROR(TRIM(MID(SUBSTITUTE(SUBSTITUTE(SUBSTITUTE(INVITACIONES!$J300,"*",""),CHAR(13),""),CHAR(10),REPT(" ",100)),501,100)),"")</f>
        <v/>
      </c>
      <c r="J299" s="464">
        <f>IFERROR(TRIM(MID(SUBSTITUTE(SUBSTITUTE(SUBSTITUTE(INVITACIONES!$J300,"*",""),CHAR(13),""),CHAR(10),REPT(" ",100)),601,100)),"")</f>
        <v/>
      </c>
      <c r="K299" s="464">
        <f>IFERROR(TRIM(MID(SUBSTITUTE(SUBSTITUTE(SUBSTITUTE(INVITACIONES!$J300,"*",""),CHAR(13),""),CHAR(10),REPT(" ",100)),701,100)),"")</f>
        <v/>
      </c>
    </row>
    <row r="300" s="358">
      <c r="A300" s="464">
        <f>IF(INVITACIONES!A301="","",INVITACIONES!A301)</f>
        <v/>
      </c>
      <c r="B300" s="464">
        <f>IF(INVITACIONES!N301="","",TRIM(INVITACIONES!N301))</f>
        <v/>
      </c>
      <c r="C300" s="475">
        <f>IF(INVITACIONES!G301="","",INVITACIONES!G301)</f>
        <v/>
      </c>
      <c r="D300" s="464">
        <f>IFERROR(TRIM(MID(SUBSTITUTE(SUBSTITUTE(SUBSTITUTE(INVITACIONES!$J301,"*",""),CHAR(13),""),CHAR(10),REPT(" ",100)),1,100)),"")</f>
        <v/>
      </c>
      <c r="E300" s="464">
        <f>IFERROR(TRIM(MID(SUBSTITUTE(SUBSTITUTE(SUBSTITUTE(INVITACIONES!$J301,"*",""),CHAR(13),""),CHAR(10),REPT(" ",100)),101,100)),"")</f>
        <v/>
      </c>
      <c r="F300" s="464">
        <f>IFERROR(TRIM(MID(SUBSTITUTE(SUBSTITUTE(SUBSTITUTE(INVITACIONES!$J301,"*",""),CHAR(13),""),CHAR(10),REPT(" ",100)),201,100)),"")</f>
        <v/>
      </c>
      <c r="G300" s="464">
        <f>IFERROR(TRIM(MID(SUBSTITUTE(SUBSTITUTE(SUBSTITUTE(INVITACIONES!$J301,"*",""),CHAR(13),""),CHAR(10),REPT(" ",100)),301,100)),"")</f>
        <v/>
      </c>
      <c r="H300" s="464">
        <f>IFERROR(TRIM(MID(SUBSTITUTE(SUBSTITUTE(SUBSTITUTE(INVITACIONES!$J301,"*",""),CHAR(13),""),CHAR(10),REPT(" ",100)),401,100)),"")</f>
        <v/>
      </c>
      <c r="I300" s="464">
        <f>IFERROR(TRIM(MID(SUBSTITUTE(SUBSTITUTE(SUBSTITUTE(INVITACIONES!$J301,"*",""),CHAR(13),""),CHAR(10),REPT(" ",100)),501,100)),"")</f>
        <v/>
      </c>
      <c r="J300" s="464">
        <f>IFERROR(TRIM(MID(SUBSTITUTE(SUBSTITUTE(SUBSTITUTE(INVITACIONES!$J301,"*",""),CHAR(13),""),CHAR(10),REPT(" ",100)),601,100)),"")</f>
        <v/>
      </c>
      <c r="K300" s="464">
        <f>IFERROR(TRIM(MID(SUBSTITUTE(SUBSTITUTE(SUBSTITUTE(INVITACIONES!$J301,"*",""),CHAR(13),""),CHAR(10),REPT(" ",100)),701,100)),"")</f>
        <v/>
      </c>
    </row>
    <row r="301" s="358">
      <c r="A301" s="464">
        <f>IF(INVITACIONES!A302="","",INVITACIONES!A302)</f>
        <v/>
      </c>
      <c r="B301" s="464">
        <f>IF(INVITACIONES!N302="","",TRIM(INVITACIONES!N302))</f>
        <v/>
      </c>
      <c r="C301" s="475">
        <f>IF(INVITACIONES!G302="","",INVITACIONES!G302)</f>
        <v/>
      </c>
      <c r="D301" s="464">
        <f>IFERROR(TRIM(MID(SUBSTITUTE(SUBSTITUTE(SUBSTITUTE(INVITACIONES!$J302,"*",""),CHAR(13),""),CHAR(10),REPT(" ",100)),1,100)),"")</f>
        <v/>
      </c>
      <c r="E301" s="464">
        <f>IFERROR(TRIM(MID(SUBSTITUTE(SUBSTITUTE(SUBSTITUTE(INVITACIONES!$J302,"*",""),CHAR(13),""),CHAR(10),REPT(" ",100)),101,100)),"")</f>
        <v/>
      </c>
      <c r="F301" s="464">
        <f>IFERROR(TRIM(MID(SUBSTITUTE(SUBSTITUTE(SUBSTITUTE(INVITACIONES!$J302,"*",""),CHAR(13),""),CHAR(10),REPT(" ",100)),201,100)),"")</f>
        <v/>
      </c>
      <c r="G301" s="464">
        <f>IFERROR(TRIM(MID(SUBSTITUTE(SUBSTITUTE(SUBSTITUTE(INVITACIONES!$J302,"*",""),CHAR(13),""),CHAR(10),REPT(" ",100)),301,100)),"")</f>
        <v/>
      </c>
      <c r="H301" s="464">
        <f>IFERROR(TRIM(MID(SUBSTITUTE(SUBSTITUTE(SUBSTITUTE(INVITACIONES!$J302,"*",""),CHAR(13),""),CHAR(10),REPT(" ",100)),401,100)),"")</f>
        <v/>
      </c>
      <c r="I301" s="464">
        <f>IFERROR(TRIM(MID(SUBSTITUTE(SUBSTITUTE(SUBSTITUTE(INVITACIONES!$J302,"*",""),CHAR(13),""),CHAR(10),REPT(" ",100)),501,100)),"")</f>
        <v/>
      </c>
      <c r="J301" s="464">
        <f>IFERROR(TRIM(MID(SUBSTITUTE(SUBSTITUTE(SUBSTITUTE(INVITACIONES!$J302,"*",""),CHAR(13),""),CHAR(10),REPT(" ",100)),601,100)),"")</f>
        <v/>
      </c>
      <c r="K301" s="464">
        <f>IFERROR(TRIM(MID(SUBSTITUTE(SUBSTITUTE(SUBSTITUTE(INVITACIONES!$J302,"*",""),CHAR(13),""),CHAR(10),REPT(" ",100)),701,100)),"")</f>
        <v/>
      </c>
    </row>
    <row r="302" s="358">
      <c r="A302" s="464">
        <f>IF(INVITACIONES!A303="","",INVITACIONES!A303)</f>
        <v/>
      </c>
      <c r="B302" s="464">
        <f>IF(INVITACIONES!N303="","",TRIM(INVITACIONES!N303))</f>
        <v/>
      </c>
      <c r="C302" s="475">
        <f>IF(INVITACIONES!G303="","",INVITACIONES!G303)</f>
        <v/>
      </c>
      <c r="D302" s="464">
        <f>IFERROR(TRIM(MID(SUBSTITUTE(SUBSTITUTE(SUBSTITUTE(INVITACIONES!$J303,"*",""),CHAR(13),""),CHAR(10),REPT(" ",100)),1,100)),"")</f>
        <v/>
      </c>
      <c r="E302" s="464">
        <f>IFERROR(TRIM(MID(SUBSTITUTE(SUBSTITUTE(SUBSTITUTE(INVITACIONES!$J303,"*",""),CHAR(13),""),CHAR(10),REPT(" ",100)),101,100)),"")</f>
        <v/>
      </c>
      <c r="F302" s="464">
        <f>IFERROR(TRIM(MID(SUBSTITUTE(SUBSTITUTE(SUBSTITUTE(INVITACIONES!$J303,"*",""),CHAR(13),""),CHAR(10),REPT(" ",100)),201,100)),"")</f>
        <v/>
      </c>
      <c r="G302" s="464">
        <f>IFERROR(TRIM(MID(SUBSTITUTE(SUBSTITUTE(SUBSTITUTE(INVITACIONES!$J303,"*",""),CHAR(13),""),CHAR(10),REPT(" ",100)),301,100)),"")</f>
        <v/>
      </c>
      <c r="H302" s="464">
        <f>IFERROR(TRIM(MID(SUBSTITUTE(SUBSTITUTE(SUBSTITUTE(INVITACIONES!$J303,"*",""),CHAR(13),""),CHAR(10),REPT(" ",100)),401,100)),"")</f>
        <v/>
      </c>
      <c r="I302" s="464">
        <f>IFERROR(TRIM(MID(SUBSTITUTE(SUBSTITUTE(SUBSTITUTE(INVITACIONES!$J303,"*",""),CHAR(13),""),CHAR(10),REPT(" ",100)),501,100)),"")</f>
        <v/>
      </c>
      <c r="J302" s="464">
        <f>IFERROR(TRIM(MID(SUBSTITUTE(SUBSTITUTE(SUBSTITUTE(INVITACIONES!$J303,"*",""),CHAR(13),""),CHAR(10),REPT(" ",100)),601,100)),"")</f>
        <v/>
      </c>
      <c r="K302" s="464">
        <f>IFERROR(TRIM(MID(SUBSTITUTE(SUBSTITUTE(SUBSTITUTE(INVITACIONES!$J303,"*",""),CHAR(13),""),CHAR(10),REPT(" ",100)),701,100)),"")</f>
        <v/>
      </c>
    </row>
    <row r="303" s="358">
      <c r="A303" s="464">
        <f>IF(INVITACIONES!A304="","",INVITACIONES!A304)</f>
        <v/>
      </c>
      <c r="B303" s="464">
        <f>IF(INVITACIONES!N304="","",TRIM(INVITACIONES!N304))</f>
        <v/>
      </c>
      <c r="C303" s="475">
        <f>IF(INVITACIONES!G304="","",INVITACIONES!G304)</f>
        <v/>
      </c>
      <c r="D303" s="464">
        <f>IFERROR(TRIM(MID(SUBSTITUTE(SUBSTITUTE(SUBSTITUTE(INVITACIONES!$J304,"*",""),CHAR(13),""),CHAR(10),REPT(" ",100)),1,100)),"")</f>
        <v/>
      </c>
      <c r="E303" s="464">
        <f>IFERROR(TRIM(MID(SUBSTITUTE(SUBSTITUTE(SUBSTITUTE(INVITACIONES!$J304,"*",""),CHAR(13),""),CHAR(10),REPT(" ",100)),101,100)),"")</f>
        <v/>
      </c>
      <c r="F303" s="464">
        <f>IFERROR(TRIM(MID(SUBSTITUTE(SUBSTITUTE(SUBSTITUTE(INVITACIONES!$J304,"*",""),CHAR(13),""),CHAR(10),REPT(" ",100)),201,100)),"")</f>
        <v/>
      </c>
      <c r="G303" s="464">
        <f>IFERROR(TRIM(MID(SUBSTITUTE(SUBSTITUTE(SUBSTITUTE(INVITACIONES!$J304,"*",""),CHAR(13),""),CHAR(10),REPT(" ",100)),301,100)),"")</f>
        <v/>
      </c>
      <c r="H303" s="464">
        <f>IFERROR(TRIM(MID(SUBSTITUTE(SUBSTITUTE(SUBSTITUTE(INVITACIONES!$J304,"*",""),CHAR(13),""),CHAR(10),REPT(" ",100)),401,100)),"")</f>
        <v/>
      </c>
      <c r="I303" s="464">
        <f>IFERROR(TRIM(MID(SUBSTITUTE(SUBSTITUTE(SUBSTITUTE(INVITACIONES!$J304,"*",""),CHAR(13),""),CHAR(10),REPT(" ",100)),501,100)),"")</f>
        <v/>
      </c>
      <c r="J303" s="464">
        <f>IFERROR(TRIM(MID(SUBSTITUTE(SUBSTITUTE(SUBSTITUTE(INVITACIONES!$J304,"*",""),CHAR(13),""),CHAR(10),REPT(" ",100)),601,100)),"")</f>
        <v/>
      </c>
      <c r="K303" s="464">
        <f>IFERROR(TRIM(MID(SUBSTITUTE(SUBSTITUTE(SUBSTITUTE(INVITACIONES!$J304,"*",""),CHAR(13),""),CHAR(10),REPT(" ",100)),701,100)),"")</f>
        <v/>
      </c>
    </row>
    <row r="304" s="358">
      <c r="A304" s="464">
        <f>IF(INVITACIONES!A305="","",INVITACIONES!A305)</f>
        <v/>
      </c>
      <c r="B304" s="464">
        <f>IF(INVITACIONES!N305="","",TRIM(INVITACIONES!N305))</f>
        <v/>
      </c>
      <c r="C304" s="475">
        <f>IF(INVITACIONES!G305="","",INVITACIONES!G305)</f>
        <v/>
      </c>
      <c r="D304" s="464">
        <f>IFERROR(TRIM(MID(SUBSTITUTE(SUBSTITUTE(SUBSTITUTE(INVITACIONES!$J305,"*",""),CHAR(13),""),CHAR(10),REPT(" ",100)),1,100)),"")</f>
        <v/>
      </c>
      <c r="E304" s="464">
        <f>IFERROR(TRIM(MID(SUBSTITUTE(SUBSTITUTE(SUBSTITUTE(INVITACIONES!$J305,"*",""),CHAR(13),""),CHAR(10),REPT(" ",100)),101,100)),"")</f>
        <v/>
      </c>
      <c r="F304" s="464">
        <f>IFERROR(TRIM(MID(SUBSTITUTE(SUBSTITUTE(SUBSTITUTE(INVITACIONES!$J305,"*",""),CHAR(13),""),CHAR(10),REPT(" ",100)),201,100)),"")</f>
        <v/>
      </c>
      <c r="G304" s="464">
        <f>IFERROR(TRIM(MID(SUBSTITUTE(SUBSTITUTE(SUBSTITUTE(INVITACIONES!$J305,"*",""),CHAR(13),""),CHAR(10),REPT(" ",100)),301,100)),"")</f>
        <v/>
      </c>
      <c r="H304" s="464">
        <f>IFERROR(TRIM(MID(SUBSTITUTE(SUBSTITUTE(SUBSTITUTE(INVITACIONES!$J305,"*",""),CHAR(13),""),CHAR(10),REPT(" ",100)),401,100)),"")</f>
        <v/>
      </c>
      <c r="I304" s="464">
        <f>IFERROR(TRIM(MID(SUBSTITUTE(SUBSTITUTE(SUBSTITUTE(INVITACIONES!$J305,"*",""),CHAR(13),""),CHAR(10),REPT(" ",100)),501,100)),"")</f>
        <v/>
      </c>
      <c r="J304" s="464">
        <f>IFERROR(TRIM(MID(SUBSTITUTE(SUBSTITUTE(SUBSTITUTE(INVITACIONES!$J305,"*",""),CHAR(13),""),CHAR(10),REPT(" ",100)),601,100)),"")</f>
        <v/>
      </c>
      <c r="K304" s="464">
        <f>IFERROR(TRIM(MID(SUBSTITUTE(SUBSTITUTE(SUBSTITUTE(INVITACIONES!$J305,"*",""),CHAR(13),""),CHAR(10),REPT(" ",100)),701,100)),"")</f>
        <v/>
      </c>
    </row>
    <row r="305" s="358">
      <c r="A305" s="464">
        <f>IF(INVITACIONES!A306="","",INVITACIONES!A306)</f>
        <v/>
      </c>
      <c r="B305" s="464">
        <f>IF(INVITACIONES!N306="","",TRIM(INVITACIONES!N306))</f>
        <v/>
      </c>
      <c r="C305" s="475">
        <f>IF(INVITACIONES!G306="","",INVITACIONES!G306)</f>
        <v/>
      </c>
      <c r="D305" s="464">
        <f>IFERROR(TRIM(MID(SUBSTITUTE(SUBSTITUTE(SUBSTITUTE(INVITACIONES!$J306,"*",""),CHAR(13),""),CHAR(10),REPT(" ",100)),1,100)),"")</f>
        <v/>
      </c>
      <c r="E305" s="464">
        <f>IFERROR(TRIM(MID(SUBSTITUTE(SUBSTITUTE(SUBSTITUTE(INVITACIONES!$J306,"*",""),CHAR(13),""),CHAR(10),REPT(" ",100)),101,100)),"")</f>
        <v/>
      </c>
      <c r="F305" s="464">
        <f>IFERROR(TRIM(MID(SUBSTITUTE(SUBSTITUTE(SUBSTITUTE(INVITACIONES!$J306,"*",""),CHAR(13),""),CHAR(10),REPT(" ",100)),201,100)),"")</f>
        <v/>
      </c>
      <c r="G305" s="464">
        <f>IFERROR(TRIM(MID(SUBSTITUTE(SUBSTITUTE(SUBSTITUTE(INVITACIONES!$J306,"*",""),CHAR(13),""),CHAR(10),REPT(" ",100)),301,100)),"")</f>
        <v/>
      </c>
      <c r="H305" s="464">
        <f>IFERROR(TRIM(MID(SUBSTITUTE(SUBSTITUTE(SUBSTITUTE(INVITACIONES!$J306,"*",""),CHAR(13),""),CHAR(10),REPT(" ",100)),401,100)),"")</f>
        <v/>
      </c>
      <c r="I305" s="464">
        <f>IFERROR(TRIM(MID(SUBSTITUTE(SUBSTITUTE(SUBSTITUTE(INVITACIONES!$J306,"*",""),CHAR(13),""),CHAR(10),REPT(" ",100)),501,100)),"")</f>
        <v/>
      </c>
      <c r="J305" s="464">
        <f>IFERROR(TRIM(MID(SUBSTITUTE(SUBSTITUTE(SUBSTITUTE(INVITACIONES!$J306,"*",""),CHAR(13),""),CHAR(10),REPT(" ",100)),601,100)),"")</f>
        <v/>
      </c>
      <c r="K305" s="464">
        <f>IFERROR(TRIM(MID(SUBSTITUTE(SUBSTITUTE(SUBSTITUTE(INVITACIONES!$J306,"*",""),CHAR(13),""),CHAR(10),REPT(" ",100)),701,100)),"")</f>
        <v/>
      </c>
    </row>
    <row r="306" s="358">
      <c r="A306" s="464">
        <f>IF(INVITACIONES!A307="","",INVITACIONES!A307)</f>
        <v/>
      </c>
      <c r="B306" s="464">
        <f>IF(INVITACIONES!N307="","",TRIM(INVITACIONES!N307))</f>
        <v/>
      </c>
      <c r="C306" s="475">
        <f>IF(INVITACIONES!G307="","",INVITACIONES!G307)</f>
        <v/>
      </c>
      <c r="D306" s="464">
        <f>IFERROR(TRIM(MID(SUBSTITUTE(SUBSTITUTE(SUBSTITUTE(INVITACIONES!$J307,"*",""),CHAR(13),""),CHAR(10),REPT(" ",100)),1,100)),"")</f>
        <v/>
      </c>
      <c r="E306" s="464">
        <f>IFERROR(TRIM(MID(SUBSTITUTE(SUBSTITUTE(SUBSTITUTE(INVITACIONES!$J307,"*",""),CHAR(13),""),CHAR(10),REPT(" ",100)),101,100)),"")</f>
        <v/>
      </c>
      <c r="F306" s="464">
        <f>IFERROR(TRIM(MID(SUBSTITUTE(SUBSTITUTE(SUBSTITUTE(INVITACIONES!$J307,"*",""),CHAR(13),""),CHAR(10),REPT(" ",100)),201,100)),"")</f>
        <v/>
      </c>
      <c r="G306" s="464">
        <f>IFERROR(TRIM(MID(SUBSTITUTE(SUBSTITUTE(SUBSTITUTE(INVITACIONES!$J307,"*",""),CHAR(13),""),CHAR(10),REPT(" ",100)),301,100)),"")</f>
        <v/>
      </c>
      <c r="H306" s="464">
        <f>IFERROR(TRIM(MID(SUBSTITUTE(SUBSTITUTE(SUBSTITUTE(INVITACIONES!$J307,"*",""),CHAR(13),""),CHAR(10),REPT(" ",100)),401,100)),"")</f>
        <v/>
      </c>
      <c r="I306" s="464">
        <f>IFERROR(TRIM(MID(SUBSTITUTE(SUBSTITUTE(SUBSTITUTE(INVITACIONES!$J307,"*",""),CHAR(13),""),CHAR(10),REPT(" ",100)),501,100)),"")</f>
        <v/>
      </c>
      <c r="J306" s="464">
        <f>IFERROR(TRIM(MID(SUBSTITUTE(SUBSTITUTE(SUBSTITUTE(INVITACIONES!$J307,"*",""),CHAR(13),""),CHAR(10),REPT(" ",100)),601,100)),"")</f>
        <v/>
      </c>
      <c r="K306" s="464">
        <f>IFERROR(TRIM(MID(SUBSTITUTE(SUBSTITUTE(SUBSTITUTE(INVITACIONES!$J307,"*",""),CHAR(13),""),CHAR(10),REPT(" ",100)),701,100)),"")</f>
        <v/>
      </c>
    </row>
    <row r="307" s="358">
      <c r="A307" s="464">
        <f>IF(INVITACIONES!A308="","",INVITACIONES!A308)</f>
        <v/>
      </c>
      <c r="B307" s="464">
        <f>IF(INVITACIONES!N308="","",TRIM(INVITACIONES!N308))</f>
        <v/>
      </c>
      <c r="C307" s="475">
        <f>IF(INVITACIONES!G308="","",INVITACIONES!G308)</f>
        <v/>
      </c>
      <c r="D307" s="464">
        <f>IFERROR(TRIM(MID(SUBSTITUTE(SUBSTITUTE(SUBSTITUTE(INVITACIONES!$J308,"*",""),CHAR(13),""),CHAR(10),REPT(" ",100)),1,100)),"")</f>
        <v/>
      </c>
      <c r="E307" s="464">
        <f>IFERROR(TRIM(MID(SUBSTITUTE(SUBSTITUTE(SUBSTITUTE(INVITACIONES!$J308,"*",""),CHAR(13),""),CHAR(10),REPT(" ",100)),101,100)),"")</f>
        <v/>
      </c>
      <c r="F307" s="464">
        <f>IFERROR(TRIM(MID(SUBSTITUTE(SUBSTITUTE(SUBSTITUTE(INVITACIONES!$J308,"*",""),CHAR(13),""),CHAR(10),REPT(" ",100)),201,100)),"")</f>
        <v/>
      </c>
      <c r="G307" s="464">
        <f>IFERROR(TRIM(MID(SUBSTITUTE(SUBSTITUTE(SUBSTITUTE(INVITACIONES!$J308,"*",""),CHAR(13),""),CHAR(10),REPT(" ",100)),301,100)),"")</f>
        <v/>
      </c>
      <c r="H307" s="464">
        <f>IFERROR(TRIM(MID(SUBSTITUTE(SUBSTITUTE(SUBSTITUTE(INVITACIONES!$J308,"*",""),CHAR(13),""),CHAR(10),REPT(" ",100)),401,100)),"")</f>
        <v/>
      </c>
      <c r="I307" s="464">
        <f>IFERROR(TRIM(MID(SUBSTITUTE(SUBSTITUTE(SUBSTITUTE(INVITACIONES!$J308,"*",""),CHAR(13),""),CHAR(10),REPT(" ",100)),501,100)),"")</f>
        <v/>
      </c>
      <c r="J307" s="464">
        <f>IFERROR(TRIM(MID(SUBSTITUTE(SUBSTITUTE(SUBSTITUTE(INVITACIONES!$J308,"*",""),CHAR(13),""),CHAR(10),REPT(" ",100)),601,100)),"")</f>
        <v/>
      </c>
      <c r="K307" s="464">
        <f>IFERROR(TRIM(MID(SUBSTITUTE(SUBSTITUTE(SUBSTITUTE(INVITACIONES!$J308,"*",""),CHAR(13),""),CHAR(10),REPT(" ",100)),701,100)),"")</f>
        <v/>
      </c>
    </row>
    <row r="308" s="358">
      <c r="A308" s="464">
        <f>IF(INVITACIONES!A309="","",INVITACIONES!A309)</f>
        <v/>
      </c>
      <c r="B308" s="464">
        <f>IF(INVITACIONES!N309="","",TRIM(INVITACIONES!N309))</f>
        <v/>
      </c>
      <c r="C308" s="475">
        <f>IF(INVITACIONES!G309="","",INVITACIONES!G309)</f>
        <v/>
      </c>
      <c r="D308" s="464">
        <f>IFERROR(TRIM(MID(SUBSTITUTE(SUBSTITUTE(SUBSTITUTE(INVITACIONES!$J309,"*",""),CHAR(13),""),CHAR(10),REPT(" ",100)),1,100)),"")</f>
        <v/>
      </c>
      <c r="E308" s="464">
        <f>IFERROR(TRIM(MID(SUBSTITUTE(SUBSTITUTE(SUBSTITUTE(INVITACIONES!$J309,"*",""),CHAR(13),""),CHAR(10),REPT(" ",100)),101,100)),"")</f>
        <v/>
      </c>
      <c r="F308" s="464">
        <f>IFERROR(TRIM(MID(SUBSTITUTE(SUBSTITUTE(SUBSTITUTE(INVITACIONES!$J309,"*",""),CHAR(13),""),CHAR(10),REPT(" ",100)),201,100)),"")</f>
        <v/>
      </c>
      <c r="G308" s="464">
        <f>IFERROR(TRIM(MID(SUBSTITUTE(SUBSTITUTE(SUBSTITUTE(INVITACIONES!$J309,"*",""),CHAR(13),""),CHAR(10),REPT(" ",100)),301,100)),"")</f>
        <v/>
      </c>
      <c r="H308" s="464">
        <f>IFERROR(TRIM(MID(SUBSTITUTE(SUBSTITUTE(SUBSTITUTE(INVITACIONES!$J309,"*",""),CHAR(13),""),CHAR(10),REPT(" ",100)),401,100)),"")</f>
        <v/>
      </c>
      <c r="I308" s="464">
        <f>IFERROR(TRIM(MID(SUBSTITUTE(SUBSTITUTE(SUBSTITUTE(INVITACIONES!$J309,"*",""),CHAR(13),""),CHAR(10),REPT(" ",100)),501,100)),"")</f>
        <v/>
      </c>
      <c r="J308" s="464">
        <f>IFERROR(TRIM(MID(SUBSTITUTE(SUBSTITUTE(SUBSTITUTE(INVITACIONES!$J309,"*",""),CHAR(13),""),CHAR(10),REPT(" ",100)),601,100)),"")</f>
        <v/>
      </c>
      <c r="K308" s="464">
        <f>IFERROR(TRIM(MID(SUBSTITUTE(SUBSTITUTE(SUBSTITUTE(INVITACIONES!$J309,"*",""),CHAR(13),""),CHAR(10),REPT(" ",100)),701,100)),"")</f>
        <v/>
      </c>
    </row>
    <row r="309" s="358">
      <c r="A309" s="464">
        <f>IF(INVITACIONES!A310="","",INVITACIONES!A310)</f>
        <v/>
      </c>
      <c r="B309" s="464">
        <f>IF(INVITACIONES!N310="","",TRIM(INVITACIONES!N310))</f>
        <v/>
      </c>
      <c r="C309" s="475">
        <f>IF(INVITACIONES!G310="","",INVITACIONES!G310)</f>
        <v/>
      </c>
      <c r="D309" s="464">
        <f>IFERROR(TRIM(MID(SUBSTITUTE(SUBSTITUTE(SUBSTITUTE(INVITACIONES!$J310,"*",""),CHAR(13),""),CHAR(10),REPT(" ",100)),1,100)),"")</f>
        <v/>
      </c>
      <c r="E309" s="464">
        <f>IFERROR(TRIM(MID(SUBSTITUTE(SUBSTITUTE(SUBSTITUTE(INVITACIONES!$J310,"*",""),CHAR(13),""),CHAR(10),REPT(" ",100)),101,100)),"")</f>
        <v/>
      </c>
      <c r="F309" s="464">
        <f>IFERROR(TRIM(MID(SUBSTITUTE(SUBSTITUTE(SUBSTITUTE(INVITACIONES!$J310,"*",""),CHAR(13),""),CHAR(10),REPT(" ",100)),201,100)),"")</f>
        <v/>
      </c>
      <c r="G309" s="464">
        <f>IFERROR(TRIM(MID(SUBSTITUTE(SUBSTITUTE(SUBSTITUTE(INVITACIONES!$J310,"*",""),CHAR(13),""),CHAR(10),REPT(" ",100)),301,100)),"")</f>
        <v/>
      </c>
      <c r="H309" s="464">
        <f>IFERROR(TRIM(MID(SUBSTITUTE(SUBSTITUTE(SUBSTITUTE(INVITACIONES!$J310,"*",""),CHAR(13),""),CHAR(10),REPT(" ",100)),401,100)),"")</f>
        <v/>
      </c>
      <c r="I309" s="464">
        <f>IFERROR(TRIM(MID(SUBSTITUTE(SUBSTITUTE(SUBSTITUTE(INVITACIONES!$J310,"*",""),CHAR(13),""),CHAR(10),REPT(" ",100)),501,100)),"")</f>
        <v/>
      </c>
      <c r="J309" s="464">
        <f>IFERROR(TRIM(MID(SUBSTITUTE(SUBSTITUTE(SUBSTITUTE(INVITACIONES!$J310,"*",""),CHAR(13),""),CHAR(10),REPT(" ",100)),601,100)),"")</f>
        <v/>
      </c>
      <c r="K309" s="464">
        <f>IFERROR(TRIM(MID(SUBSTITUTE(SUBSTITUTE(SUBSTITUTE(INVITACIONES!$J310,"*",""),CHAR(13),""),CHAR(10),REPT(" ",100)),701,100)),"")</f>
        <v/>
      </c>
    </row>
    <row r="310" s="358">
      <c r="A310" s="464">
        <f>IF(INVITACIONES!A311="","",INVITACIONES!A311)</f>
        <v/>
      </c>
      <c r="B310" s="464">
        <f>IF(INVITACIONES!N311="","",TRIM(INVITACIONES!N311))</f>
        <v/>
      </c>
      <c r="C310" s="475">
        <f>IF(INVITACIONES!G311="","",INVITACIONES!G311)</f>
        <v/>
      </c>
      <c r="D310" s="464">
        <f>IFERROR(TRIM(MID(SUBSTITUTE(SUBSTITUTE(SUBSTITUTE(INVITACIONES!$J311,"*",""),CHAR(13),""),CHAR(10),REPT(" ",100)),1,100)),"")</f>
        <v/>
      </c>
      <c r="E310" s="464">
        <f>IFERROR(TRIM(MID(SUBSTITUTE(SUBSTITUTE(SUBSTITUTE(INVITACIONES!$J311,"*",""),CHAR(13),""),CHAR(10),REPT(" ",100)),101,100)),"")</f>
        <v/>
      </c>
      <c r="F310" s="464">
        <f>IFERROR(TRIM(MID(SUBSTITUTE(SUBSTITUTE(SUBSTITUTE(INVITACIONES!$J311,"*",""),CHAR(13),""),CHAR(10),REPT(" ",100)),201,100)),"")</f>
        <v/>
      </c>
      <c r="G310" s="464">
        <f>IFERROR(TRIM(MID(SUBSTITUTE(SUBSTITUTE(SUBSTITUTE(INVITACIONES!$J311,"*",""),CHAR(13),""),CHAR(10),REPT(" ",100)),301,100)),"")</f>
        <v/>
      </c>
      <c r="H310" s="464">
        <f>IFERROR(TRIM(MID(SUBSTITUTE(SUBSTITUTE(SUBSTITUTE(INVITACIONES!$J311,"*",""),CHAR(13),""),CHAR(10),REPT(" ",100)),401,100)),"")</f>
        <v/>
      </c>
      <c r="I310" s="464">
        <f>IFERROR(TRIM(MID(SUBSTITUTE(SUBSTITUTE(SUBSTITUTE(INVITACIONES!$J311,"*",""),CHAR(13),""),CHAR(10),REPT(" ",100)),501,100)),"")</f>
        <v/>
      </c>
      <c r="J310" s="464">
        <f>IFERROR(TRIM(MID(SUBSTITUTE(SUBSTITUTE(SUBSTITUTE(INVITACIONES!$J311,"*",""),CHAR(13),""),CHAR(10),REPT(" ",100)),601,100)),"")</f>
        <v/>
      </c>
      <c r="K310" s="464">
        <f>IFERROR(TRIM(MID(SUBSTITUTE(SUBSTITUTE(SUBSTITUTE(INVITACIONES!$J311,"*",""),CHAR(13),""),CHAR(10),REPT(" ",100)),701,100)),"")</f>
        <v/>
      </c>
    </row>
    <row r="311" s="358">
      <c r="A311" s="464">
        <f>IF(INVITACIONES!A312="","",INVITACIONES!A312)</f>
        <v/>
      </c>
      <c r="B311" s="464">
        <f>IF(INVITACIONES!N312="","",TRIM(INVITACIONES!N312))</f>
        <v/>
      </c>
      <c r="C311" s="475">
        <f>IF(INVITACIONES!G312="","",INVITACIONES!G312)</f>
        <v/>
      </c>
      <c r="D311" s="464">
        <f>IFERROR(TRIM(MID(SUBSTITUTE(SUBSTITUTE(SUBSTITUTE(INVITACIONES!$J312,"*",""),CHAR(13),""),CHAR(10),REPT(" ",100)),1,100)),"")</f>
        <v/>
      </c>
      <c r="E311" s="464">
        <f>IFERROR(TRIM(MID(SUBSTITUTE(SUBSTITUTE(SUBSTITUTE(INVITACIONES!$J312,"*",""),CHAR(13),""),CHAR(10),REPT(" ",100)),101,100)),"")</f>
        <v/>
      </c>
      <c r="F311" s="464">
        <f>IFERROR(TRIM(MID(SUBSTITUTE(SUBSTITUTE(SUBSTITUTE(INVITACIONES!$J312,"*",""),CHAR(13),""),CHAR(10),REPT(" ",100)),201,100)),"")</f>
        <v/>
      </c>
      <c r="G311" s="464">
        <f>IFERROR(TRIM(MID(SUBSTITUTE(SUBSTITUTE(SUBSTITUTE(INVITACIONES!$J312,"*",""),CHAR(13),""),CHAR(10),REPT(" ",100)),301,100)),"")</f>
        <v/>
      </c>
      <c r="H311" s="464">
        <f>IFERROR(TRIM(MID(SUBSTITUTE(SUBSTITUTE(SUBSTITUTE(INVITACIONES!$J312,"*",""),CHAR(13),""),CHAR(10),REPT(" ",100)),401,100)),"")</f>
        <v/>
      </c>
      <c r="I311" s="464">
        <f>IFERROR(TRIM(MID(SUBSTITUTE(SUBSTITUTE(SUBSTITUTE(INVITACIONES!$J312,"*",""),CHAR(13),""),CHAR(10),REPT(" ",100)),501,100)),"")</f>
        <v/>
      </c>
      <c r="J311" s="464">
        <f>IFERROR(TRIM(MID(SUBSTITUTE(SUBSTITUTE(SUBSTITUTE(INVITACIONES!$J312,"*",""),CHAR(13),""),CHAR(10),REPT(" ",100)),601,100)),"")</f>
        <v/>
      </c>
      <c r="K311" s="464">
        <f>IFERROR(TRIM(MID(SUBSTITUTE(SUBSTITUTE(SUBSTITUTE(INVITACIONES!$J312,"*",""),CHAR(13),""),CHAR(10),REPT(" ",100)),701,100)),"")</f>
        <v/>
      </c>
    </row>
    <row r="312" s="358">
      <c r="A312" s="464">
        <f>IF(INVITACIONES!A313="","",INVITACIONES!A313)</f>
        <v/>
      </c>
      <c r="B312" s="464">
        <f>IF(INVITACIONES!N313="","",TRIM(INVITACIONES!N313))</f>
        <v/>
      </c>
      <c r="C312" s="475">
        <f>IF(INVITACIONES!G313="","",INVITACIONES!G313)</f>
        <v/>
      </c>
      <c r="D312" s="464">
        <f>IFERROR(TRIM(MID(SUBSTITUTE(SUBSTITUTE(SUBSTITUTE(INVITACIONES!$J313,"*",""),CHAR(13),""),CHAR(10),REPT(" ",100)),1,100)),"")</f>
        <v/>
      </c>
      <c r="E312" s="464">
        <f>IFERROR(TRIM(MID(SUBSTITUTE(SUBSTITUTE(SUBSTITUTE(INVITACIONES!$J313,"*",""),CHAR(13),""),CHAR(10),REPT(" ",100)),101,100)),"")</f>
        <v/>
      </c>
      <c r="F312" s="464">
        <f>IFERROR(TRIM(MID(SUBSTITUTE(SUBSTITUTE(SUBSTITUTE(INVITACIONES!$J313,"*",""),CHAR(13),""),CHAR(10),REPT(" ",100)),201,100)),"")</f>
        <v/>
      </c>
      <c r="G312" s="464">
        <f>IFERROR(TRIM(MID(SUBSTITUTE(SUBSTITUTE(SUBSTITUTE(INVITACIONES!$J313,"*",""),CHAR(13),""),CHAR(10),REPT(" ",100)),301,100)),"")</f>
        <v/>
      </c>
      <c r="H312" s="464">
        <f>IFERROR(TRIM(MID(SUBSTITUTE(SUBSTITUTE(SUBSTITUTE(INVITACIONES!$J313,"*",""),CHAR(13),""),CHAR(10),REPT(" ",100)),401,100)),"")</f>
        <v/>
      </c>
      <c r="I312" s="464">
        <f>IFERROR(TRIM(MID(SUBSTITUTE(SUBSTITUTE(SUBSTITUTE(INVITACIONES!$J313,"*",""),CHAR(13),""),CHAR(10),REPT(" ",100)),501,100)),"")</f>
        <v/>
      </c>
      <c r="J312" s="464">
        <f>IFERROR(TRIM(MID(SUBSTITUTE(SUBSTITUTE(SUBSTITUTE(INVITACIONES!$J313,"*",""),CHAR(13),""),CHAR(10),REPT(" ",100)),601,100)),"")</f>
        <v/>
      </c>
      <c r="K312" s="464">
        <f>IFERROR(TRIM(MID(SUBSTITUTE(SUBSTITUTE(SUBSTITUTE(INVITACIONES!$J313,"*",""),CHAR(13),""),CHAR(10),REPT(" ",100)),701,100)),"")</f>
        <v/>
      </c>
    </row>
    <row r="313" s="358">
      <c r="A313" s="464">
        <f>IF(INVITACIONES!A314="","",INVITACIONES!A314)</f>
        <v/>
      </c>
      <c r="B313" s="464">
        <f>IF(INVITACIONES!N314="","",TRIM(INVITACIONES!N314))</f>
        <v/>
      </c>
      <c r="C313" s="475">
        <f>IF(INVITACIONES!G314="","",INVITACIONES!G314)</f>
        <v/>
      </c>
      <c r="D313" s="464">
        <f>IFERROR(TRIM(MID(SUBSTITUTE(SUBSTITUTE(SUBSTITUTE(INVITACIONES!$J314,"*",""),CHAR(13),""),CHAR(10),REPT(" ",100)),1,100)),"")</f>
        <v/>
      </c>
      <c r="E313" s="464">
        <f>IFERROR(TRIM(MID(SUBSTITUTE(SUBSTITUTE(SUBSTITUTE(INVITACIONES!$J314,"*",""),CHAR(13),""),CHAR(10),REPT(" ",100)),101,100)),"")</f>
        <v/>
      </c>
      <c r="F313" s="464">
        <f>IFERROR(TRIM(MID(SUBSTITUTE(SUBSTITUTE(SUBSTITUTE(INVITACIONES!$J314,"*",""),CHAR(13),""),CHAR(10),REPT(" ",100)),201,100)),"")</f>
        <v/>
      </c>
      <c r="G313" s="464">
        <f>IFERROR(TRIM(MID(SUBSTITUTE(SUBSTITUTE(SUBSTITUTE(INVITACIONES!$J314,"*",""),CHAR(13),""),CHAR(10),REPT(" ",100)),301,100)),"")</f>
        <v/>
      </c>
      <c r="H313" s="464">
        <f>IFERROR(TRIM(MID(SUBSTITUTE(SUBSTITUTE(SUBSTITUTE(INVITACIONES!$J314,"*",""),CHAR(13),""),CHAR(10),REPT(" ",100)),401,100)),"")</f>
        <v/>
      </c>
      <c r="I313" s="464">
        <f>IFERROR(TRIM(MID(SUBSTITUTE(SUBSTITUTE(SUBSTITUTE(INVITACIONES!$J314,"*",""),CHAR(13),""),CHAR(10),REPT(" ",100)),501,100)),"")</f>
        <v/>
      </c>
      <c r="J313" s="464">
        <f>IFERROR(TRIM(MID(SUBSTITUTE(SUBSTITUTE(SUBSTITUTE(INVITACIONES!$J314,"*",""),CHAR(13),""),CHAR(10),REPT(" ",100)),601,100)),"")</f>
        <v/>
      </c>
      <c r="K313" s="464">
        <f>IFERROR(TRIM(MID(SUBSTITUTE(SUBSTITUTE(SUBSTITUTE(INVITACIONES!$J314,"*",""),CHAR(13),""),CHAR(10),REPT(" ",100)),701,100)),"")</f>
        <v/>
      </c>
    </row>
    <row r="314" s="358">
      <c r="A314" s="464">
        <f>IF(INVITACIONES!A315="","",INVITACIONES!A315)</f>
        <v/>
      </c>
      <c r="B314" s="464">
        <f>IF(INVITACIONES!N315="","",TRIM(INVITACIONES!N315))</f>
        <v/>
      </c>
      <c r="C314" s="475">
        <f>IF(INVITACIONES!G315="","",INVITACIONES!G315)</f>
        <v/>
      </c>
      <c r="D314" s="464">
        <f>IFERROR(TRIM(MID(SUBSTITUTE(SUBSTITUTE(SUBSTITUTE(INVITACIONES!$J315,"*",""),CHAR(13),""),CHAR(10),REPT(" ",100)),1,100)),"")</f>
        <v/>
      </c>
      <c r="E314" s="464">
        <f>IFERROR(TRIM(MID(SUBSTITUTE(SUBSTITUTE(SUBSTITUTE(INVITACIONES!$J315,"*",""),CHAR(13),""),CHAR(10),REPT(" ",100)),101,100)),"")</f>
        <v/>
      </c>
      <c r="F314" s="464">
        <f>IFERROR(TRIM(MID(SUBSTITUTE(SUBSTITUTE(SUBSTITUTE(INVITACIONES!$J315,"*",""),CHAR(13),""),CHAR(10),REPT(" ",100)),201,100)),"")</f>
        <v/>
      </c>
      <c r="G314" s="464">
        <f>IFERROR(TRIM(MID(SUBSTITUTE(SUBSTITUTE(SUBSTITUTE(INVITACIONES!$J315,"*",""),CHAR(13),""),CHAR(10),REPT(" ",100)),301,100)),"")</f>
        <v/>
      </c>
      <c r="H314" s="464">
        <f>IFERROR(TRIM(MID(SUBSTITUTE(SUBSTITUTE(SUBSTITUTE(INVITACIONES!$J315,"*",""),CHAR(13),""),CHAR(10),REPT(" ",100)),401,100)),"")</f>
        <v/>
      </c>
      <c r="I314" s="464">
        <f>IFERROR(TRIM(MID(SUBSTITUTE(SUBSTITUTE(SUBSTITUTE(INVITACIONES!$J315,"*",""),CHAR(13),""),CHAR(10),REPT(" ",100)),501,100)),"")</f>
        <v/>
      </c>
      <c r="J314" s="464">
        <f>IFERROR(TRIM(MID(SUBSTITUTE(SUBSTITUTE(SUBSTITUTE(INVITACIONES!$J315,"*",""),CHAR(13),""),CHAR(10),REPT(" ",100)),601,100)),"")</f>
        <v/>
      </c>
      <c r="K314" s="464">
        <f>IFERROR(TRIM(MID(SUBSTITUTE(SUBSTITUTE(SUBSTITUTE(INVITACIONES!$J315,"*",""),CHAR(13),""),CHAR(10),REPT(" ",100)),701,100)),"")</f>
        <v/>
      </c>
    </row>
    <row r="315" s="358">
      <c r="A315" s="464">
        <f>IF(INVITACIONES!A316="","",INVITACIONES!A316)</f>
        <v/>
      </c>
      <c r="B315" s="464">
        <f>IF(INVITACIONES!N316="","",TRIM(INVITACIONES!N316))</f>
        <v/>
      </c>
      <c r="C315" s="475">
        <f>IF(INVITACIONES!G316="","",INVITACIONES!G316)</f>
        <v/>
      </c>
      <c r="D315" s="464">
        <f>IFERROR(TRIM(MID(SUBSTITUTE(SUBSTITUTE(SUBSTITUTE(INVITACIONES!$J316,"*",""),CHAR(13),""),CHAR(10),REPT(" ",100)),1,100)),"")</f>
        <v/>
      </c>
      <c r="E315" s="464">
        <f>IFERROR(TRIM(MID(SUBSTITUTE(SUBSTITUTE(SUBSTITUTE(INVITACIONES!$J316,"*",""),CHAR(13),""),CHAR(10),REPT(" ",100)),101,100)),"")</f>
        <v/>
      </c>
      <c r="F315" s="464">
        <f>IFERROR(TRIM(MID(SUBSTITUTE(SUBSTITUTE(SUBSTITUTE(INVITACIONES!$J316,"*",""),CHAR(13),""),CHAR(10),REPT(" ",100)),201,100)),"")</f>
        <v/>
      </c>
      <c r="G315" s="464">
        <f>IFERROR(TRIM(MID(SUBSTITUTE(SUBSTITUTE(SUBSTITUTE(INVITACIONES!$J316,"*",""),CHAR(13),""),CHAR(10),REPT(" ",100)),301,100)),"")</f>
        <v/>
      </c>
      <c r="H315" s="464">
        <f>IFERROR(TRIM(MID(SUBSTITUTE(SUBSTITUTE(SUBSTITUTE(INVITACIONES!$J316,"*",""),CHAR(13),""),CHAR(10),REPT(" ",100)),401,100)),"")</f>
        <v/>
      </c>
      <c r="I315" s="464">
        <f>IFERROR(TRIM(MID(SUBSTITUTE(SUBSTITUTE(SUBSTITUTE(INVITACIONES!$J316,"*",""),CHAR(13),""),CHAR(10),REPT(" ",100)),501,100)),"")</f>
        <v/>
      </c>
      <c r="J315" s="464">
        <f>IFERROR(TRIM(MID(SUBSTITUTE(SUBSTITUTE(SUBSTITUTE(INVITACIONES!$J316,"*",""),CHAR(13),""),CHAR(10),REPT(" ",100)),601,100)),"")</f>
        <v/>
      </c>
      <c r="K315" s="464">
        <f>IFERROR(TRIM(MID(SUBSTITUTE(SUBSTITUTE(SUBSTITUTE(INVITACIONES!$J316,"*",""),CHAR(13),""),CHAR(10),REPT(" ",100)),701,100)),"")</f>
        <v/>
      </c>
    </row>
    <row r="316" s="358">
      <c r="A316" s="464">
        <f>IF(INVITACIONES!A317="","",INVITACIONES!A317)</f>
        <v/>
      </c>
      <c r="B316" s="464">
        <f>IF(INVITACIONES!N317="","",TRIM(INVITACIONES!N317))</f>
        <v/>
      </c>
      <c r="C316" s="475">
        <f>IF(INVITACIONES!G317="","",INVITACIONES!G317)</f>
        <v/>
      </c>
      <c r="D316" s="464">
        <f>IFERROR(TRIM(MID(SUBSTITUTE(SUBSTITUTE(SUBSTITUTE(INVITACIONES!$J317,"*",""),CHAR(13),""),CHAR(10),REPT(" ",100)),1,100)),"")</f>
        <v/>
      </c>
      <c r="E316" s="464">
        <f>IFERROR(TRIM(MID(SUBSTITUTE(SUBSTITUTE(SUBSTITUTE(INVITACIONES!$J317,"*",""),CHAR(13),""),CHAR(10),REPT(" ",100)),101,100)),"")</f>
        <v/>
      </c>
      <c r="F316" s="464">
        <f>IFERROR(TRIM(MID(SUBSTITUTE(SUBSTITUTE(SUBSTITUTE(INVITACIONES!$J317,"*",""),CHAR(13),""),CHAR(10),REPT(" ",100)),201,100)),"")</f>
        <v/>
      </c>
      <c r="G316" s="464">
        <f>IFERROR(TRIM(MID(SUBSTITUTE(SUBSTITUTE(SUBSTITUTE(INVITACIONES!$J317,"*",""),CHAR(13),""),CHAR(10),REPT(" ",100)),301,100)),"")</f>
        <v/>
      </c>
      <c r="H316" s="464">
        <f>IFERROR(TRIM(MID(SUBSTITUTE(SUBSTITUTE(SUBSTITUTE(INVITACIONES!$J317,"*",""),CHAR(13),""),CHAR(10),REPT(" ",100)),401,100)),"")</f>
        <v/>
      </c>
      <c r="I316" s="464">
        <f>IFERROR(TRIM(MID(SUBSTITUTE(SUBSTITUTE(SUBSTITUTE(INVITACIONES!$J317,"*",""),CHAR(13),""),CHAR(10),REPT(" ",100)),501,100)),"")</f>
        <v/>
      </c>
      <c r="J316" s="464">
        <f>IFERROR(TRIM(MID(SUBSTITUTE(SUBSTITUTE(SUBSTITUTE(INVITACIONES!$J317,"*",""),CHAR(13),""),CHAR(10),REPT(" ",100)),601,100)),"")</f>
        <v/>
      </c>
      <c r="K316" s="464">
        <f>IFERROR(TRIM(MID(SUBSTITUTE(SUBSTITUTE(SUBSTITUTE(INVITACIONES!$J317,"*",""),CHAR(13),""),CHAR(10),REPT(" ",100)),701,100)),"")</f>
        <v/>
      </c>
    </row>
    <row r="317" s="358">
      <c r="A317" s="464">
        <f>IF(INVITACIONES!A318="","",INVITACIONES!A318)</f>
        <v/>
      </c>
      <c r="B317" s="464">
        <f>IF(INVITACIONES!N318="","",TRIM(INVITACIONES!N318))</f>
        <v/>
      </c>
      <c r="C317" s="475">
        <f>IF(INVITACIONES!G318="","",INVITACIONES!G318)</f>
        <v/>
      </c>
      <c r="D317" s="464">
        <f>IFERROR(TRIM(MID(SUBSTITUTE(SUBSTITUTE(SUBSTITUTE(INVITACIONES!$J318,"*",""),CHAR(13),""),CHAR(10),REPT(" ",100)),1,100)),"")</f>
        <v/>
      </c>
      <c r="E317" s="464">
        <f>IFERROR(TRIM(MID(SUBSTITUTE(SUBSTITUTE(SUBSTITUTE(INVITACIONES!$J318,"*",""),CHAR(13),""),CHAR(10),REPT(" ",100)),101,100)),"")</f>
        <v/>
      </c>
      <c r="F317" s="464">
        <f>IFERROR(TRIM(MID(SUBSTITUTE(SUBSTITUTE(SUBSTITUTE(INVITACIONES!$J318,"*",""),CHAR(13),""),CHAR(10),REPT(" ",100)),201,100)),"")</f>
        <v/>
      </c>
      <c r="G317" s="464">
        <f>IFERROR(TRIM(MID(SUBSTITUTE(SUBSTITUTE(SUBSTITUTE(INVITACIONES!$J318,"*",""),CHAR(13),""),CHAR(10),REPT(" ",100)),301,100)),"")</f>
        <v/>
      </c>
      <c r="H317" s="464">
        <f>IFERROR(TRIM(MID(SUBSTITUTE(SUBSTITUTE(SUBSTITUTE(INVITACIONES!$J318,"*",""),CHAR(13),""),CHAR(10),REPT(" ",100)),401,100)),"")</f>
        <v/>
      </c>
      <c r="I317" s="464">
        <f>IFERROR(TRIM(MID(SUBSTITUTE(SUBSTITUTE(SUBSTITUTE(INVITACIONES!$J318,"*",""),CHAR(13),""),CHAR(10),REPT(" ",100)),501,100)),"")</f>
        <v/>
      </c>
      <c r="J317" s="464">
        <f>IFERROR(TRIM(MID(SUBSTITUTE(SUBSTITUTE(SUBSTITUTE(INVITACIONES!$J318,"*",""),CHAR(13),""),CHAR(10),REPT(" ",100)),601,100)),"")</f>
        <v/>
      </c>
      <c r="K317" s="464">
        <f>IFERROR(TRIM(MID(SUBSTITUTE(SUBSTITUTE(SUBSTITUTE(INVITACIONES!$J318,"*",""),CHAR(13),""),CHAR(10),REPT(" ",100)),701,100)),"")</f>
        <v/>
      </c>
    </row>
    <row r="318" s="358">
      <c r="A318" s="464">
        <f>IF(INVITACIONES!A319="","",INVITACIONES!A319)</f>
        <v/>
      </c>
      <c r="B318" s="464">
        <f>IF(INVITACIONES!N319="","",TRIM(INVITACIONES!N319))</f>
        <v/>
      </c>
      <c r="C318" s="475">
        <f>IF(INVITACIONES!G319="","",INVITACIONES!G319)</f>
        <v/>
      </c>
      <c r="D318" s="464">
        <f>IFERROR(TRIM(MID(SUBSTITUTE(SUBSTITUTE(SUBSTITUTE(INVITACIONES!$J319,"*",""),CHAR(13),""),CHAR(10),REPT(" ",100)),1,100)),"")</f>
        <v/>
      </c>
      <c r="E318" s="464">
        <f>IFERROR(TRIM(MID(SUBSTITUTE(SUBSTITUTE(SUBSTITUTE(INVITACIONES!$J319,"*",""),CHAR(13),""),CHAR(10),REPT(" ",100)),101,100)),"")</f>
        <v/>
      </c>
      <c r="F318" s="464">
        <f>IFERROR(TRIM(MID(SUBSTITUTE(SUBSTITUTE(SUBSTITUTE(INVITACIONES!$J319,"*",""),CHAR(13),""),CHAR(10),REPT(" ",100)),201,100)),"")</f>
        <v/>
      </c>
      <c r="G318" s="464">
        <f>IFERROR(TRIM(MID(SUBSTITUTE(SUBSTITUTE(SUBSTITUTE(INVITACIONES!$J319,"*",""),CHAR(13),""),CHAR(10),REPT(" ",100)),301,100)),"")</f>
        <v/>
      </c>
      <c r="H318" s="464">
        <f>IFERROR(TRIM(MID(SUBSTITUTE(SUBSTITUTE(SUBSTITUTE(INVITACIONES!$J319,"*",""),CHAR(13),""),CHAR(10),REPT(" ",100)),401,100)),"")</f>
        <v/>
      </c>
      <c r="I318" s="464">
        <f>IFERROR(TRIM(MID(SUBSTITUTE(SUBSTITUTE(SUBSTITUTE(INVITACIONES!$J319,"*",""),CHAR(13),""),CHAR(10),REPT(" ",100)),501,100)),"")</f>
        <v/>
      </c>
      <c r="J318" s="464">
        <f>IFERROR(TRIM(MID(SUBSTITUTE(SUBSTITUTE(SUBSTITUTE(INVITACIONES!$J319,"*",""),CHAR(13),""),CHAR(10),REPT(" ",100)),601,100)),"")</f>
        <v/>
      </c>
      <c r="K318" s="464">
        <f>IFERROR(TRIM(MID(SUBSTITUTE(SUBSTITUTE(SUBSTITUTE(INVITACIONES!$J319,"*",""),CHAR(13),""),CHAR(10),REPT(" ",100)),701,100)),"")</f>
        <v/>
      </c>
    </row>
    <row r="319" s="358">
      <c r="A319" s="464">
        <f>IF(INVITACIONES!A320="","",INVITACIONES!A320)</f>
        <v/>
      </c>
      <c r="B319" s="464">
        <f>IF(INVITACIONES!N320="","",TRIM(INVITACIONES!N320))</f>
        <v/>
      </c>
      <c r="C319" s="475">
        <f>IF(INVITACIONES!G320="","",INVITACIONES!G320)</f>
        <v/>
      </c>
      <c r="D319" s="464">
        <f>IFERROR(TRIM(MID(SUBSTITUTE(SUBSTITUTE(SUBSTITUTE(INVITACIONES!$J320,"*",""),CHAR(13),""),CHAR(10),REPT(" ",100)),1,100)),"")</f>
        <v/>
      </c>
      <c r="E319" s="464">
        <f>IFERROR(TRIM(MID(SUBSTITUTE(SUBSTITUTE(SUBSTITUTE(INVITACIONES!$J320,"*",""),CHAR(13),""),CHAR(10),REPT(" ",100)),101,100)),"")</f>
        <v/>
      </c>
      <c r="F319" s="464">
        <f>IFERROR(TRIM(MID(SUBSTITUTE(SUBSTITUTE(SUBSTITUTE(INVITACIONES!$J320,"*",""),CHAR(13),""),CHAR(10),REPT(" ",100)),201,100)),"")</f>
        <v/>
      </c>
      <c r="G319" s="464">
        <f>IFERROR(TRIM(MID(SUBSTITUTE(SUBSTITUTE(SUBSTITUTE(INVITACIONES!$J320,"*",""),CHAR(13),""),CHAR(10),REPT(" ",100)),301,100)),"")</f>
        <v/>
      </c>
      <c r="H319" s="464">
        <f>IFERROR(TRIM(MID(SUBSTITUTE(SUBSTITUTE(SUBSTITUTE(INVITACIONES!$J320,"*",""),CHAR(13),""),CHAR(10),REPT(" ",100)),401,100)),"")</f>
        <v/>
      </c>
      <c r="I319" s="464">
        <f>IFERROR(TRIM(MID(SUBSTITUTE(SUBSTITUTE(SUBSTITUTE(INVITACIONES!$J320,"*",""),CHAR(13),""),CHAR(10),REPT(" ",100)),501,100)),"")</f>
        <v/>
      </c>
      <c r="J319" s="464">
        <f>IFERROR(TRIM(MID(SUBSTITUTE(SUBSTITUTE(SUBSTITUTE(INVITACIONES!$J320,"*",""),CHAR(13),""),CHAR(10),REPT(" ",100)),601,100)),"")</f>
        <v/>
      </c>
      <c r="K319" s="464">
        <f>IFERROR(TRIM(MID(SUBSTITUTE(SUBSTITUTE(SUBSTITUTE(INVITACIONES!$J320,"*",""),CHAR(13),""),CHAR(10),REPT(" ",100)),701,100)),"")</f>
        <v/>
      </c>
    </row>
    <row r="320" s="358">
      <c r="A320" s="464">
        <f>IF(INVITACIONES!A321="","",INVITACIONES!A321)</f>
        <v/>
      </c>
      <c r="B320" s="464">
        <f>IF(INVITACIONES!N321="","",TRIM(INVITACIONES!N321))</f>
        <v/>
      </c>
      <c r="C320" s="475">
        <f>IF(INVITACIONES!G321="","",INVITACIONES!G321)</f>
        <v/>
      </c>
      <c r="D320" s="464">
        <f>IFERROR(TRIM(MID(SUBSTITUTE(SUBSTITUTE(SUBSTITUTE(INVITACIONES!$J321,"*",""),CHAR(13),""),CHAR(10),REPT(" ",100)),1,100)),"")</f>
        <v/>
      </c>
      <c r="E320" s="464">
        <f>IFERROR(TRIM(MID(SUBSTITUTE(SUBSTITUTE(SUBSTITUTE(INVITACIONES!$J321,"*",""),CHAR(13),""),CHAR(10),REPT(" ",100)),101,100)),"")</f>
        <v/>
      </c>
      <c r="F320" s="464">
        <f>IFERROR(TRIM(MID(SUBSTITUTE(SUBSTITUTE(SUBSTITUTE(INVITACIONES!$J321,"*",""),CHAR(13),""),CHAR(10),REPT(" ",100)),201,100)),"")</f>
        <v/>
      </c>
      <c r="G320" s="464">
        <f>IFERROR(TRIM(MID(SUBSTITUTE(SUBSTITUTE(SUBSTITUTE(INVITACIONES!$J321,"*",""),CHAR(13),""),CHAR(10),REPT(" ",100)),301,100)),"")</f>
        <v/>
      </c>
      <c r="H320" s="464">
        <f>IFERROR(TRIM(MID(SUBSTITUTE(SUBSTITUTE(SUBSTITUTE(INVITACIONES!$J321,"*",""),CHAR(13),""),CHAR(10),REPT(" ",100)),401,100)),"")</f>
        <v/>
      </c>
      <c r="I320" s="464">
        <f>IFERROR(TRIM(MID(SUBSTITUTE(SUBSTITUTE(SUBSTITUTE(INVITACIONES!$J321,"*",""),CHAR(13),""),CHAR(10),REPT(" ",100)),501,100)),"")</f>
        <v/>
      </c>
      <c r="J320" s="464">
        <f>IFERROR(TRIM(MID(SUBSTITUTE(SUBSTITUTE(SUBSTITUTE(INVITACIONES!$J321,"*",""),CHAR(13),""),CHAR(10),REPT(" ",100)),601,100)),"")</f>
        <v/>
      </c>
      <c r="K320" s="464">
        <f>IFERROR(TRIM(MID(SUBSTITUTE(SUBSTITUTE(SUBSTITUTE(INVITACIONES!$J321,"*",""),CHAR(13),""),CHAR(10),REPT(" ",100)),701,100)),"")</f>
        <v/>
      </c>
    </row>
    <row r="321" s="358">
      <c r="A321" s="464">
        <f>IF(INVITACIONES!A322="","",INVITACIONES!A322)</f>
        <v/>
      </c>
      <c r="B321" s="464">
        <f>IF(INVITACIONES!N322="","",TRIM(INVITACIONES!N322))</f>
        <v/>
      </c>
      <c r="C321" s="475">
        <f>IF(INVITACIONES!G322="","",INVITACIONES!G322)</f>
        <v/>
      </c>
      <c r="D321" s="464">
        <f>IFERROR(TRIM(MID(SUBSTITUTE(SUBSTITUTE(SUBSTITUTE(INVITACIONES!$J322,"*",""),CHAR(13),""),CHAR(10),REPT(" ",100)),1,100)),"")</f>
        <v/>
      </c>
      <c r="E321" s="464">
        <f>IFERROR(TRIM(MID(SUBSTITUTE(SUBSTITUTE(SUBSTITUTE(INVITACIONES!$J322,"*",""),CHAR(13),""),CHAR(10),REPT(" ",100)),101,100)),"")</f>
        <v/>
      </c>
      <c r="F321" s="464">
        <f>IFERROR(TRIM(MID(SUBSTITUTE(SUBSTITUTE(SUBSTITUTE(INVITACIONES!$J322,"*",""),CHAR(13),""),CHAR(10),REPT(" ",100)),201,100)),"")</f>
        <v/>
      </c>
      <c r="G321" s="464">
        <f>IFERROR(TRIM(MID(SUBSTITUTE(SUBSTITUTE(SUBSTITUTE(INVITACIONES!$J322,"*",""),CHAR(13),""),CHAR(10),REPT(" ",100)),301,100)),"")</f>
        <v/>
      </c>
      <c r="H321" s="464">
        <f>IFERROR(TRIM(MID(SUBSTITUTE(SUBSTITUTE(SUBSTITUTE(INVITACIONES!$J322,"*",""),CHAR(13),""),CHAR(10),REPT(" ",100)),401,100)),"")</f>
        <v/>
      </c>
      <c r="I321" s="464">
        <f>IFERROR(TRIM(MID(SUBSTITUTE(SUBSTITUTE(SUBSTITUTE(INVITACIONES!$J322,"*",""),CHAR(13),""),CHAR(10),REPT(" ",100)),501,100)),"")</f>
        <v/>
      </c>
      <c r="J321" s="464">
        <f>IFERROR(TRIM(MID(SUBSTITUTE(SUBSTITUTE(SUBSTITUTE(INVITACIONES!$J322,"*",""),CHAR(13),""),CHAR(10),REPT(" ",100)),601,100)),"")</f>
        <v/>
      </c>
      <c r="K321" s="464">
        <f>IFERROR(TRIM(MID(SUBSTITUTE(SUBSTITUTE(SUBSTITUTE(INVITACIONES!$J322,"*",""),CHAR(13),""),CHAR(10),REPT(" ",100)),701,100)),"")</f>
        <v/>
      </c>
    </row>
    <row r="322" s="358">
      <c r="A322" s="464">
        <f>IF(INVITACIONES!A323="","",INVITACIONES!A323)</f>
        <v/>
      </c>
      <c r="B322" s="464">
        <f>IF(INVITACIONES!N323="","",TRIM(INVITACIONES!N323))</f>
        <v/>
      </c>
      <c r="C322" s="475">
        <f>IF(INVITACIONES!G323="","",INVITACIONES!G323)</f>
        <v/>
      </c>
      <c r="D322" s="464">
        <f>IFERROR(TRIM(MID(SUBSTITUTE(SUBSTITUTE(SUBSTITUTE(INVITACIONES!$J323,"*",""),CHAR(13),""),CHAR(10),REPT(" ",100)),1,100)),"")</f>
        <v/>
      </c>
      <c r="E322" s="464">
        <f>IFERROR(TRIM(MID(SUBSTITUTE(SUBSTITUTE(SUBSTITUTE(INVITACIONES!$J323,"*",""),CHAR(13),""),CHAR(10),REPT(" ",100)),101,100)),"")</f>
        <v/>
      </c>
      <c r="F322" s="464">
        <f>IFERROR(TRIM(MID(SUBSTITUTE(SUBSTITUTE(SUBSTITUTE(INVITACIONES!$J323,"*",""),CHAR(13),""),CHAR(10),REPT(" ",100)),201,100)),"")</f>
        <v/>
      </c>
      <c r="G322" s="464">
        <f>IFERROR(TRIM(MID(SUBSTITUTE(SUBSTITUTE(SUBSTITUTE(INVITACIONES!$J323,"*",""),CHAR(13),""),CHAR(10),REPT(" ",100)),301,100)),"")</f>
        <v/>
      </c>
      <c r="H322" s="464">
        <f>IFERROR(TRIM(MID(SUBSTITUTE(SUBSTITUTE(SUBSTITUTE(INVITACIONES!$J323,"*",""),CHAR(13),""),CHAR(10),REPT(" ",100)),401,100)),"")</f>
        <v/>
      </c>
      <c r="I322" s="464">
        <f>IFERROR(TRIM(MID(SUBSTITUTE(SUBSTITUTE(SUBSTITUTE(INVITACIONES!$J323,"*",""),CHAR(13),""),CHAR(10),REPT(" ",100)),501,100)),"")</f>
        <v/>
      </c>
      <c r="J322" s="464">
        <f>IFERROR(TRIM(MID(SUBSTITUTE(SUBSTITUTE(SUBSTITUTE(INVITACIONES!$J323,"*",""),CHAR(13),""),CHAR(10),REPT(" ",100)),601,100)),"")</f>
        <v/>
      </c>
      <c r="K322" s="464">
        <f>IFERROR(TRIM(MID(SUBSTITUTE(SUBSTITUTE(SUBSTITUTE(INVITACIONES!$J323,"*",""),CHAR(13),""),CHAR(10),REPT(" ",100)),701,100)),"")</f>
        <v/>
      </c>
    </row>
    <row r="323" s="358">
      <c r="A323" s="464">
        <f>IF(INVITACIONES!A324="","",INVITACIONES!A324)</f>
        <v/>
      </c>
      <c r="B323" s="464">
        <f>IF(INVITACIONES!N324="","",TRIM(INVITACIONES!N324))</f>
        <v/>
      </c>
      <c r="C323" s="475">
        <f>IF(INVITACIONES!G324="","",INVITACIONES!G324)</f>
        <v/>
      </c>
      <c r="D323" s="464">
        <f>IFERROR(TRIM(MID(SUBSTITUTE(SUBSTITUTE(SUBSTITUTE(INVITACIONES!$J324,"*",""),CHAR(13),""),CHAR(10),REPT(" ",100)),1,100)),"")</f>
        <v/>
      </c>
      <c r="E323" s="464">
        <f>IFERROR(TRIM(MID(SUBSTITUTE(SUBSTITUTE(SUBSTITUTE(INVITACIONES!$J324,"*",""),CHAR(13),""),CHAR(10),REPT(" ",100)),101,100)),"")</f>
        <v/>
      </c>
      <c r="F323" s="464">
        <f>IFERROR(TRIM(MID(SUBSTITUTE(SUBSTITUTE(SUBSTITUTE(INVITACIONES!$J324,"*",""),CHAR(13),""),CHAR(10),REPT(" ",100)),201,100)),"")</f>
        <v/>
      </c>
      <c r="G323" s="464">
        <f>IFERROR(TRIM(MID(SUBSTITUTE(SUBSTITUTE(SUBSTITUTE(INVITACIONES!$J324,"*",""),CHAR(13),""),CHAR(10),REPT(" ",100)),301,100)),"")</f>
        <v/>
      </c>
      <c r="H323" s="464">
        <f>IFERROR(TRIM(MID(SUBSTITUTE(SUBSTITUTE(SUBSTITUTE(INVITACIONES!$J324,"*",""),CHAR(13),""),CHAR(10),REPT(" ",100)),401,100)),"")</f>
        <v/>
      </c>
      <c r="I323" s="464">
        <f>IFERROR(TRIM(MID(SUBSTITUTE(SUBSTITUTE(SUBSTITUTE(INVITACIONES!$J324,"*",""),CHAR(13),""),CHAR(10),REPT(" ",100)),501,100)),"")</f>
        <v/>
      </c>
      <c r="J323" s="464">
        <f>IFERROR(TRIM(MID(SUBSTITUTE(SUBSTITUTE(SUBSTITUTE(INVITACIONES!$J324,"*",""),CHAR(13),""),CHAR(10),REPT(" ",100)),601,100)),"")</f>
        <v/>
      </c>
      <c r="K323" s="464">
        <f>IFERROR(TRIM(MID(SUBSTITUTE(SUBSTITUTE(SUBSTITUTE(INVITACIONES!$J324,"*",""),CHAR(13),""),CHAR(10),REPT(" ",100)),701,100)),"")</f>
        <v/>
      </c>
    </row>
    <row r="324" s="358">
      <c r="A324" s="464">
        <f>IF(INVITACIONES!A325="","",INVITACIONES!A325)</f>
        <v/>
      </c>
      <c r="B324" s="464">
        <f>IF(INVITACIONES!N325="","",TRIM(INVITACIONES!N325))</f>
        <v/>
      </c>
      <c r="C324" s="475">
        <f>IF(INVITACIONES!G325="","",INVITACIONES!G325)</f>
        <v/>
      </c>
      <c r="D324" s="464">
        <f>IFERROR(TRIM(MID(SUBSTITUTE(SUBSTITUTE(SUBSTITUTE(INVITACIONES!$J325,"*",""),CHAR(13),""),CHAR(10),REPT(" ",100)),1,100)),"")</f>
        <v/>
      </c>
      <c r="E324" s="464">
        <f>IFERROR(TRIM(MID(SUBSTITUTE(SUBSTITUTE(SUBSTITUTE(INVITACIONES!$J325,"*",""),CHAR(13),""),CHAR(10),REPT(" ",100)),101,100)),"")</f>
        <v/>
      </c>
      <c r="F324" s="464">
        <f>IFERROR(TRIM(MID(SUBSTITUTE(SUBSTITUTE(SUBSTITUTE(INVITACIONES!$J325,"*",""),CHAR(13),""),CHAR(10),REPT(" ",100)),201,100)),"")</f>
        <v/>
      </c>
      <c r="G324" s="464">
        <f>IFERROR(TRIM(MID(SUBSTITUTE(SUBSTITUTE(SUBSTITUTE(INVITACIONES!$J325,"*",""),CHAR(13),""),CHAR(10),REPT(" ",100)),301,100)),"")</f>
        <v/>
      </c>
      <c r="H324" s="464">
        <f>IFERROR(TRIM(MID(SUBSTITUTE(SUBSTITUTE(SUBSTITUTE(INVITACIONES!$J325,"*",""),CHAR(13),""),CHAR(10),REPT(" ",100)),401,100)),"")</f>
        <v/>
      </c>
      <c r="I324" s="464">
        <f>IFERROR(TRIM(MID(SUBSTITUTE(SUBSTITUTE(SUBSTITUTE(INVITACIONES!$J325,"*",""),CHAR(13),""),CHAR(10),REPT(" ",100)),501,100)),"")</f>
        <v/>
      </c>
      <c r="J324" s="464">
        <f>IFERROR(TRIM(MID(SUBSTITUTE(SUBSTITUTE(SUBSTITUTE(INVITACIONES!$J325,"*",""),CHAR(13),""),CHAR(10),REPT(" ",100)),601,100)),"")</f>
        <v/>
      </c>
      <c r="K324" s="464">
        <f>IFERROR(TRIM(MID(SUBSTITUTE(SUBSTITUTE(SUBSTITUTE(INVITACIONES!$J325,"*",""),CHAR(13),""),CHAR(10),REPT(" ",100)),701,100)),"")</f>
        <v/>
      </c>
    </row>
    <row r="325" s="358">
      <c r="A325" s="464">
        <f>IF(INVITACIONES!A326="","",INVITACIONES!A326)</f>
        <v/>
      </c>
      <c r="B325" s="464">
        <f>IF(INVITACIONES!N326="","",TRIM(INVITACIONES!N326))</f>
        <v/>
      </c>
      <c r="C325" s="475">
        <f>IF(INVITACIONES!G326="","",INVITACIONES!G326)</f>
        <v/>
      </c>
      <c r="D325" s="464">
        <f>IFERROR(TRIM(MID(SUBSTITUTE(SUBSTITUTE(SUBSTITUTE(INVITACIONES!$J326,"*",""),CHAR(13),""),CHAR(10),REPT(" ",100)),1,100)),"")</f>
        <v/>
      </c>
      <c r="E325" s="464">
        <f>IFERROR(TRIM(MID(SUBSTITUTE(SUBSTITUTE(SUBSTITUTE(INVITACIONES!$J326,"*",""),CHAR(13),""),CHAR(10),REPT(" ",100)),101,100)),"")</f>
        <v/>
      </c>
      <c r="F325" s="464">
        <f>IFERROR(TRIM(MID(SUBSTITUTE(SUBSTITUTE(SUBSTITUTE(INVITACIONES!$J326,"*",""),CHAR(13),""),CHAR(10),REPT(" ",100)),201,100)),"")</f>
        <v/>
      </c>
      <c r="G325" s="464">
        <f>IFERROR(TRIM(MID(SUBSTITUTE(SUBSTITUTE(SUBSTITUTE(INVITACIONES!$J326,"*",""),CHAR(13),""),CHAR(10),REPT(" ",100)),301,100)),"")</f>
        <v/>
      </c>
      <c r="H325" s="464">
        <f>IFERROR(TRIM(MID(SUBSTITUTE(SUBSTITUTE(SUBSTITUTE(INVITACIONES!$J326,"*",""),CHAR(13),""),CHAR(10),REPT(" ",100)),401,100)),"")</f>
        <v/>
      </c>
      <c r="I325" s="464">
        <f>IFERROR(TRIM(MID(SUBSTITUTE(SUBSTITUTE(SUBSTITUTE(INVITACIONES!$J326,"*",""),CHAR(13),""),CHAR(10),REPT(" ",100)),501,100)),"")</f>
        <v/>
      </c>
      <c r="J325" s="464">
        <f>IFERROR(TRIM(MID(SUBSTITUTE(SUBSTITUTE(SUBSTITUTE(INVITACIONES!$J326,"*",""),CHAR(13),""),CHAR(10),REPT(" ",100)),601,100)),"")</f>
        <v/>
      </c>
      <c r="K325" s="464">
        <f>IFERROR(TRIM(MID(SUBSTITUTE(SUBSTITUTE(SUBSTITUTE(INVITACIONES!$J326,"*",""),CHAR(13),""),CHAR(10),REPT(" ",100)),701,100)),"")</f>
        <v/>
      </c>
    </row>
    <row r="326" s="358">
      <c r="A326" s="464">
        <f>IF(INVITACIONES!A327="","",INVITACIONES!A327)</f>
        <v/>
      </c>
      <c r="B326" s="464">
        <f>IF(INVITACIONES!N327="","",TRIM(INVITACIONES!N327))</f>
        <v/>
      </c>
      <c r="C326" s="475">
        <f>IF(INVITACIONES!G327="","",INVITACIONES!G327)</f>
        <v/>
      </c>
      <c r="D326" s="464">
        <f>IFERROR(TRIM(MID(SUBSTITUTE(SUBSTITUTE(SUBSTITUTE(INVITACIONES!$J327,"*",""),CHAR(13),""),CHAR(10),REPT(" ",100)),1,100)),"")</f>
        <v/>
      </c>
      <c r="E326" s="464">
        <f>IFERROR(TRIM(MID(SUBSTITUTE(SUBSTITUTE(SUBSTITUTE(INVITACIONES!$J327,"*",""),CHAR(13),""),CHAR(10),REPT(" ",100)),101,100)),"")</f>
        <v/>
      </c>
      <c r="F326" s="464">
        <f>IFERROR(TRIM(MID(SUBSTITUTE(SUBSTITUTE(SUBSTITUTE(INVITACIONES!$J327,"*",""),CHAR(13),""),CHAR(10),REPT(" ",100)),201,100)),"")</f>
        <v/>
      </c>
      <c r="G326" s="464">
        <f>IFERROR(TRIM(MID(SUBSTITUTE(SUBSTITUTE(SUBSTITUTE(INVITACIONES!$J327,"*",""),CHAR(13),""),CHAR(10),REPT(" ",100)),301,100)),"")</f>
        <v/>
      </c>
      <c r="H326" s="464">
        <f>IFERROR(TRIM(MID(SUBSTITUTE(SUBSTITUTE(SUBSTITUTE(INVITACIONES!$J327,"*",""),CHAR(13),""),CHAR(10),REPT(" ",100)),401,100)),"")</f>
        <v/>
      </c>
      <c r="I326" s="464">
        <f>IFERROR(TRIM(MID(SUBSTITUTE(SUBSTITUTE(SUBSTITUTE(INVITACIONES!$J327,"*",""),CHAR(13),""),CHAR(10),REPT(" ",100)),501,100)),"")</f>
        <v/>
      </c>
      <c r="J326" s="464">
        <f>IFERROR(TRIM(MID(SUBSTITUTE(SUBSTITUTE(SUBSTITUTE(INVITACIONES!$J327,"*",""),CHAR(13),""),CHAR(10),REPT(" ",100)),601,100)),"")</f>
        <v/>
      </c>
      <c r="K326" s="464">
        <f>IFERROR(TRIM(MID(SUBSTITUTE(SUBSTITUTE(SUBSTITUTE(INVITACIONES!$J327,"*",""),CHAR(13),""),CHAR(10),REPT(" ",100)),701,100)),"")</f>
        <v/>
      </c>
    </row>
    <row r="327" s="358">
      <c r="A327" s="464">
        <f>IF(INVITACIONES!A328="","",INVITACIONES!A328)</f>
        <v/>
      </c>
      <c r="B327" s="464">
        <f>IF(INVITACIONES!N328="","",TRIM(INVITACIONES!N328))</f>
        <v/>
      </c>
      <c r="C327" s="475">
        <f>IF(INVITACIONES!G328="","",INVITACIONES!G328)</f>
        <v/>
      </c>
      <c r="D327" s="464">
        <f>IFERROR(TRIM(MID(SUBSTITUTE(SUBSTITUTE(SUBSTITUTE(INVITACIONES!$J328,"*",""),CHAR(13),""),CHAR(10),REPT(" ",100)),1,100)),"")</f>
        <v/>
      </c>
      <c r="E327" s="464">
        <f>IFERROR(TRIM(MID(SUBSTITUTE(SUBSTITUTE(SUBSTITUTE(INVITACIONES!$J328,"*",""),CHAR(13),""),CHAR(10),REPT(" ",100)),101,100)),"")</f>
        <v/>
      </c>
      <c r="F327" s="464">
        <f>IFERROR(TRIM(MID(SUBSTITUTE(SUBSTITUTE(SUBSTITUTE(INVITACIONES!$J328,"*",""),CHAR(13),""),CHAR(10),REPT(" ",100)),201,100)),"")</f>
        <v/>
      </c>
      <c r="G327" s="464">
        <f>IFERROR(TRIM(MID(SUBSTITUTE(SUBSTITUTE(SUBSTITUTE(INVITACIONES!$J328,"*",""),CHAR(13),""),CHAR(10),REPT(" ",100)),301,100)),"")</f>
        <v/>
      </c>
      <c r="H327" s="464">
        <f>IFERROR(TRIM(MID(SUBSTITUTE(SUBSTITUTE(SUBSTITUTE(INVITACIONES!$J328,"*",""),CHAR(13),""),CHAR(10),REPT(" ",100)),401,100)),"")</f>
        <v/>
      </c>
      <c r="I327" s="464">
        <f>IFERROR(TRIM(MID(SUBSTITUTE(SUBSTITUTE(SUBSTITUTE(INVITACIONES!$J328,"*",""),CHAR(13),""),CHAR(10),REPT(" ",100)),501,100)),"")</f>
        <v/>
      </c>
      <c r="J327" s="464">
        <f>IFERROR(TRIM(MID(SUBSTITUTE(SUBSTITUTE(SUBSTITUTE(INVITACIONES!$J328,"*",""),CHAR(13),""),CHAR(10),REPT(" ",100)),601,100)),"")</f>
        <v/>
      </c>
      <c r="K327" s="464">
        <f>IFERROR(TRIM(MID(SUBSTITUTE(SUBSTITUTE(SUBSTITUTE(INVITACIONES!$J328,"*",""),CHAR(13),""),CHAR(10),REPT(" ",100)),701,100)),"")</f>
        <v/>
      </c>
    </row>
    <row r="328" s="358">
      <c r="A328" s="464">
        <f>IF(INVITACIONES!A329="","",INVITACIONES!A329)</f>
        <v/>
      </c>
      <c r="B328" s="464">
        <f>IF(INVITACIONES!N329="","",TRIM(INVITACIONES!N329))</f>
        <v/>
      </c>
      <c r="C328" s="475">
        <f>IF(INVITACIONES!G329="","",INVITACIONES!G329)</f>
        <v/>
      </c>
      <c r="D328" s="464">
        <f>IFERROR(TRIM(MID(SUBSTITUTE(SUBSTITUTE(SUBSTITUTE(INVITACIONES!$J329,"*",""),CHAR(13),""),CHAR(10),REPT(" ",100)),1,100)),"")</f>
        <v/>
      </c>
      <c r="E328" s="464">
        <f>IFERROR(TRIM(MID(SUBSTITUTE(SUBSTITUTE(SUBSTITUTE(INVITACIONES!$J329,"*",""),CHAR(13),""),CHAR(10),REPT(" ",100)),101,100)),"")</f>
        <v/>
      </c>
      <c r="F328" s="464">
        <f>IFERROR(TRIM(MID(SUBSTITUTE(SUBSTITUTE(SUBSTITUTE(INVITACIONES!$J329,"*",""),CHAR(13),""),CHAR(10),REPT(" ",100)),201,100)),"")</f>
        <v/>
      </c>
      <c r="G328" s="464">
        <f>IFERROR(TRIM(MID(SUBSTITUTE(SUBSTITUTE(SUBSTITUTE(INVITACIONES!$J329,"*",""),CHAR(13),""),CHAR(10),REPT(" ",100)),301,100)),"")</f>
        <v/>
      </c>
      <c r="H328" s="464">
        <f>IFERROR(TRIM(MID(SUBSTITUTE(SUBSTITUTE(SUBSTITUTE(INVITACIONES!$J329,"*",""),CHAR(13),""),CHAR(10),REPT(" ",100)),401,100)),"")</f>
        <v/>
      </c>
      <c r="I328" s="464">
        <f>IFERROR(TRIM(MID(SUBSTITUTE(SUBSTITUTE(SUBSTITUTE(INVITACIONES!$J329,"*",""),CHAR(13),""),CHAR(10),REPT(" ",100)),501,100)),"")</f>
        <v/>
      </c>
      <c r="J328" s="464">
        <f>IFERROR(TRIM(MID(SUBSTITUTE(SUBSTITUTE(SUBSTITUTE(INVITACIONES!$J329,"*",""),CHAR(13),""),CHAR(10),REPT(" ",100)),601,100)),"")</f>
        <v/>
      </c>
      <c r="K328" s="464">
        <f>IFERROR(TRIM(MID(SUBSTITUTE(SUBSTITUTE(SUBSTITUTE(INVITACIONES!$J329,"*",""),CHAR(13),""),CHAR(10),REPT(" ",100)),701,100)),"")</f>
        <v/>
      </c>
    </row>
    <row r="329" s="358">
      <c r="A329" s="464">
        <f>IF(INVITACIONES!A330="","",INVITACIONES!A330)</f>
        <v/>
      </c>
      <c r="B329" s="464">
        <f>IF(INVITACIONES!N330="","",TRIM(INVITACIONES!N330))</f>
        <v/>
      </c>
      <c r="C329" s="475">
        <f>IF(INVITACIONES!G330="","",INVITACIONES!G330)</f>
        <v/>
      </c>
      <c r="D329" s="464">
        <f>IFERROR(TRIM(MID(SUBSTITUTE(SUBSTITUTE(SUBSTITUTE(INVITACIONES!$J330,"*",""),CHAR(13),""),CHAR(10),REPT(" ",100)),1,100)),"")</f>
        <v/>
      </c>
      <c r="E329" s="464">
        <f>IFERROR(TRIM(MID(SUBSTITUTE(SUBSTITUTE(SUBSTITUTE(INVITACIONES!$J330,"*",""),CHAR(13),""),CHAR(10),REPT(" ",100)),101,100)),"")</f>
        <v/>
      </c>
      <c r="F329" s="464">
        <f>IFERROR(TRIM(MID(SUBSTITUTE(SUBSTITUTE(SUBSTITUTE(INVITACIONES!$J330,"*",""),CHAR(13),""),CHAR(10),REPT(" ",100)),201,100)),"")</f>
        <v/>
      </c>
      <c r="G329" s="464">
        <f>IFERROR(TRIM(MID(SUBSTITUTE(SUBSTITUTE(SUBSTITUTE(INVITACIONES!$J330,"*",""),CHAR(13),""),CHAR(10),REPT(" ",100)),301,100)),"")</f>
        <v/>
      </c>
      <c r="H329" s="464">
        <f>IFERROR(TRIM(MID(SUBSTITUTE(SUBSTITUTE(SUBSTITUTE(INVITACIONES!$J330,"*",""),CHAR(13),""),CHAR(10),REPT(" ",100)),401,100)),"")</f>
        <v/>
      </c>
      <c r="I329" s="464">
        <f>IFERROR(TRIM(MID(SUBSTITUTE(SUBSTITUTE(SUBSTITUTE(INVITACIONES!$J330,"*",""),CHAR(13),""),CHAR(10),REPT(" ",100)),501,100)),"")</f>
        <v/>
      </c>
      <c r="J329" s="464">
        <f>IFERROR(TRIM(MID(SUBSTITUTE(SUBSTITUTE(SUBSTITUTE(INVITACIONES!$J330,"*",""),CHAR(13),""),CHAR(10),REPT(" ",100)),601,100)),"")</f>
        <v/>
      </c>
      <c r="K329" s="464">
        <f>IFERROR(TRIM(MID(SUBSTITUTE(SUBSTITUTE(SUBSTITUTE(INVITACIONES!$J330,"*",""),CHAR(13),""),CHAR(10),REPT(" ",100)),701,100)),"")</f>
        <v/>
      </c>
    </row>
    <row r="330" s="358">
      <c r="A330" s="464">
        <f>IF(INVITACIONES!A331="","",INVITACIONES!A331)</f>
        <v/>
      </c>
      <c r="B330" s="464">
        <f>IF(INVITACIONES!N331="","",TRIM(INVITACIONES!N331))</f>
        <v/>
      </c>
      <c r="C330" s="475">
        <f>IF(INVITACIONES!G331="","",INVITACIONES!G331)</f>
        <v/>
      </c>
      <c r="D330" s="464">
        <f>IFERROR(TRIM(MID(SUBSTITUTE(SUBSTITUTE(SUBSTITUTE(INVITACIONES!$J331,"*",""),CHAR(13),""),CHAR(10),REPT(" ",100)),1,100)),"")</f>
        <v/>
      </c>
      <c r="E330" s="464">
        <f>IFERROR(TRIM(MID(SUBSTITUTE(SUBSTITUTE(SUBSTITUTE(INVITACIONES!$J331,"*",""),CHAR(13),""),CHAR(10),REPT(" ",100)),101,100)),"")</f>
        <v/>
      </c>
      <c r="F330" s="464">
        <f>IFERROR(TRIM(MID(SUBSTITUTE(SUBSTITUTE(SUBSTITUTE(INVITACIONES!$J331,"*",""),CHAR(13),""),CHAR(10),REPT(" ",100)),201,100)),"")</f>
        <v/>
      </c>
      <c r="G330" s="464">
        <f>IFERROR(TRIM(MID(SUBSTITUTE(SUBSTITUTE(SUBSTITUTE(INVITACIONES!$J331,"*",""),CHAR(13),""),CHAR(10),REPT(" ",100)),301,100)),"")</f>
        <v/>
      </c>
      <c r="H330" s="464">
        <f>IFERROR(TRIM(MID(SUBSTITUTE(SUBSTITUTE(SUBSTITUTE(INVITACIONES!$J331,"*",""),CHAR(13),""),CHAR(10),REPT(" ",100)),401,100)),"")</f>
        <v/>
      </c>
      <c r="I330" s="464">
        <f>IFERROR(TRIM(MID(SUBSTITUTE(SUBSTITUTE(SUBSTITUTE(INVITACIONES!$J331,"*",""),CHAR(13),""),CHAR(10),REPT(" ",100)),501,100)),"")</f>
        <v/>
      </c>
      <c r="J330" s="464">
        <f>IFERROR(TRIM(MID(SUBSTITUTE(SUBSTITUTE(SUBSTITUTE(INVITACIONES!$J331,"*",""),CHAR(13),""),CHAR(10),REPT(" ",100)),601,100)),"")</f>
        <v/>
      </c>
      <c r="K330" s="464">
        <f>IFERROR(TRIM(MID(SUBSTITUTE(SUBSTITUTE(SUBSTITUTE(INVITACIONES!$J331,"*",""),CHAR(13),""),CHAR(10),REPT(" ",100)),701,100)),"")</f>
        <v/>
      </c>
    </row>
    <row r="331" s="358">
      <c r="A331" s="464">
        <f>IF(INVITACIONES!A332="","",INVITACIONES!A332)</f>
        <v/>
      </c>
      <c r="B331" s="464">
        <f>IF(INVITACIONES!N332="","",TRIM(INVITACIONES!N332))</f>
        <v/>
      </c>
      <c r="C331" s="475">
        <f>IF(INVITACIONES!G332="","",INVITACIONES!G332)</f>
        <v/>
      </c>
      <c r="D331" s="464">
        <f>IFERROR(TRIM(MID(SUBSTITUTE(SUBSTITUTE(SUBSTITUTE(INVITACIONES!$J332,"*",""),CHAR(13),""),CHAR(10),REPT(" ",100)),1,100)),"")</f>
        <v/>
      </c>
      <c r="E331" s="464">
        <f>IFERROR(TRIM(MID(SUBSTITUTE(SUBSTITUTE(SUBSTITUTE(INVITACIONES!$J332,"*",""),CHAR(13),""),CHAR(10),REPT(" ",100)),101,100)),"")</f>
        <v/>
      </c>
      <c r="F331" s="464">
        <f>IFERROR(TRIM(MID(SUBSTITUTE(SUBSTITUTE(SUBSTITUTE(INVITACIONES!$J332,"*",""),CHAR(13),""),CHAR(10),REPT(" ",100)),201,100)),"")</f>
        <v/>
      </c>
      <c r="G331" s="464">
        <f>IFERROR(TRIM(MID(SUBSTITUTE(SUBSTITUTE(SUBSTITUTE(INVITACIONES!$J332,"*",""),CHAR(13),""),CHAR(10),REPT(" ",100)),301,100)),"")</f>
        <v/>
      </c>
      <c r="H331" s="464">
        <f>IFERROR(TRIM(MID(SUBSTITUTE(SUBSTITUTE(SUBSTITUTE(INVITACIONES!$J332,"*",""),CHAR(13),""),CHAR(10),REPT(" ",100)),401,100)),"")</f>
        <v/>
      </c>
      <c r="I331" s="464">
        <f>IFERROR(TRIM(MID(SUBSTITUTE(SUBSTITUTE(SUBSTITUTE(INVITACIONES!$J332,"*",""),CHAR(13),""),CHAR(10),REPT(" ",100)),501,100)),"")</f>
        <v/>
      </c>
      <c r="J331" s="464">
        <f>IFERROR(TRIM(MID(SUBSTITUTE(SUBSTITUTE(SUBSTITUTE(INVITACIONES!$J332,"*",""),CHAR(13),""),CHAR(10),REPT(" ",100)),601,100)),"")</f>
        <v/>
      </c>
      <c r="K331" s="464">
        <f>IFERROR(TRIM(MID(SUBSTITUTE(SUBSTITUTE(SUBSTITUTE(INVITACIONES!$J332,"*",""),CHAR(13),""),CHAR(10),REPT(" ",100)),701,100)),"")</f>
        <v/>
      </c>
    </row>
    <row r="332" s="358">
      <c r="A332" s="464">
        <f>IF(INVITACIONES!A333="","",INVITACIONES!A333)</f>
        <v/>
      </c>
      <c r="B332" s="464">
        <f>IF(INVITACIONES!N333="","",TRIM(INVITACIONES!N333))</f>
        <v/>
      </c>
      <c r="C332" s="475">
        <f>IF(INVITACIONES!G333="","",INVITACIONES!G333)</f>
        <v/>
      </c>
      <c r="D332" s="464">
        <f>IFERROR(TRIM(MID(SUBSTITUTE(SUBSTITUTE(SUBSTITUTE(INVITACIONES!$J333,"*",""),CHAR(13),""),CHAR(10),REPT(" ",100)),1,100)),"")</f>
        <v/>
      </c>
      <c r="E332" s="464">
        <f>IFERROR(TRIM(MID(SUBSTITUTE(SUBSTITUTE(SUBSTITUTE(INVITACIONES!$J333,"*",""),CHAR(13),""),CHAR(10),REPT(" ",100)),101,100)),"")</f>
        <v/>
      </c>
      <c r="F332" s="464">
        <f>IFERROR(TRIM(MID(SUBSTITUTE(SUBSTITUTE(SUBSTITUTE(INVITACIONES!$J333,"*",""),CHAR(13),""),CHAR(10),REPT(" ",100)),201,100)),"")</f>
        <v/>
      </c>
      <c r="G332" s="464">
        <f>IFERROR(TRIM(MID(SUBSTITUTE(SUBSTITUTE(SUBSTITUTE(INVITACIONES!$J333,"*",""),CHAR(13),""),CHAR(10),REPT(" ",100)),301,100)),"")</f>
        <v/>
      </c>
      <c r="H332" s="464">
        <f>IFERROR(TRIM(MID(SUBSTITUTE(SUBSTITUTE(SUBSTITUTE(INVITACIONES!$J333,"*",""),CHAR(13),""),CHAR(10),REPT(" ",100)),401,100)),"")</f>
        <v/>
      </c>
      <c r="I332" s="464">
        <f>IFERROR(TRIM(MID(SUBSTITUTE(SUBSTITUTE(SUBSTITUTE(INVITACIONES!$J333,"*",""),CHAR(13),""),CHAR(10),REPT(" ",100)),501,100)),"")</f>
        <v/>
      </c>
      <c r="J332" s="464">
        <f>IFERROR(TRIM(MID(SUBSTITUTE(SUBSTITUTE(SUBSTITUTE(INVITACIONES!$J333,"*",""),CHAR(13),""),CHAR(10),REPT(" ",100)),601,100)),"")</f>
        <v/>
      </c>
      <c r="K332" s="464">
        <f>IFERROR(TRIM(MID(SUBSTITUTE(SUBSTITUTE(SUBSTITUTE(INVITACIONES!$J333,"*",""),CHAR(13),""),CHAR(10),REPT(" ",100)),701,100)),"")</f>
        <v/>
      </c>
    </row>
    <row r="333" s="358">
      <c r="A333" s="464">
        <f>IF(INVITACIONES!A334="","",INVITACIONES!A334)</f>
        <v/>
      </c>
      <c r="B333" s="464">
        <f>IF(INVITACIONES!N334="","",TRIM(INVITACIONES!N334))</f>
        <v/>
      </c>
      <c r="C333" s="475">
        <f>IF(INVITACIONES!G334="","",INVITACIONES!G334)</f>
        <v/>
      </c>
      <c r="D333" s="464">
        <f>IFERROR(TRIM(MID(SUBSTITUTE(SUBSTITUTE(SUBSTITUTE(INVITACIONES!$J334,"*",""),CHAR(13),""),CHAR(10),REPT(" ",100)),1,100)),"")</f>
        <v/>
      </c>
      <c r="E333" s="464">
        <f>IFERROR(TRIM(MID(SUBSTITUTE(SUBSTITUTE(SUBSTITUTE(INVITACIONES!$J334,"*",""),CHAR(13),""),CHAR(10),REPT(" ",100)),101,100)),"")</f>
        <v/>
      </c>
      <c r="F333" s="464">
        <f>IFERROR(TRIM(MID(SUBSTITUTE(SUBSTITUTE(SUBSTITUTE(INVITACIONES!$J334,"*",""),CHAR(13),""),CHAR(10),REPT(" ",100)),201,100)),"")</f>
        <v/>
      </c>
      <c r="G333" s="464">
        <f>IFERROR(TRIM(MID(SUBSTITUTE(SUBSTITUTE(SUBSTITUTE(INVITACIONES!$J334,"*",""),CHAR(13),""),CHAR(10),REPT(" ",100)),301,100)),"")</f>
        <v/>
      </c>
      <c r="H333" s="464">
        <f>IFERROR(TRIM(MID(SUBSTITUTE(SUBSTITUTE(SUBSTITUTE(INVITACIONES!$J334,"*",""),CHAR(13),""),CHAR(10),REPT(" ",100)),401,100)),"")</f>
        <v/>
      </c>
      <c r="I333" s="464">
        <f>IFERROR(TRIM(MID(SUBSTITUTE(SUBSTITUTE(SUBSTITUTE(INVITACIONES!$J334,"*",""),CHAR(13),""),CHAR(10),REPT(" ",100)),501,100)),"")</f>
        <v/>
      </c>
      <c r="J333" s="464">
        <f>IFERROR(TRIM(MID(SUBSTITUTE(SUBSTITUTE(SUBSTITUTE(INVITACIONES!$J334,"*",""),CHAR(13),""),CHAR(10),REPT(" ",100)),601,100)),"")</f>
        <v/>
      </c>
      <c r="K333" s="464">
        <f>IFERROR(TRIM(MID(SUBSTITUTE(SUBSTITUTE(SUBSTITUTE(INVITACIONES!$J334,"*",""),CHAR(13),""),CHAR(10),REPT(" ",100)),701,100)),"")</f>
        <v/>
      </c>
    </row>
    <row r="334" s="358">
      <c r="A334" s="464">
        <f>IF(INVITACIONES!A335="","",INVITACIONES!A335)</f>
        <v/>
      </c>
      <c r="B334" s="464">
        <f>IF(INVITACIONES!N335="","",TRIM(INVITACIONES!N335))</f>
        <v/>
      </c>
      <c r="C334" s="475">
        <f>IF(INVITACIONES!G335="","",INVITACIONES!G335)</f>
        <v/>
      </c>
      <c r="D334" s="464">
        <f>IFERROR(TRIM(MID(SUBSTITUTE(SUBSTITUTE(SUBSTITUTE(INVITACIONES!$J335,"*",""),CHAR(13),""),CHAR(10),REPT(" ",100)),1,100)),"")</f>
        <v/>
      </c>
      <c r="E334" s="464">
        <f>IFERROR(TRIM(MID(SUBSTITUTE(SUBSTITUTE(SUBSTITUTE(INVITACIONES!$J335,"*",""),CHAR(13),""),CHAR(10),REPT(" ",100)),101,100)),"")</f>
        <v/>
      </c>
      <c r="F334" s="464">
        <f>IFERROR(TRIM(MID(SUBSTITUTE(SUBSTITUTE(SUBSTITUTE(INVITACIONES!$J335,"*",""),CHAR(13),""),CHAR(10),REPT(" ",100)),201,100)),"")</f>
        <v/>
      </c>
      <c r="G334" s="464">
        <f>IFERROR(TRIM(MID(SUBSTITUTE(SUBSTITUTE(SUBSTITUTE(INVITACIONES!$J335,"*",""),CHAR(13),""),CHAR(10),REPT(" ",100)),301,100)),"")</f>
        <v/>
      </c>
      <c r="H334" s="464">
        <f>IFERROR(TRIM(MID(SUBSTITUTE(SUBSTITUTE(SUBSTITUTE(INVITACIONES!$J335,"*",""),CHAR(13),""),CHAR(10),REPT(" ",100)),401,100)),"")</f>
        <v/>
      </c>
      <c r="I334" s="464">
        <f>IFERROR(TRIM(MID(SUBSTITUTE(SUBSTITUTE(SUBSTITUTE(INVITACIONES!$J335,"*",""),CHAR(13),""),CHAR(10),REPT(" ",100)),501,100)),"")</f>
        <v/>
      </c>
      <c r="J334" s="464">
        <f>IFERROR(TRIM(MID(SUBSTITUTE(SUBSTITUTE(SUBSTITUTE(INVITACIONES!$J335,"*",""),CHAR(13),""),CHAR(10),REPT(" ",100)),601,100)),"")</f>
        <v/>
      </c>
      <c r="K334" s="464">
        <f>IFERROR(TRIM(MID(SUBSTITUTE(SUBSTITUTE(SUBSTITUTE(INVITACIONES!$J335,"*",""),CHAR(13),""),CHAR(10),REPT(" ",100)),701,100)),"")</f>
        <v/>
      </c>
    </row>
    <row r="335" s="358">
      <c r="A335" s="464">
        <f>IF(INVITACIONES!A336="","",INVITACIONES!A336)</f>
        <v/>
      </c>
      <c r="B335" s="464">
        <f>IF(INVITACIONES!N336="","",TRIM(INVITACIONES!N336))</f>
        <v/>
      </c>
      <c r="C335" s="475">
        <f>IF(INVITACIONES!G336="","",INVITACIONES!G336)</f>
        <v/>
      </c>
      <c r="D335" s="464">
        <f>IFERROR(TRIM(MID(SUBSTITUTE(SUBSTITUTE(SUBSTITUTE(INVITACIONES!$J336,"*",""),CHAR(13),""),CHAR(10),REPT(" ",100)),1,100)),"")</f>
        <v/>
      </c>
      <c r="E335" s="464">
        <f>IFERROR(TRIM(MID(SUBSTITUTE(SUBSTITUTE(SUBSTITUTE(INVITACIONES!$J336,"*",""),CHAR(13),""),CHAR(10),REPT(" ",100)),101,100)),"")</f>
        <v/>
      </c>
      <c r="F335" s="464">
        <f>IFERROR(TRIM(MID(SUBSTITUTE(SUBSTITUTE(SUBSTITUTE(INVITACIONES!$J336,"*",""),CHAR(13),""),CHAR(10),REPT(" ",100)),201,100)),"")</f>
        <v/>
      </c>
      <c r="G335" s="464">
        <f>IFERROR(TRIM(MID(SUBSTITUTE(SUBSTITUTE(SUBSTITUTE(INVITACIONES!$J336,"*",""),CHAR(13),""),CHAR(10),REPT(" ",100)),301,100)),"")</f>
        <v/>
      </c>
      <c r="H335" s="464">
        <f>IFERROR(TRIM(MID(SUBSTITUTE(SUBSTITUTE(SUBSTITUTE(INVITACIONES!$J336,"*",""),CHAR(13),""),CHAR(10),REPT(" ",100)),401,100)),"")</f>
        <v/>
      </c>
      <c r="I335" s="464">
        <f>IFERROR(TRIM(MID(SUBSTITUTE(SUBSTITUTE(SUBSTITUTE(INVITACIONES!$J336,"*",""),CHAR(13),""),CHAR(10),REPT(" ",100)),501,100)),"")</f>
        <v/>
      </c>
      <c r="J335" s="464">
        <f>IFERROR(TRIM(MID(SUBSTITUTE(SUBSTITUTE(SUBSTITUTE(INVITACIONES!$J336,"*",""),CHAR(13),""),CHAR(10),REPT(" ",100)),601,100)),"")</f>
        <v/>
      </c>
      <c r="K335" s="464">
        <f>IFERROR(TRIM(MID(SUBSTITUTE(SUBSTITUTE(SUBSTITUTE(INVITACIONES!$J336,"*",""),CHAR(13),""),CHAR(10),REPT(" ",100)),701,100)),"")</f>
        <v/>
      </c>
    </row>
    <row r="336" s="358">
      <c r="A336" s="464">
        <f>IF(INVITACIONES!A337="","",INVITACIONES!A337)</f>
        <v/>
      </c>
      <c r="B336" s="464">
        <f>IF(INVITACIONES!N337="","",TRIM(INVITACIONES!N337))</f>
        <v/>
      </c>
      <c r="C336" s="475">
        <f>IF(INVITACIONES!G337="","",INVITACIONES!G337)</f>
        <v/>
      </c>
      <c r="D336" s="464">
        <f>IFERROR(TRIM(MID(SUBSTITUTE(SUBSTITUTE(SUBSTITUTE(INVITACIONES!$J337,"*",""),CHAR(13),""),CHAR(10),REPT(" ",100)),1,100)),"")</f>
        <v/>
      </c>
      <c r="E336" s="464">
        <f>IFERROR(TRIM(MID(SUBSTITUTE(SUBSTITUTE(SUBSTITUTE(INVITACIONES!$J337,"*",""),CHAR(13),""),CHAR(10),REPT(" ",100)),101,100)),"")</f>
        <v/>
      </c>
      <c r="F336" s="464">
        <f>IFERROR(TRIM(MID(SUBSTITUTE(SUBSTITUTE(SUBSTITUTE(INVITACIONES!$J337,"*",""),CHAR(13),""),CHAR(10),REPT(" ",100)),201,100)),"")</f>
        <v/>
      </c>
      <c r="G336" s="464">
        <f>IFERROR(TRIM(MID(SUBSTITUTE(SUBSTITUTE(SUBSTITUTE(INVITACIONES!$J337,"*",""),CHAR(13),""),CHAR(10),REPT(" ",100)),301,100)),"")</f>
        <v/>
      </c>
      <c r="H336" s="464">
        <f>IFERROR(TRIM(MID(SUBSTITUTE(SUBSTITUTE(SUBSTITUTE(INVITACIONES!$J337,"*",""),CHAR(13),""),CHAR(10),REPT(" ",100)),401,100)),"")</f>
        <v/>
      </c>
      <c r="I336" s="464">
        <f>IFERROR(TRIM(MID(SUBSTITUTE(SUBSTITUTE(SUBSTITUTE(INVITACIONES!$J337,"*",""),CHAR(13),""),CHAR(10),REPT(" ",100)),501,100)),"")</f>
        <v/>
      </c>
      <c r="J336" s="464">
        <f>IFERROR(TRIM(MID(SUBSTITUTE(SUBSTITUTE(SUBSTITUTE(INVITACIONES!$J337,"*",""),CHAR(13),""),CHAR(10),REPT(" ",100)),601,100)),"")</f>
        <v/>
      </c>
      <c r="K336" s="464">
        <f>IFERROR(TRIM(MID(SUBSTITUTE(SUBSTITUTE(SUBSTITUTE(INVITACIONES!$J337,"*",""),CHAR(13),""),CHAR(10),REPT(" ",100)),701,100)),"")</f>
        <v/>
      </c>
    </row>
    <row r="337" s="358">
      <c r="A337" s="464">
        <f>IF(INVITACIONES!A338="","",INVITACIONES!A338)</f>
        <v/>
      </c>
      <c r="B337" s="464">
        <f>IF(INVITACIONES!N338="","",TRIM(INVITACIONES!N338))</f>
        <v/>
      </c>
      <c r="C337" s="475">
        <f>IF(INVITACIONES!G338="","",INVITACIONES!G338)</f>
        <v/>
      </c>
      <c r="D337" s="464">
        <f>IFERROR(TRIM(MID(SUBSTITUTE(SUBSTITUTE(SUBSTITUTE(INVITACIONES!$J338,"*",""),CHAR(13),""),CHAR(10),REPT(" ",100)),1,100)),"")</f>
        <v/>
      </c>
      <c r="E337" s="464">
        <f>IFERROR(TRIM(MID(SUBSTITUTE(SUBSTITUTE(SUBSTITUTE(INVITACIONES!$J338,"*",""),CHAR(13),""),CHAR(10),REPT(" ",100)),101,100)),"")</f>
        <v/>
      </c>
      <c r="F337" s="464">
        <f>IFERROR(TRIM(MID(SUBSTITUTE(SUBSTITUTE(SUBSTITUTE(INVITACIONES!$J338,"*",""),CHAR(13),""),CHAR(10),REPT(" ",100)),201,100)),"")</f>
        <v/>
      </c>
      <c r="G337" s="464">
        <f>IFERROR(TRIM(MID(SUBSTITUTE(SUBSTITUTE(SUBSTITUTE(INVITACIONES!$J338,"*",""),CHAR(13),""),CHAR(10),REPT(" ",100)),301,100)),"")</f>
        <v/>
      </c>
      <c r="H337" s="464">
        <f>IFERROR(TRIM(MID(SUBSTITUTE(SUBSTITUTE(SUBSTITUTE(INVITACIONES!$J338,"*",""),CHAR(13),""),CHAR(10),REPT(" ",100)),401,100)),"")</f>
        <v/>
      </c>
      <c r="I337" s="464">
        <f>IFERROR(TRIM(MID(SUBSTITUTE(SUBSTITUTE(SUBSTITUTE(INVITACIONES!$J338,"*",""),CHAR(13),""),CHAR(10),REPT(" ",100)),501,100)),"")</f>
        <v/>
      </c>
      <c r="J337" s="464">
        <f>IFERROR(TRIM(MID(SUBSTITUTE(SUBSTITUTE(SUBSTITUTE(INVITACIONES!$J338,"*",""),CHAR(13),""),CHAR(10),REPT(" ",100)),601,100)),"")</f>
        <v/>
      </c>
      <c r="K337" s="464">
        <f>IFERROR(TRIM(MID(SUBSTITUTE(SUBSTITUTE(SUBSTITUTE(INVITACIONES!$J338,"*",""),CHAR(13),""),CHAR(10),REPT(" ",100)),701,100)),"")</f>
        <v/>
      </c>
    </row>
    <row r="338" s="358">
      <c r="A338" s="464">
        <f>IF(INVITACIONES!A339="","",INVITACIONES!A339)</f>
        <v/>
      </c>
      <c r="B338" s="464">
        <f>IF(INVITACIONES!N339="","",TRIM(INVITACIONES!N339))</f>
        <v/>
      </c>
      <c r="C338" s="475">
        <f>IF(INVITACIONES!G339="","",INVITACIONES!G339)</f>
        <v/>
      </c>
      <c r="D338" s="464">
        <f>IFERROR(TRIM(MID(SUBSTITUTE(SUBSTITUTE(SUBSTITUTE(INVITACIONES!$J339,"*",""),CHAR(13),""),CHAR(10),REPT(" ",100)),1,100)),"")</f>
        <v/>
      </c>
      <c r="E338" s="464">
        <f>IFERROR(TRIM(MID(SUBSTITUTE(SUBSTITUTE(SUBSTITUTE(INVITACIONES!$J339,"*",""),CHAR(13),""),CHAR(10),REPT(" ",100)),101,100)),"")</f>
        <v/>
      </c>
      <c r="F338" s="464">
        <f>IFERROR(TRIM(MID(SUBSTITUTE(SUBSTITUTE(SUBSTITUTE(INVITACIONES!$J339,"*",""),CHAR(13),""),CHAR(10),REPT(" ",100)),201,100)),"")</f>
        <v/>
      </c>
      <c r="G338" s="464">
        <f>IFERROR(TRIM(MID(SUBSTITUTE(SUBSTITUTE(SUBSTITUTE(INVITACIONES!$J339,"*",""),CHAR(13),""),CHAR(10),REPT(" ",100)),301,100)),"")</f>
        <v/>
      </c>
      <c r="H338" s="464">
        <f>IFERROR(TRIM(MID(SUBSTITUTE(SUBSTITUTE(SUBSTITUTE(INVITACIONES!$J339,"*",""),CHAR(13),""),CHAR(10),REPT(" ",100)),401,100)),"")</f>
        <v/>
      </c>
      <c r="I338" s="464">
        <f>IFERROR(TRIM(MID(SUBSTITUTE(SUBSTITUTE(SUBSTITUTE(INVITACIONES!$J339,"*",""),CHAR(13),""),CHAR(10),REPT(" ",100)),501,100)),"")</f>
        <v/>
      </c>
      <c r="J338" s="464">
        <f>IFERROR(TRIM(MID(SUBSTITUTE(SUBSTITUTE(SUBSTITUTE(INVITACIONES!$J339,"*",""),CHAR(13),""),CHAR(10),REPT(" ",100)),601,100)),"")</f>
        <v/>
      </c>
      <c r="K338" s="464">
        <f>IFERROR(TRIM(MID(SUBSTITUTE(SUBSTITUTE(SUBSTITUTE(INVITACIONES!$J339,"*",""),CHAR(13),""),CHAR(10),REPT(" ",100)),701,100)),"")</f>
        <v/>
      </c>
    </row>
    <row r="339" s="358">
      <c r="A339" s="464">
        <f>IF(INVITACIONES!A340="","",INVITACIONES!A340)</f>
        <v/>
      </c>
      <c r="B339" s="464">
        <f>IF(INVITACIONES!N340="","",TRIM(INVITACIONES!N340))</f>
        <v/>
      </c>
      <c r="C339" s="475">
        <f>IF(INVITACIONES!G340="","",INVITACIONES!G340)</f>
        <v/>
      </c>
      <c r="D339" s="464">
        <f>IFERROR(TRIM(MID(SUBSTITUTE(SUBSTITUTE(SUBSTITUTE(INVITACIONES!$J340,"*",""),CHAR(13),""),CHAR(10),REPT(" ",100)),1,100)),"")</f>
        <v/>
      </c>
      <c r="E339" s="464">
        <f>IFERROR(TRIM(MID(SUBSTITUTE(SUBSTITUTE(SUBSTITUTE(INVITACIONES!$J340,"*",""),CHAR(13),""),CHAR(10),REPT(" ",100)),101,100)),"")</f>
        <v/>
      </c>
      <c r="F339" s="464">
        <f>IFERROR(TRIM(MID(SUBSTITUTE(SUBSTITUTE(SUBSTITUTE(INVITACIONES!$J340,"*",""),CHAR(13),""),CHAR(10),REPT(" ",100)),201,100)),"")</f>
        <v/>
      </c>
      <c r="G339" s="464">
        <f>IFERROR(TRIM(MID(SUBSTITUTE(SUBSTITUTE(SUBSTITUTE(INVITACIONES!$J340,"*",""),CHAR(13),""),CHAR(10),REPT(" ",100)),301,100)),"")</f>
        <v/>
      </c>
      <c r="H339" s="464">
        <f>IFERROR(TRIM(MID(SUBSTITUTE(SUBSTITUTE(SUBSTITUTE(INVITACIONES!$J340,"*",""),CHAR(13),""),CHAR(10),REPT(" ",100)),401,100)),"")</f>
        <v/>
      </c>
      <c r="I339" s="464">
        <f>IFERROR(TRIM(MID(SUBSTITUTE(SUBSTITUTE(SUBSTITUTE(INVITACIONES!$J340,"*",""),CHAR(13),""),CHAR(10),REPT(" ",100)),501,100)),"")</f>
        <v/>
      </c>
      <c r="J339" s="464">
        <f>IFERROR(TRIM(MID(SUBSTITUTE(SUBSTITUTE(SUBSTITUTE(INVITACIONES!$J340,"*",""),CHAR(13),""),CHAR(10),REPT(" ",100)),601,100)),"")</f>
        <v/>
      </c>
      <c r="K339" s="464">
        <f>IFERROR(TRIM(MID(SUBSTITUTE(SUBSTITUTE(SUBSTITUTE(INVITACIONES!$J340,"*",""),CHAR(13),""),CHAR(10),REPT(" ",100)),701,100)),"")</f>
        <v/>
      </c>
    </row>
    <row r="340" s="358">
      <c r="A340" s="464">
        <f>IF(INVITACIONES!A341="","",INVITACIONES!A341)</f>
        <v/>
      </c>
      <c r="B340" s="464">
        <f>IF(INVITACIONES!N341="","",TRIM(INVITACIONES!N341))</f>
        <v/>
      </c>
      <c r="C340" s="475">
        <f>IF(INVITACIONES!G341="","",INVITACIONES!G341)</f>
        <v/>
      </c>
      <c r="D340" s="464">
        <f>IFERROR(TRIM(MID(SUBSTITUTE(SUBSTITUTE(SUBSTITUTE(INVITACIONES!$J341,"*",""),CHAR(13),""),CHAR(10),REPT(" ",100)),1,100)),"")</f>
        <v/>
      </c>
      <c r="E340" s="464">
        <f>IFERROR(TRIM(MID(SUBSTITUTE(SUBSTITUTE(SUBSTITUTE(INVITACIONES!$J341,"*",""),CHAR(13),""),CHAR(10),REPT(" ",100)),101,100)),"")</f>
        <v/>
      </c>
      <c r="F340" s="464">
        <f>IFERROR(TRIM(MID(SUBSTITUTE(SUBSTITUTE(SUBSTITUTE(INVITACIONES!$J341,"*",""),CHAR(13),""),CHAR(10),REPT(" ",100)),201,100)),"")</f>
        <v/>
      </c>
      <c r="G340" s="464">
        <f>IFERROR(TRIM(MID(SUBSTITUTE(SUBSTITUTE(SUBSTITUTE(INVITACIONES!$J341,"*",""),CHAR(13),""),CHAR(10),REPT(" ",100)),301,100)),"")</f>
        <v/>
      </c>
      <c r="H340" s="464">
        <f>IFERROR(TRIM(MID(SUBSTITUTE(SUBSTITUTE(SUBSTITUTE(INVITACIONES!$J341,"*",""),CHAR(13),""),CHAR(10),REPT(" ",100)),401,100)),"")</f>
        <v/>
      </c>
      <c r="I340" s="464">
        <f>IFERROR(TRIM(MID(SUBSTITUTE(SUBSTITUTE(SUBSTITUTE(INVITACIONES!$J341,"*",""),CHAR(13),""),CHAR(10),REPT(" ",100)),501,100)),"")</f>
        <v/>
      </c>
      <c r="J340" s="464">
        <f>IFERROR(TRIM(MID(SUBSTITUTE(SUBSTITUTE(SUBSTITUTE(INVITACIONES!$J341,"*",""),CHAR(13),""),CHAR(10),REPT(" ",100)),601,100)),"")</f>
        <v/>
      </c>
      <c r="K340" s="464">
        <f>IFERROR(TRIM(MID(SUBSTITUTE(SUBSTITUTE(SUBSTITUTE(INVITACIONES!$J341,"*",""),CHAR(13),""),CHAR(10),REPT(" ",100)),701,100)),"")</f>
        <v/>
      </c>
    </row>
    <row r="341" s="358">
      <c r="A341" s="464">
        <f>IF(INVITACIONES!A342="","",INVITACIONES!A342)</f>
        <v/>
      </c>
      <c r="B341" s="464">
        <f>IF(INVITACIONES!N342="","",TRIM(INVITACIONES!N342))</f>
        <v/>
      </c>
      <c r="C341" s="475">
        <f>IF(INVITACIONES!G342="","",INVITACIONES!G342)</f>
        <v/>
      </c>
      <c r="D341" s="464">
        <f>IFERROR(TRIM(MID(SUBSTITUTE(SUBSTITUTE(SUBSTITUTE(INVITACIONES!$J342,"*",""),CHAR(13),""),CHAR(10),REPT(" ",100)),1,100)),"")</f>
        <v/>
      </c>
      <c r="E341" s="464">
        <f>IFERROR(TRIM(MID(SUBSTITUTE(SUBSTITUTE(SUBSTITUTE(INVITACIONES!$J342,"*",""),CHAR(13),""),CHAR(10),REPT(" ",100)),101,100)),"")</f>
        <v/>
      </c>
      <c r="F341" s="464">
        <f>IFERROR(TRIM(MID(SUBSTITUTE(SUBSTITUTE(SUBSTITUTE(INVITACIONES!$J342,"*",""),CHAR(13),""),CHAR(10),REPT(" ",100)),201,100)),"")</f>
        <v/>
      </c>
      <c r="G341" s="464">
        <f>IFERROR(TRIM(MID(SUBSTITUTE(SUBSTITUTE(SUBSTITUTE(INVITACIONES!$J342,"*",""),CHAR(13),""),CHAR(10),REPT(" ",100)),301,100)),"")</f>
        <v/>
      </c>
      <c r="H341" s="464">
        <f>IFERROR(TRIM(MID(SUBSTITUTE(SUBSTITUTE(SUBSTITUTE(INVITACIONES!$J342,"*",""),CHAR(13),""),CHAR(10),REPT(" ",100)),401,100)),"")</f>
        <v/>
      </c>
      <c r="I341" s="464">
        <f>IFERROR(TRIM(MID(SUBSTITUTE(SUBSTITUTE(SUBSTITUTE(INVITACIONES!$J342,"*",""),CHAR(13),""),CHAR(10),REPT(" ",100)),501,100)),"")</f>
        <v/>
      </c>
      <c r="J341" s="464">
        <f>IFERROR(TRIM(MID(SUBSTITUTE(SUBSTITUTE(SUBSTITUTE(INVITACIONES!$J342,"*",""),CHAR(13),""),CHAR(10),REPT(" ",100)),601,100)),"")</f>
        <v/>
      </c>
      <c r="K341" s="464">
        <f>IFERROR(TRIM(MID(SUBSTITUTE(SUBSTITUTE(SUBSTITUTE(INVITACIONES!$J342,"*",""),CHAR(13),""),CHAR(10),REPT(" ",100)),701,100)),"")</f>
        <v/>
      </c>
    </row>
    <row r="342" s="358">
      <c r="A342" s="464">
        <f>IF(INVITACIONES!A343="","",INVITACIONES!A343)</f>
        <v/>
      </c>
      <c r="B342" s="464">
        <f>IF(INVITACIONES!N343="","",TRIM(INVITACIONES!N343))</f>
        <v/>
      </c>
      <c r="C342" s="475">
        <f>IF(INVITACIONES!G343="","",INVITACIONES!G343)</f>
        <v/>
      </c>
      <c r="D342" s="464">
        <f>IFERROR(TRIM(MID(SUBSTITUTE(SUBSTITUTE(SUBSTITUTE(INVITACIONES!$J343,"*",""),CHAR(13),""),CHAR(10),REPT(" ",100)),1,100)),"")</f>
        <v/>
      </c>
      <c r="E342" s="464">
        <f>IFERROR(TRIM(MID(SUBSTITUTE(SUBSTITUTE(SUBSTITUTE(INVITACIONES!$J343,"*",""),CHAR(13),""),CHAR(10),REPT(" ",100)),101,100)),"")</f>
        <v/>
      </c>
      <c r="F342" s="464">
        <f>IFERROR(TRIM(MID(SUBSTITUTE(SUBSTITUTE(SUBSTITUTE(INVITACIONES!$J343,"*",""),CHAR(13),""),CHAR(10),REPT(" ",100)),201,100)),"")</f>
        <v/>
      </c>
      <c r="G342" s="464">
        <f>IFERROR(TRIM(MID(SUBSTITUTE(SUBSTITUTE(SUBSTITUTE(INVITACIONES!$J343,"*",""),CHAR(13),""),CHAR(10),REPT(" ",100)),301,100)),"")</f>
        <v/>
      </c>
      <c r="H342" s="464">
        <f>IFERROR(TRIM(MID(SUBSTITUTE(SUBSTITUTE(SUBSTITUTE(INVITACIONES!$J343,"*",""),CHAR(13),""),CHAR(10),REPT(" ",100)),401,100)),"")</f>
        <v/>
      </c>
      <c r="I342" s="464">
        <f>IFERROR(TRIM(MID(SUBSTITUTE(SUBSTITUTE(SUBSTITUTE(INVITACIONES!$J343,"*",""),CHAR(13),""),CHAR(10),REPT(" ",100)),501,100)),"")</f>
        <v/>
      </c>
      <c r="J342" s="464">
        <f>IFERROR(TRIM(MID(SUBSTITUTE(SUBSTITUTE(SUBSTITUTE(INVITACIONES!$J343,"*",""),CHAR(13),""),CHAR(10),REPT(" ",100)),601,100)),"")</f>
        <v/>
      </c>
      <c r="K342" s="464">
        <f>IFERROR(TRIM(MID(SUBSTITUTE(SUBSTITUTE(SUBSTITUTE(INVITACIONES!$J343,"*",""),CHAR(13),""),CHAR(10),REPT(" ",100)),701,100)),"")</f>
        <v/>
      </c>
    </row>
    <row r="343" s="358">
      <c r="A343" s="464">
        <f>IF(INVITACIONES!A344="","",INVITACIONES!A344)</f>
        <v/>
      </c>
      <c r="B343" s="464">
        <f>IF(INVITACIONES!N344="","",TRIM(INVITACIONES!N344))</f>
        <v/>
      </c>
      <c r="C343" s="475">
        <f>IF(INVITACIONES!G344="","",INVITACIONES!G344)</f>
        <v/>
      </c>
      <c r="D343" s="464">
        <f>IFERROR(TRIM(MID(SUBSTITUTE(SUBSTITUTE(SUBSTITUTE(INVITACIONES!$J344,"*",""),CHAR(13),""),CHAR(10),REPT(" ",100)),1,100)),"")</f>
        <v/>
      </c>
      <c r="E343" s="464">
        <f>IFERROR(TRIM(MID(SUBSTITUTE(SUBSTITUTE(SUBSTITUTE(INVITACIONES!$J344,"*",""),CHAR(13),""),CHAR(10),REPT(" ",100)),101,100)),"")</f>
        <v/>
      </c>
      <c r="F343" s="464">
        <f>IFERROR(TRIM(MID(SUBSTITUTE(SUBSTITUTE(SUBSTITUTE(INVITACIONES!$J344,"*",""),CHAR(13),""),CHAR(10),REPT(" ",100)),201,100)),"")</f>
        <v/>
      </c>
      <c r="G343" s="464">
        <f>IFERROR(TRIM(MID(SUBSTITUTE(SUBSTITUTE(SUBSTITUTE(INVITACIONES!$J344,"*",""),CHAR(13),""),CHAR(10),REPT(" ",100)),301,100)),"")</f>
        <v/>
      </c>
      <c r="H343" s="464">
        <f>IFERROR(TRIM(MID(SUBSTITUTE(SUBSTITUTE(SUBSTITUTE(INVITACIONES!$J344,"*",""),CHAR(13),""),CHAR(10),REPT(" ",100)),401,100)),"")</f>
        <v/>
      </c>
      <c r="I343" s="464">
        <f>IFERROR(TRIM(MID(SUBSTITUTE(SUBSTITUTE(SUBSTITUTE(INVITACIONES!$J344,"*",""),CHAR(13),""),CHAR(10),REPT(" ",100)),501,100)),"")</f>
        <v/>
      </c>
      <c r="J343" s="464">
        <f>IFERROR(TRIM(MID(SUBSTITUTE(SUBSTITUTE(SUBSTITUTE(INVITACIONES!$J344,"*",""),CHAR(13),""),CHAR(10),REPT(" ",100)),601,100)),"")</f>
        <v/>
      </c>
      <c r="K343" s="464">
        <f>IFERROR(TRIM(MID(SUBSTITUTE(SUBSTITUTE(SUBSTITUTE(INVITACIONES!$J344,"*",""),CHAR(13),""),CHAR(10),REPT(" ",100)),701,100)),"")</f>
        <v/>
      </c>
    </row>
    <row r="344" s="358">
      <c r="A344" s="464">
        <f>IF(INVITACIONES!A345="","",INVITACIONES!A345)</f>
        <v/>
      </c>
      <c r="B344" s="464">
        <f>IF(INVITACIONES!N345="","",TRIM(INVITACIONES!N345))</f>
        <v/>
      </c>
      <c r="C344" s="475">
        <f>IF(INVITACIONES!G345="","",INVITACIONES!G345)</f>
        <v/>
      </c>
      <c r="D344" s="464">
        <f>IFERROR(TRIM(MID(SUBSTITUTE(SUBSTITUTE(SUBSTITUTE(INVITACIONES!$J345,"*",""),CHAR(13),""),CHAR(10),REPT(" ",100)),1,100)),"")</f>
        <v/>
      </c>
      <c r="E344" s="464">
        <f>IFERROR(TRIM(MID(SUBSTITUTE(SUBSTITUTE(SUBSTITUTE(INVITACIONES!$J345,"*",""),CHAR(13),""),CHAR(10),REPT(" ",100)),101,100)),"")</f>
        <v/>
      </c>
      <c r="F344" s="464">
        <f>IFERROR(TRIM(MID(SUBSTITUTE(SUBSTITUTE(SUBSTITUTE(INVITACIONES!$J345,"*",""),CHAR(13),""),CHAR(10),REPT(" ",100)),201,100)),"")</f>
        <v/>
      </c>
      <c r="G344" s="464">
        <f>IFERROR(TRIM(MID(SUBSTITUTE(SUBSTITUTE(SUBSTITUTE(INVITACIONES!$J345,"*",""),CHAR(13),""),CHAR(10),REPT(" ",100)),301,100)),"")</f>
        <v/>
      </c>
      <c r="H344" s="464">
        <f>IFERROR(TRIM(MID(SUBSTITUTE(SUBSTITUTE(SUBSTITUTE(INVITACIONES!$J345,"*",""),CHAR(13),""),CHAR(10),REPT(" ",100)),401,100)),"")</f>
        <v/>
      </c>
      <c r="I344" s="464">
        <f>IFERROR(TRIM(MID(SUBSTITUTE(SUBSTITUTE(SUBSTITUTE(INVITACIONES!$J345,"*",""),CHAR(13),""),CHAR(10),REPT(" ",100)),501,100)),"")</f>
        <v/>
      </c>
      <c r="J344" s="464">
        <f>IFERROR(TRIM(MID(SUBSTITUTE(SUBSTITUTE(SUBSTITUTE(INVITACIONES!$J345,"*",""),CHAR(13),""),CHAR(10),REPT(" ",100)),601,100)),"")</f>
        <v/>
      </c>
      <c r="K344" s="464">
        <f>IFERROR(TRIM(MID(SUBSTITUTE(SUBSTITUTE(SUBSTITUTE(INVITACIONES!$J345,"*",""),CHAR(13),""),CHAR(10),REPT(" ",100)),701,100)),"")</f>
        <v/>
      </c>
    </row>
    <row r="345" s="358">
      <c r="A345" s="464">
        <f>IF(INVITACIONES!A346="","",INVITACIONES!A346)</f>
        <v/>
      </c>
      <c r="B345" s="464">
        <f>IF(INVITACIONES!N346="","",TRIM(INVITACIONES!N346))</f>
        <v/>
      </c>
      <c r="C345" s="475">
        <f>IF(INVITACIONES!G346="","",INVITACIONES!G346)</f>
        <v/>
      </c>
      <c r="D345" s="464">
        <f>IFERROR(TRIM(MID(SUBSTITUTE(SUBSTITUTE(SUBSTITUTE(INVITACIONES!$J346,"*",""),CHAR(13),""),CHAR(10),REPT(" ",100)),1,100)),"")</f>
        <v/>
      </c>
      <c r="E345" s="464">
        <f>IFERROR(TRIM(MID(SUBSTITUTE(SUBSTITUTE(SUBSTITUTE(INVITACIONES!$J346,"*",""),CHAR(13),""),CHAR(10),REPT(" ",100)),101,100)),"")</f>
        <v/>
      </c>
      <c r="F345" s="464">
        <f>IFERROR(TRIM(MID(SUBSTITUTE(SUBSTITUTE(SUBSTITUTE(INVITACIONES!$J346,"*",""),CHAR(13),""),CHAR(10),REPT(" ",100)),201,100)),"")</f>
        <v/>
      </c>
      <c r="G345" s="464">
        <f>IFERROR(TRIM(MID(SUBSTITUTE(SUBSTITUTE(SUBSTITUTE(INVITACIONES!$J346,"*",""),CHAR(13),""),CHAR(10),REPT(" ",100)),301,100)),"")</f>
        <v/>
      </c>
      <c r="H345" s="464">
        <f>IFERROR(TRIM(MID(SUBSTITUTE(SUBSTITUTE(SUBSTITUTE(INVITACIONES!$J346,"*",""),CHAR(13),""),CHAR(10),REPT(" ",100)),401,100)),"")</f>
        <v/>
      </c>
      <c r="I345" s="464">
        <f>IFERROR(TRIM(MID(SUBSTITUTE(SUBSTITUTE(SUBSTITUTE(INVITACIONES!$J346,"*",""),CHAR(13),""),CHAR(10),REPT(" ",100)),501,100)),"")</f>
        <v/>
      </c>
      <c r="J345" s="464">
        <f>IFERROR(TRIM(MID(SUBSTITUTE(SUBSTITUTE(SUBSTITUTE(INVITACIONES!$J346,"*",""),CHAR(13),""),CHAR(10),REPT(" ",100)),601,100)),"")</f>
        <v/>
      </c>
      <c r="K345" s="464">
        <f>IFERROR(TRIM(MID(SUBSTITUTE(SUBSTITUTE(SUBSTITUTE(INVITACIONES!$J346,"*",""),CHAR(13),""),CHAR(10),REPT(" ",100)),701,100)),"")</f>
        <v/>
      </c>
    </row>
    <row r="346" s="358">
      <c r="A346" s="464">
        <f>IF(INVITACIONES!A347="","",INVITACIONES!A347)</f>
        <v/>
      </c>
      <c r="B346" s="464">
        <f>IF(INVITACIONES!N347="","",TRIM(INVITACIONES!N347))</f>
        <v/>
      </c>
      <c r="C346" s="475">
        <f>IF(INVITACIONES!G347="","",INVITACIONES!G347)</f>
        <v/>
      </c>
      <c r="D346" s="464">
        <f>IFERROR(TRIM(MID(SUBSTITUTE(SUBSTITUTE(SUBSTITUTE(INVITACIONES!$J347,"*",""),CHAR(13),""),CHAR(10),REPT(" ",100)),1,100)),"")</f>
        <v/>
      </c>
      <c r="E346" s="464">
        <f>IFERROR(TRIM(MID(SUBSTITUTE(SUBSTITUTE(SUBSTITUTE(INVITACIONES!$J347,"*",""),CHAR(13),""),CHAR(10),REPT(" ",100)),101,100)),"")</f>
        <v/>
      </c>
      <c r="F346" s="464">
        <f>IFERROR(TRIM(MID(SUBSTITUTE(SUBSTITUTE(SUBSTITUTE(INVITACIONES!$J347,"*",""),CHAR(13),""),CHAR(10),REPT(" ",100)),201,100)),"")</f>
        <v/>
      </c>
      <c r="G346" s="464">
        <f>IFERROR(TRIM(MID(SUBSTITUTE(SUBSTITUTE(SUBSTITUTE(INVITACIONES!$J347,"*",""),CHAR(13),""),CHAR(10),REPT(" ",100)),301,100)),"")</f>
        <v/>
      </c>
      <c r="H346" s="464">
        <f>IFERROR(TRIM(MID(SUBSTITUTE(SUBSTITUTE(SUBSTITUTE(INVITACIONES!$J347,"*",""),CHAR(13),""),CHAR(10),REPT(" ",100)),401,100)),"")</f>
        <v/>
      </c>
      <c r="I346" s="464">
        <f>IFERROR(TRIM(MID(SUBSTITUTE(SUBSTITUTE(SUBSTITUTE(INVITACIONES!$J347,"*",""),CHAR(13),""),CHAR(10),REPT(" ",100)),501,100)),"")</f>
        <v/>
      </c>
      <c r="J346" s="464">
        <f>IFERROR(TRIM(MID(SUBSTITUTE(SUBSTITUTE(SUBSTITUTE(INVITACIONES!$J347,"*",""),CHAR(13),""),CHAR(10),REPT(" ",100)),601,100)),"")</f>
        <v/>
      </c>
      <c r="K346" s="464">
        <f>IFERROR(TRIM(MID(SUBSTITUTE(SUBSTITUTE(SUBSTITUTE(INVITACIONES!$J347,"*",""),CHAR(13),""),CHAR(10),REPT(" ",100)),701,100)),"")</f>
        <v/>
      </c>
    </row>
    <row r="347" s="358">
      <c r="A347" s="464">
        <f>IF(INVITACIONES!A348="","",INVITACIONES!A348)</f>
        <v/>
      </c>
      <c r="B347" s="464">
        <f>IF(INVITACIONES!N348="","",TRIM(INVITACIONES!N348))</f>
        <v/>
      </c>
      <c r="C347" s="475">
        <f>IF(INVITACIONES!G348="","",INVITACIONES!G348)</f>
        <v/>
      </c>
      <c r="D347" s="464">
        <f>IFERROR(TRIM(MID(SUBSTITUTE(SUBSTITUTE(SUBSTITUTE(INVITACIONES!$J348,"*",""),CHAR(13),""),CHAR(10),REPT(" ",100)),1,100)),"")</f>
        <v/>
      </c>
      <c r="E347" s="464">
        <f>IFERROR(TRIM(MID(SUBSTITUTE(SUBSTITUTE(SUBSTITUTE(INVITACIONES!$J348,"*",""),CHAR(13),""),CHAR(10),REPT(" ",100)),101,100)),"")</f>
        <v/>
      </c>
      <c r="F347" s="464">
        <f>IFERROR(TRIM(MID(SUBSTITUTE(SUBSTITUTE(SUBSTITUTE(INVITACIONES!$J348,"*",""),CHAR(13),""),CHAR(10),REPT(" ",100)),201,100)),"")</f>
        <v/>
      </c>
      <c r="G347" s="464">
        <f>IFERROR(TRIM(MID(SUBSTITUTE(SUBSTITUTE(SUBSTITUTE(INVITACIONES!$J348,"*",""),CHAR(13),""),CHAR(10),REPT(" ",100)),301,100)),"")</f>
        <v/>
      </c>
      <c r="H347" s="464">
        <f>IFERROR(TRIM(MID(SUBSTITUTE(SUBSTITUTE(SUBSTITUTE(INVITACIONES!$J348,"*",""),CHAR(13),""),CHAR(10),REPT(" ",100)),401,100)),"")</f>
        <v/>
      </c>
      <c r="I347" s="464">
        <f>IFERROR(TRIM(MID(SUBSTITUTE(SUBSTITUTE(SUBSTITUTE(INVITACIONES!$J348,"*",""),CHAR(13),""),CHAR(10),REPT(" ",100)),501,100)),"")</f>
        <v/>
      </c>
      <c r="J347" s="464">
        <f>IFERROR(TRIM(MID(SUBSTITUTE(SUBSTITUTE(SUBSTITUTE(INVITACIONES!$J348,"*",""),CHAR(13),""),CHAR(10),REPT(" ",100)),601,100)),"")</f>
        <v/>
      </c>
      <c r="K347" s="464">
        <f>IFERROR(TRIM(MID(SUBSTITUTE(SUBSTITUTE(SUBSTITUTE(INVITACIONES!$J348,"*",""),CHAR(13),""),CHAR(10),REPT(" ",100)),701,100)),"")</f>
        <v/>
      </c>
    </row>
    <row r="348" s="358">
      <c r="A348" s="464">
        <f>IF(INVITACIONES!A349="","",INVITACIONES!A349)</f>
        <v/>
      </c>
      <c r="B348" s="464">
        <f>IF(INVITACIONES!N349="","",TRIM(INVITACIONES!N349))</f>
        <v/>
      </c>
      <c r="C348" s="475">
        <f>IF(INVITACIONES!G349="","",INVITACIONES!G349)</f>
        <v/>
      </c>
      <c r="D348" s="464">
        <f>IFERROR(TRIM(MID(SUBSTITUTE(SUBSTITUTE(SUBSTITUTE(INVITACIONES!$J349,"*",""),CHAR(13),""),CHAR(10),REPT(" ",100)),1,100)),"")</f>
        <v/>
      </c>
      <c r="E348" s="464">
        <f>IFERROR(TRIM(MID(SUBSTITUTE(SUBSTITUTE(SUBSTITUTE(INVITACIONES!$J349,"*",""),CHAR(13),""),CHAR(10),REPT(" ",100)),101,100)),"")</f>
        <v/>
      </c>
      <c r="F348" s="464">
        <f>IFERROR(TRIM(MID(SUBSTITUTE(SUBSTITUTE(SUBSTITUTE(INVITACIONES!$J349,"*",""),CHAR(13),""),CHAR(10),REPT(" ",100)),201,100)),"")</f>
        <v/>
      </c>
      <c r="G348" s="464">
        <f>IFERROR(TRIM(MID(SUBSTITUTE(SUBSTITUTE(SUBSTITUTE(INVITACIONES!$J349,"*",""),CHAR(13),""),CHAR(10),REPT(" ",100)),301,100)),"")</f>
        <v/>
      </c>
      <c r="H348" s="464">
        <f>IFERROR(TRIM(MID(SUBSTITUTE(SUBSTITUTE(SUBSTITUTE(INVITACIONES!$J349,"*",""),CHAR(13),""),CHAR(10),REPT(" ",100)),401,100)),"")</f>
        <v/>
      </c>
      <c r="I348" s="464">
        <f>IFERROR(TRIM(MID(SUBSTITUTE(SUBSTITUTE(SUBSTITUTE(INVITACIONES!$J349,"*",""),CHAR(13),""),CHAR(10),REPT(" ",100)),501,100)),"")</f>
        <v/>
      </c>
      <c r="J348" s="464">
        <f>IFERROR(TRIM(MID(SUBSTITUTE(SUBSTITUTE(SUBSTITUTE(INVITACIONES!$J349,"*",""),CHAR(13),""),CHAR(10),REPT(" ",100)),601,100)),"")</f>
        <v/>
      </c>
      <c r="K348" s="464">
        <f>IFERROR(TRIM(MID(SUBSTITUTE(SUBSTITUTE(SUBSTITUTE(INVITACIONES!$J349,"*",""),CHAR(13),""),CHAR(10),REPT(" ",100)),701,100)),"")</f>
        <v/>
      </c>
    </row>
    <row r="349" s="358">
      <c r="A349" s="464">
        <f>IF(INVITACIONES!A350="","",INVITACIONES!A350)</f>
        <v/>
      </c>
      <c r="B349" s="464">
        <f>IF(INVITACIONES!N350="","",TRIM(INVITACIONES!N350))</f>
        <v/>
      </c>
      <c r="C349" s="475">
        <f>IF(INVITACIONES!G350="","",INVITACIONES!G350)</f>
        <v/>
      </c>
      <c r="D349" s="464">
        <f>IFERROR(TRIM(MID(SUBSTITUTE(SUBSTITUTE(SUBSTITUTE(INVITACIONES!$J350,"*",""),CHAR(13),""),CHAR(10),REPT(" ",100)),1,100)),"")</f>
        <v/>
      </c>
      <c r="E349" s="464">
        <f>IFERROR(TRIM(MID(SUBSTITUTE(SUBSTITUTE(SUBSTITUTE(INVITACIONES!$J350,"*",""),CHAR(13),""),CHAR(10),REPT(" ",100)),101,100)),"")</f>
        <v/>
      </c>
      <c r="F349" s="464">
        <f>IFERROR(TRIM(MID(SUBSTITUTE(SUBSTITUTE(SUBSTITUTE(INVITACIONES!$J350,"*",""),CHAR(13),""),CHAR(10),REPT(" ",100)),201,100)),"")</f>
        <v/>
      </c>
      <c r="G349" s="464">
        <f>IFERROR(TRIM(MID(SUBSTITUTE(SUBSTITUTE(SUBSTITUTE(INVITACIONES!$J350,"*",""),CHAR(13),""),CHAR(10),REPT(" ",100)),301,100)),"")</f>
        <v/>
      </c>
      <c r="H349" s="464">
        <f>IFERROR(TRIM(MID(SUBSTITUTE(SUBSTITUTE(SUBSTITUTE(INVITACIONES!$J350,"*",""),CHAR(13),""),CHAR(10),REPT(" ",100)),401,100)),"")</f>
        <v/>
      </c>
      <c r="I349" s="464">
        <f>IFERROR(TRIM(MID(SUBSTITUTE(SUBSTITUTE(SUBSTITUTE(INVITACIONES!$J350,"*",""),CHAR(13),""),CHAR(10),REPT(" ",100)),501,100)),"")</f>
        <v/>
      </c>
      <c r="J349" s="464">
        <f>IFERROR(TRIM(MID(SUBSTITUTE(SUBSTITUTE(SUBSTITUTE(INVITACIONES!$J350,"*",""),CHAR(13),""),CHAR(10),REPT(" ",100)),601,100)),"")</f>
        <v/>
      </c>
      <c r="K349" s="464">
        <f>IFERROR(TRIM(MID(SUBSTITUTE(SUBSTITUTE(SUBSTITUTE(INVITACIONES!$J350,"*",""),CHAR(13),""),CHAR(10),REPT(" ",100)),701,100)),"")</f>
        <v/>
      </c>
    </row>
    <row r="350" s="358">
      <c r="A350" s="464">
        <f>IF(INVITACIONES!A351="","",INVITACIONES!A351)</f>
        <v/>
      </c>
      <c r="B350" s="464">
        <f>IF(INVITACIONES!N351="","",TRIM(INVITACIONES!N351))</f>
        <v/>
      </c>
      <c r="C350" s="475">
        <f>IF(INVITACIONES!G351="","",INVITACIONES!G351)</f>
        <v/>
      </c>
      <c r="D350" s="464">
        <f>IFERROR(TRIM(MID(SUBSTITUTE(SUBSTITUTE(SUBSTITUTE(INVITACIONES!$J351,"*",""),CHAR(13),""),CHAR(10),REPT(" ",100)),1,100)),"")</f>
        <v/>
      </c>
      <c r="E350" s="464">
        <f>IFERROR(TRIM(MID(SUBSTITUTE(SUBSTITUTE(SUBSTITUTE(INVITACIONES!$J351,"*",""),CHAR(13),""),CHAR(10),REPT(" ",100)),101,100)),"")</f>
        <v/>
      </c>
      <c r="F350" s="464">
        <f>IFERROR(TRIM(MID(SUBSTITUTE(SUBSTITUTE(SUBSTITUTE(INVITACIONES!$J351,"*",""),CHAR(13),""),CHAR(10),REPT(" ",100)),201,100)),"")</f>
        <v/>
      </c>
      <c r="G350" s="464">
        <f>IFERROR(TRIM(MID(SUBSTITUTE(SUBSTITUTE(SUBSTITUTE(INVITACIONES!$J351,"*",""),CHAR(13),""),CHAR(10),REPT(" ",100)),301,100)),"")</f>
        <v/>
      </c>
      <c r="H350" s="464">
        <f>IFERROR(TRIM(MID(SUBSTITUTE(SUBSTITUTE(SUBSTITUTE(INVITACIONES!$J351,"*",""),CHAR(13),""),CHAR(10),REPT(" ",100)),401,100)),"")</f>
        <v/>
      </c>
      <c r="I350" s="464">
        <f>IFERROR(TRIM(MID(SUBSTITUTE(SUBSTITUTE(SUBSTITUTE(INVITACIONES!$J351,"*",""),CHAR(13),""),CHAR(10),REPT(" ",100)),501,100)),"")</f>
        <v/>
      </c>
      <c r="J350" s="464">
        <f>IFERROR(TRIM(MID(SUBSTITUTE(SUBSTITUTE(SUBSTITUTE(INVITACIONES!$J351,"*",""),CHAR(13),""),CHAR(10),REPT(" ",100)),601,100)),"")</f>
        <v/>
      </c>
      <c r="K350" s="464">
        <f>IFERROR(TRIM(MID(SUBSTITUTE(SUBSTITUTE(SUBSTITUTE(INVITACIONES!$J351,"*",""),CHAR(13),""),CHAR(10),REPT(" ",100)),701,100)),"")</f>
        <v/>
      </c>
    </row>
    <row r="351" s="358">
      <c r="A351" s="464">
        <f>IF(INVITACIONES!A352="","",INVITACIONES!A352)</f>
        <v/>
      </c>
      <c r="B351" s="464">
        <f>IF(INVITACIONES!N352="","",TRIM(INVITACIONES!N352))</f>
        <v/>
      </c>
      <c r="C351" s="475">
        <f>IF(INVITACIONES!G352="","",INVITACIONES!G352)</f>
        <v/>
      </c>
      <c r="D351" s="464">
        <f>IFERROR(TRIM(MID(SUBSTITUTE(SUBSTITUTE(SUBSTITUTE(INVITACIONES!$J352,"*",""),CHAR(13),""),CHAR(10),REPT(" ",100)),1,100)),"")</f>
        <v/>
      </c>
      <c r="E351" s="464">
        <f>IFERROR(TRIM(MID(SUBSTITUTE(SUBSTITUTE(SUBSTITUTE(INVITACIONES!$J352,"*",""),CHAR(13),""),CHAR(10),REPT(" ",100)),101,100)),"")</f>
        <v/>
      </c>
      <c r="F351" s="464">
        <f>IFERROR(TRIM(MID(SUBSTITUTE(SUBSTITUTE(SUBSTITUTE(INVITACIONES!$J352,"*",""),CHAR(13),""),CHAR(10),REPT(" ",100)),201,100)),"")</f>
        <v/>
      </c>
      <c r="G351" s="464">
        <f>IFERROR(TRIM(MID(SUBSTITUTE(SUBSTITUTE(SUBSTITUTE(INVITACIONES!$J352,"*",""),CHAR(13),""),CHAR(10),REPT(" ",100)),301,100)),"")</f>
        <v/>
      </c>
      <c r="H351" s="464">
        <f>IFERROR(TRIM(MID(SUBSTITUTE(SUBSTITUTE(SUBSTITUTE(INVITACIONES!$J352,"*",""),CHAR(13),""),CHAR(10),REPT(" ",100)),401,100)),"")</f>
        <v/>
      </c>
      <c r="I351" s="464">
        <f>IFERROR(TRIM(MID(SUBSTITUTE(SUBSTITUTE(SUBSTITUTE(INVITACIONES!$J352,"*",""),CHAR(13),""),CHAR(10),REPT(" ",100)),501,100)),"")</f>
        <v/>
      </c>
      <c r="J351" s="464">
        <f>IFERROR(TRIM(MID(SUBSTITUTE(SUBSTITUTE(SUBSTITUTE(INVITACIONES!$J352,"*",""),CHAR(13),""),CHAR(10),REPT(" ",100)),601,100)),"")</f>
        <v/>
      </c>
      <c r="K351" s="464">
        <f>IFERROR(TRIM(MID(SUBSTITUTE(SUBSTITUTE(SUBSTITUTE(INVITACIONES!$J352,"*",""),CHAR(13),""),CHAR(10),REPT(" ",100)),701,100)),"")</f>
        <v/>
      </c>
    </row>
    <row r="352" s="358">
      <c r="A352" s="464">
        <f>IF(INVITACIONES!A353="","",INVITACIONES!A353)</f>
        <v/>
      </c>
      <c r="B352" s="464">
        <f>IF(INVITACIONES!N353="","",TRIM(INVITACIONES!N353))</f>
        <v/>
      </c>
      <c r="C352" s="475">
        <f>IF(INVITACIONES!G353="","",INVITACIONES!G353)</f>
        <v/>
      </c>
      <c r="D352" s="464">
        <f>IFERROR(TRIM(MID(SUBSTITUTE(SUBSTITUTE(SUBSTITUTE(INVITACIONES!$J353,"*",""),CHAR(13),""),CHAR(10),REPT(" ",100)),1,100)),"")</f>
        <v/>
      </c>
      <c r="E352" s="464">
        <f>IFERROR(TRIM(MID(SUBSTITUTE(SUBSTITUTE(SUBSTITUTE(INVITACIONES!$J353,"*",""),CHAR(13),""),CHAR(10),REPT(" ",100)),101,100)),"")</f>
        <v/>
      </c>
      <c r="F352" s="464">
        <f>IFERROR(TRIM(MID(SUBSTITUTE(SUBSTITUTE(SUBSTITUTE(INVITACIONES!$J353,"*",""),CHAR(13),""),CHAR(10),REPT(" ",100)),201,100)),"")</f>
        <v/>
      </c>
      <c r="G352" s="464">
        <f>IFERROR(TRIM(MID(SUBSTITUTE(SUBSTITUTE(SUBSTITUTE(INVITACIONES!$J353,"*",""),CHAR(13),""),CHAR(10),REPT(" ",100)),301,100)),"")</f>
        <v/>
      </c>
      <c r="H352" s="464">
        <f>IFERROR(TRIM(MID(SUBSTITUTE(SUBSTITUTE(SUBSTITUTE(INVITACIONES!$J353,"*",""),CHAR(13),""),CHAR(10),REPT(" ",100)),401,100)),"")</f>
        <v/>
      </c>
      <c r="I352" s="464">
        <f>IFERROR(TRIM(MID(SUBSTITUTE(SUBSTITUTE(SUBSTITUTE(INVITACIONES!$J353,"*",""),CHAR(13),""),CHAR(10),REPT(" ",100)),501,100)),"")</f>
        <v/>
      </c>
      <c r="J352" s="464">
        <f>IFERROR(TRIM(MID(SUBSTITUTE(SUBSTITUTE(SUBSTITUTE(INVITACIONES!$J353,"*",""),CHAR(13),""),CHAR(10),REPT(" ",100)),601,100)),"")</f>
        <v/>
      </c>
      <c r="K352" s="464">
        <f>IFERROR(TRIM(MID(SUBSTITUTE(SUBSTITUTE(SUBSTITUTE(INVITACIONES!$J353,"*",""),CHAR(13),""),CHAR(10),REPT(" ",100)),701,100)),"")</f>
        <v/>
      </c>
    </row>
    <row r="353" s="358">
      <c r="A353" s="464">
        <f>IF(INVITACIONES!A354="","",INVITACIONES!A354)</f>
        <v/>
      </c>
      <c r="B353" s="464">
        <f>IF(INVITACIONES!N354="","",TRIM(INVITACIONES!N354))</f>
        <v/>
      </c>
      <c r="C353" s="475">
        <f>IF(INVITACIONES!G354="","",INVITACIONES!G354)</f>
        <v/>
      </c>
      <c r="D353" s="464">
        <f>IFERROR(TRIM(MID(SUBSTITUTE(SUBSTITUTE(SUBSTITUTE(INVITACIONES!$J354,"*",""),CHAR(13),""),CHAR(10),REPT(" ",100)),1,100)),"")</f>
        <v/>
      </c>
      <c r="E353" s="464">
        <f>IFERROR(TRIM(MID(SUBSTITUTE(SUBSTITUTE(SUBSTITUTE(INVITACIONES!$J354,"*",""),CHAR(13),""),CHAR(10),REPT(" ",100)),101,100)),"")</f>
        <v/>
      </c>
      <c r="F353" s="464">
        <f>IFERROR(TRIM(MID(SUBSTITUTE(SUBSTITUTE(SUBSTITUTE(INVITACIONES!$J354,"*",""),CHAR(13),""),CHAR(10),REPT(" ",100)),201,100)),"")</f>
        <v/>
      </c>
      <c r="G353" s="464">
        <f>IFERROR(TRIM(MID(SUBSTITUTE(SUBSTITUTE(SUBSTITUTE(INVITACIONES!$J354,"*",""),CHAR(13),""),CHAR(10),REPT(" ",100)),301,100)),"")</f>
        <v/>
      </c>
      <c r="H353" s="464">
        <f>IFERROR(TRIM(MID(SUBSTITUTE(SUBSTITUTE(SUBSTITUTE(INVITACIONES!$J354,"*",""),CHAR(13),""),CHAR(10),REPT(" ",100)),401,100)),"")</f>
        <v/>
      </c>
      <c r="I353" s="464">
        <f>IFERROR(TRIM(MID(SUBSTITUTE(SUBSTITUTE(SUBSTITUTE(INVITACIONES!$J354,"*",""),CHAR(13),""),CHAR(10),REPT(" ",100)),501,100)),"")</f>
        <v/>
      </c>
      <c r="J353" s="464">
        <f>IFERROR(TRIM(MID(SUBSTITUTE(SUBSTITUTE(SUBSTITUTE(INVITACIONES!$J354,"*",""),CHAR(13),""),CHAR(10),REPT(" ",100)),601,100)),"")</f>
        <v/>
      </c>
      <c r="K353" s="464">
        <f>IFERROR(TRIM(MID(SUBSTITUTE(SUBSTITUTE(SUBSTITUTE(INVITACIONES!$J354,"*",""),CHAR(13),""),CHAR(10),REPT(" ",100)),701,100)),"")</f>
        <v/>
      </c>
    </row>
    <row r="354" s="358">
      <c r="A354" s="464">
        <f>IF(INVITACIONES!A355="","",INVITACIONES!A355)</f>
        <v/>
      </c>
      <c r="B354" s="464">
        <f>IF(INVITACIONES!N355="","",TRIM(INVITACIONES!N355))</f>
        <v/>
      </c>
      <c r="C354" s="475">
        <f>IF(INVITACIONES!G355="","",INVITACIONES!G355)</f>
        <v/>
      </c>
      <c r="D354" s="464">
        <f>IFERROR(TRIM(MID(SUBSTITUTE(SUBSTITUTE(SUBSTITUTE(INVITACIONES!$J355,"*",""),CHAR(13),""),CHAR(10),REPT(" ",100)),1,100)),"")</f>
        <v/>
      </c>
      <c r="E354" s="464">
        <f>IFERROR(TRIM(MID(SUBSTITUTE(SUBSTITUTE(SUBSTITUTE(INVITACIONES!$J355,"*",""),CHAR(13),""),CHAR(10),REPT(" ",100)),101,100)),"")</f>
        <v/>
      </c>
      <c r="F354" s="464">
        <f>IFERROR(TRIM(MID(SUBSTITUTE(SUBSTITUTE(SUBSTITUTE(INVITACIONES!$J355,"*",""),CHAR(13),""),CHAR(10),REPT(" ",100)),201,100)),"")</f>
        <v/>
      </c>
      <c r="G354" s="464">
        <f>IFERROR(TRIM(MID(SUBSTITUTE(SUBSTITUTE(SUBSTITUTE(INVITACIONES!$J355,"*",""),CHAR(13),""),CHAR(10),REPT(" ",100)),301,100)),"")</f>
        <v/>
      </c>
      <c r="H354" s="464">
        <f>IFERROR(TRIM(MID(SUBSTITUTE(SUBSTITUTE(SUBSTITUTE(INVITACIONES!$J355,"*",""),CHAR(13),""),CHAR(10),REPT(" ",100)),401,100)),"")</f>
        <v/>
      </c>
      <c r="I354" s="464">
        <f>IFERROR(TRIM(MID(SUBSTITUTE(SUBSTITUTE(SUBSTITUTE(INVITACIONES!$J355,"*",""),CHAR(13),""),CHAR(10),REPT(" ",100)),501,100)),"")</f>
        <v/>
      </c>
      <c r="J354" s="464">
        <f>IFERROR(TRIM(MID(SUBSTITUTE(SUBSTITUTE(SUBSTITUTE(INVITACIONES!$J355,"*",""),CHAR(13),""),CHAR(10),REPT(" ",100)),601,100)),"")</f>
        <v/>
      </c>
      <c r="K354" s="464">
        <f>IFERROR(TRIM(MID(SUBSTITUTE(SUBSTITUTE(SUBSTITUTE(INVITACIONES!$J355,"*",""),CHAR(13),""),CHAR(10),REPT(" ",100)),701,100)),"")</f>
        <v/>
      </c>
    </row>
    <row r="355" s="358">
      <c r="A355" s="464">
        <f>IF(INVITACIONES!A356="","",INVITACIONES!A356)</f>
        <v/>
      </c>
      <c r="B355" s="464">
        <f>IF(INVITACIONES!N356="","",TRIM(INVITACIONES!N356))</f>
        <v/>
      </c>
      <c r="C355" s="475">
        <f>IF(INVITACIONES!G356="","",INVITACIONES!G356)</f>
        <v/>
      </c>
      <c r="D355" s="464">
        <f>IFERROR(TRIM(MID(SUBSTITUTE(SUBSTITUTE(SUBSTITUTE(INVITACIONES!$J356,"*",""),CHAR(13),""),CHAR(10),REPT(" ",100)),1,100)),"")</f>
        <v/>
      </c>
      <c r="E355" s="464">
        <f>IFERROR(TRIM(MID(SUBSTITUTE(SUBSTITUTE(SUBSTITUTE(INVITACIONES!$J356,"*",""),CHAR(13),""),CHAR(10),REPT(" ",100)),101,100)),"")</f>
        <v/>
      </c>
      <c r="F355" s="464">
        <f>IFERROR(TRIM(MID(SUBSTITUTE(SUBSTITUTE(SUBSTITUTE(INVITACIONES!$J356,"*",""),CHAR(13),""),CHAR(10),REPT(" ",100)),201,100)),"")</f>
        <v/>
      </c>
      <c r="G355" s="464">
        <f>IFERROR(TRIM(MID(SUBSTITUTE(SUBSTITUTE(SUBSTITUTE(INVITACIONES!$J356,"*",""),CHAR(13),""),CHAR(10),REPT(" ",100)),301,100)),"")</f>
        <v/>
      </c>
      <c r="H355" s="464">
        <f>IFERROR(TRIM(MID(SUBSTITUTE(SUBSTITUTE(SUBSTITUTE(INVITACIONES!$J356,"*",""),CHAR(13),""),CHAR(10),REPT(" ",100)),401,100)),"")</f>
        <v/>
      </c>
      <c r="I355" s="464">
        <f>IFERROR(TRIM(MID(SUBSTITUTE(SUBSTITUTE(SUBSTITUTE(INVITACIONES!$J356,"*",""),CHAR(13),""),CHAR(10),REPT(" ",100)),501,100)),"")</f>
        <v/>
      </c>
      <c r="J355" s="464">
        <f>IFERROR(TRIM(MID(SUBSTITUTE(SUBSTITUTE(SUBSTITUTE(INVITACIONES!$J356,"*",""),CHAR(13),""),CHAR(10),REPT(" ",100)),601,100)),"")</f>
        <v/>
      </c>
      <c r="K355" s="464">
        <f>IFERROR(TRIM(MID(SUBSTITUTE(SUBSTITUTE(SUBSTITUTE(INVITACIONES!$J356,"*",""),CHAR(13),""),CHAR(10),REPT(" ",100)),701,100)),"")</f>
        <v/>
      </c>
    </row>
    <row r="356" s="358">
      <c r="A356" s="464">
        <f>IF(INVITACIONES!A357="","",INVITACIONES!A357)</f>
        <v/>
      </c>
      <c r="B356" s="464">
        <f>IF(INVITACIONES!N357="","",TRIM(INVITACIONES!N357))</f>
        <v/>
      </c>
      <c r="C356" s="475">
        <f>IF(INVITACIONES!G357="","",INVITACIONES!G357)</f>
        <v/>
      </c>
      <c r="D356" s="464">
        <f>IFERROR(TRIM(MID(SUBSTITUTE(SUBSTITUTE(SUBSTITUTE(INVITACIONES!$J357,"*",""),CHAR(13),""),CHAR(10),REPT(" ",100)),1,100)),"")</f>
        <v/>
      </c>
      <c r="E356" s="464">
        <f>IFERROR(TRIM(MID(SUBSTITUTE(SUBSTITUTE(SUBSTITUTE(INVITACIONES!$J357,"*",""),CHAR(13),""),CHAR(10),REPT(" ",100)),101,100)),"")</f>
        <v/>
      </c>
      <c r="F356" s="464">
        <f>IFERROR(TRIM(MID(SUBSTITUTE(SUBSTITUTE(SUBSTITUTE(INVITACIONES!$J357,"*",""),CHAR(13),""),CHAR(10),REPT(" ",100)),201,100)),"")</f>
        <v/>
      </c>
      <c r="G356" s="464">
        <f>IFERROR(TRIM(MID(SUBSTITUTE(SUBSTITUTE(SUBSTITUTE(INVITACIONES!$J357,"*",""),CHAR(13),""),CHAR(10),REPT(" ",100)),301,100)),"")</f>
        <v/>
      </c>
      <c r="H356" s="464">
        <f>IFERROR(TRIM(MID(SUBSTITUTE(SUBSTITUTE(SUBSTITUTE(INVITACIONES!$J357,"*",""),CHAR(13),""),CHAR(10),REPT(" ",100)),401,100)),"")</f>
        <v/>
      </c>
      <c r="I356" s="464">
        <f>IFERROR(TRIM(MID(SUBSTITUTE(SUBSTITUTE(SUBSTITUTE(INVITACIONES!$J357,"*",""),CHAR(13),""),CHAR(10),REPT(" ",100)),501,100)),"")</f>
        <v/>
      </c>
      <c r="J356" s="464">
        <f>IFERROR(TRIM(MID(SUBSTITUTE(SUBSTITUTE(SUBSTITUTE(INVITACIONES!$J357,"*",""),CHAR(13),""),CHAR(10),REPT(" ",100)),601,100)),"")</f>
        <v/>
      </c>
      <c r="K356" s="464">
        <f>IFERROR(TRIM(MID(SUBSTITUTE(SUBSTITUTE(SUBSTITUTE(INVITACIONES!$J357,"*",""),CHAR(13),""),CHAR(10),REPT(" ",100)),701,100)),"")</f>
        <v/>
      </c>
    </row>
    <row r="357" s="358">
      <c r="A357" s="464">
        <f>IF(INVITACIONES!A358="","",INVITACIONES!A358)</f>
        <v/>
      </c>
      <c r="B357" s="464">
        <f>IF(INVITACIONES!N358="","",TRIM(INVITACIONES!N358))</f>
        <v/>
      </c>
      <c r="C357" s="475">
        <f>IF(INVITACIONES!G358="","",INVITACIONES!G358)</f>
        <v/>
      </c>
      <c r="D357" s="464">
        <f>IFERROR(TRIM(MID(SUBSTITUTE(SUBSTITUTE(SUBSTITUTE(INVITACIONES!$J358,"*",""),CHAR(13),""),CHAR(10),REPT(" ",100)),1,100)),"")</f>
        <v/>
      </c>
      <c r="E357" s="464">
        <f>IFERROR(TRIM(MID(SUBSTITUTE(SUBSTITUTE(SUBSTITUTE(INVITACIONES!$J358,"*",""),CHAR(13),""),CHAR(10),REPT(" ",100)),101,100)),"")</f>
        <v/>
      </c>
      <c r="F357" s="464">
        <f>IFERROR(TRIM(MID(SUBSTITUTE(SUBSTITUTE(SUBSTITUTE(INVITACIONES!$J358,"*",""),CHAR(13),""),CHAR(10),REPT(" ",100)),201,100)),"")</f>
        <v/>
      </c>
      <c r="G357" s="464">
        <f>IFERROR(TRIM(MID(SUBSTITUTE(SUBSTITUTE(SUBSTITUTE(INVITACIONES!$J358,"*",""),CHAR(13),""),CHAR(10),REPT(" ",100)),301,100)),"")</f>
        <v/>
      </c>
      <c r="H357" s="464">
        <f>IFERROR(TRIM(MID(SUBSTITUTE(SUBSTITUTE(SUBSTITUTE(INVITACIONES!$J358,"*",""),CHAR(13),""),CHAR(10),REPT(" ",100)),401,100)),"")</f>
        <v/>
      </c>
      <c r="I357" s="464">
        <f>IFERROR(TRIM(MID(SUBSTITUTE(SUBSTITUTE(SUBSTITUTE(INVITACIONES!$J358,"*",""),CHAR(13),""),CHAR(10),REPT(" ",100)),501,100)),"")</f>
        <v/>
      </c>
      <c r="J357" s="464">
        <f>IFERROR(TRIM(MID(SUBSTITUTE(SUBSTITUTE(SUBSTITUTE(INVITACIONES!$J358,"*",""),CHAR(13),""),CHAR(10),REPT(" ",100)),601,100)),"")</f>
        <v/>
      </c>
      <c r="K357" s="464">
        <f>IFERROR(TRIM(MID(SUBSTITUTE(SUBSTITUTE(SUBSTITUTE(INVITACIONES!$J358,"*",""),CHAR(13),""),CHAR(10),REPT(" ",100)),701,100)),"")</f>
        <v/>
      </c>
    </row>
    <row r="358" s="358">
      <c r="A358" s="464">
        <f>IF(INVITACIONES!A359="","",INVITACIONES!A359)</f>
        <v/>
      </c>
      <c r="B358" s="464">
        <f>IF(INVITACIONES!N359="","",TRIM(INVITACIONES!N359))</f>
        <v/>
      </c>
      <c r="C358" s="475">
        <f>IF(INVITACIONES!G359="","",INVITACIONES!G359)</f>
        <v/>
      </c>
      <c r="D358" s="464">
        <f>IFERROR(TRIM(MID(SUBSTITUTE(SUBSTITUTE(SUBSTITUTE(INVITACIONES!$J359,"*",""),CHAR(13),""),CHAR(10),REPT(" ",100)),1,100)),"")</f>
        <v/>
      </c>
      <c r="E358" s="464">
        <f>IFERROR(TRIM(MID(SUBSTITUTE(SUBSTITUTE(SUBSTITUTE(INVITACIONES!$J359,"*",""),CHAR(13),""),CHAR(10),REPT(" ",100)),101,100)),"")</f>
        <v/>
      </c>
      <c r="F358" s="464">
        <f>IFERROR(TRIM(MID(SUBSTITUTE(SUBSTITUTE(SUBSTITUTE(INVITACIONES!$J359,"*",""),CHAR(13),""),CHAR(10),REPT(" ",100)),201,100)),"")</f>
        <v/>
      </c>
      <c r="G358" s="464">
        <f>IFERROR(TRIM(MID(SUBSTITUTE(SUBSTITUTE(SUBSTITUTE(INVITACIONES!$J359,"*",""),CHAR(13),""),CHAR(10),REPT(" ",100)),301,100)),"")</f>
        <v/>
      </c>
      <c r="H358" s="464">
        <f>IFERROR(TRIM(MID(SUBSTITUTE(SUBSTITUTE(SUBSTITUTE(INVITACIONES!$J359,"*",""),CHAR(13),""),CHAR(10),REPT(" ",100)),401,100)),"")</f>
        <v/>
      </c>
      <c r="I358" s="464">
        <f>IFERROR(TRIM(MID(SUBSTITUTE(SUBSTITUTE(SUBSTITUTE(INVITACIONES!$J359,"*",""),CHAR(13),""),CHAR(10),REPT(" ",100)),501,100)),"")</f>
        <v/>
      </c>
      <c r="J358" s="464">
        <f>IFERROR(TRIM(MID(SUBSTITUTE(SUBSTITUTE(SUBSTITUTE(INVITACIONES!$J359,"*",""),CHAR(13),""),CHAR(10),REPT(" ",100)),601,100)),"")</f>
        <v/>
      </c>
      <c r="K358" s="464">
        <f>IFERROR(TRIM(MID(SUBSTITUTE(SUBSTITUTE(SUBSTITUTE(INVITACIONES!$J359,"*",""),CHAR(13),""),CHAR(10),REPT(" ",100)),701,100)),"")</f>
        <v/>
      </c>
    </row>
    <row r="359" s="358">
      <c r="A359" s="464">
        <f>IF(INVITACIONES!A360="","",INVITACIONES!A360)</f>
        <v/>
      </c>
      <c r="B359" s="464">
        <f>IF(INVITACIONES!N360="","",TRIM(INVITACIONES!N360))</f>
        <v/>
      </c>
      <c r="C359" s="475">
        <f>IF(INVITACIONES!G360="","",INVITACIONES!G360)</f>
        <v/>
      </c>
      <c r="D359" s="464">
        <f>IFERROR(TRIM(MID(SUBSTITUTE(SUBSTITUTE(SUBSTITUTE(INVITACIONES!$J360,"*",""),CHAR(13),""),CHAR(10),REPT(" ",100)),1,100)),"")</f>
        <v/>
      </c>
      <c r="E359" s="464">
        <f>IFERROR(TRIM(MID(SUBSTITUTE(SUBSTITUTE(SUBSTITUTE(INVITACIONES!$J360,"*",""),CHAR(13),""),CHAR(10),REPT(" ",100)),101,100)),"")</f>
        <v/>
      </c>
      <c r="F359" s="464">
        <f>IFERROR(TRIM(MID(SUBSTITUTE(SUBSTITUTE(SUBSTITUTE(INVITACIONES!$J360,"*",""),CHAR(13),""),CHAR(10),REPT(" ",100)),201,100)),"")</f>
        <v/>
      </c>
      <c r="G359" s="464">
        <f>IFERROR(TRIM(MID(SUBSTITUTE(SUBSTITUTE(SUBSTITUTE(INVITACIONES!$J360,"*",""),CHAR(13),""),CHAR(10),REPT(" ",100)),301,100)),"")</f>
        <v/>
      </c>
      <c r="H359" s="464">
        <f>IFERROR(TRIM(MID(SUBSTITUTE(SUBSTITUTE(SUBSTITUTE(INVITACIONES!$J360,"*",""),CHAR(13),""),CHAR(10),REPT(" ",100)),401,100)),"")</f>
        <v/>
      </c>
      <c r="I359" s="464">
        <f>IFERROR(TRIM(MID(SUBSTITUTE(SUBSTITUTE(SUBSTITUTE(INVITACIONES!$J360,"*",""),CHAR(13),""),CHAR(10),REPT(" ",100)),501,100)),"")</f>
        <v/>
      </c>
      <c r="J359" s="464">
        <f>IFERROR(TRIM(MID(SUBSTITUTE(SUBSTITUTE(SUBSTITUTE(INVITACIONES!$J360,"*",""),CHAR(13),""),CHAR(10),REPT(" ",100)),601,100)),"")</f>
        <v/>
      </c>
      <c r="K359" s="464">
        <f>IFERROR(TRIM(MID(SUBSTITUTE(SUBSTITUTE(SUBSTITUTE(INVITACIONES!$J360,"*",""),CHAR(13),""),CHAR(10),REPT(" ",100)),701,100)),"")</f>
        <v/>
      </c>
    </row>
    <row r="360" s="358">
      <c r="A360" s="464">
        <f>IF(INVITACIONES!A361="","",INVITACIONES!A361)</f>
        <v/>
      </c>
      <c r="B360" s="464">
        <f>IF(INVITACIONES!N361="","",TRIM(INVITACIONES!N361))</f>
        <v/>
      </c>
      <c r="C360" s="475">
        <f>IF(INVITACIONES!G361="","",INVITACIONES!G361)</f>
        <v/>
      </c>
      <c r="D360" s="464">
        <f>IFERROR(TRIM(MID(SUBSTITUTE(SUBSTITUTE(SUBSTITUTE(INVITACIONES!$J361,"*",""),CHAR(13),""),CHAR(10),REPT(" ",100)),1,100)),"")</f>
        <v/>
      </c>
      <c r="E360" s="464">
        <f>IFERROR(TRIM(MID(SUBSTITUTE(SUBSTITUTE(SUBSTITUTE(INVITACIONES!$J361,"*",""),CHAR(13),""),CHAR(10),REPT(" ",100)),101,100)),"")</f>
        <v/>
      </c>
      <c r="F360" s="464">
        <f>IFERROR(TRIM(MID(SUBSTITUTE(SUBSTITUTE(SUBSTITUTE(INVITACIONES!$J361,"*",""),CHAR(13),""),CHAR(10),REPT(" ",100)),201,100)),"")</f>
        <v/>
      </c>
      <c r="G360" s="464">
        <f>IFERROR(TRIM(MID(SUBSTITUTE(SUBSTITUTE(SUBSTITUTE(INVITACIONES!$J361,"*",""),CHAR(13),""),CHAR(10),REPT(" ",100)),301,100)),"")</f>
        <v/>
      </c>
      <c r="H360" s="464">
        <f>IFERROR(TRIM(MID(SUBSTITUTE(SUBSTITUTE(SUBSTITUTE(INVITACIONES!$J361,"*",""),CHAR(13),""),CHAR(10),REPT(" ",100)),401,100)),"")</f>
        <v/>
      </c>
      <c r="I360" s="464">
        <f>IFERROR(TRIM(MID(SUBSTITUTE(SUBSTITUTE(SUBSTITUTE(INVITACIONES!$J361,"*",""),CHAR(13),""),CHAR(10),REPT(" ",100)),501,100)),"")</f>
        <v/>
      </c>
      <c r="J360" s="464">
        <f>IFERROR(TRIM(MID(SUBSTITUTE(SUBSTITUTE(SUBSTITUTE(INVITACIONES!$J361,"*",""),CHAR(13),""),CHAR(10),REPT(" ",100)),601,100)),"")</f>
        <v/>
      </c>
      <c r="K360" s="464">
        <f>IFERROR(TRIM(MID(SUBSTITUTE(SUBSTITUTE(SUBSTITUTE(INVITACIONES!$J361,"*",""),CHAR(13),""),CHAR(10),REPT(" ",100)),701,100)),"")</f>
        <v/>
      </c>
    </row>
    <row r="361" s="358">
      <c r="A361" s="464">
        <f>IF(INVITACIONES!A362="","",INVITACIONES!A362)</f>
        <v/>
      </c>
      <c r="B361" s="464">
        <f>IF(INVITACIONES!N362="","",TRIM(INVITACIONES!N362))</f>
        <v/>
      </c>
      <c r="C361" s="475">
        <f>IF(INVITACIONES!G362="","",INVITACIONES!G362)</f>
        <v/>
      </c>
      <c r="D361" s="464">
        <f>IFERROR(TRIM(MID(SUBSTITUTE(SUBSTITUTE(SUBSTITUTE(INVITACIONES!$J362,"*",""),CHAR(13),""),CHAR(10),REPT(" ",100)),1,100)),"")</f>
        <v/>
      </c>
      <c r="E361" s="464">
        <f>IFERROR(TRIM(MID(SUBSTITUTE(SUBSTITUTE(SUBSTITUTE(INVITACIONES!$J362,"*",""),CHAR(13),""),CHAR(10),REPT(" ",100)),101,100)),"")</f>
        <v/>
      </c>
      <c r="F361" s="464">
        <f>IFERROR(TRIM(MID(SUBSTITUTE(SUBSTITUTE(SUBSTITUTE(INVITACIONES!$J362,"*",""),CHAR(13),""),CHAR(10),REPT(" ",100)),201,100)),"")</f>
        <v/>
      </c>
      <c r="G361" s="464">
        <f>IFERROR(TRIM(MID(SUBSTITUTE(SUBSTITUTE(SUBSTITUTE(INVITACIONES!$J362,"*",""),CHAR(13),""),CHAR(10),REPT(" ",100)),301,100)),"")</f>
        <v/>
      </c>
      <c r="H361" s="464">
        <f>IFERROR(TRIM(MID(SUBSTITUTE(SUBSTITUTE(SUBSTITUTE(INVITACIONES!$J362,"*",""),CHAR(13),""),CHAR(10),REPT(" ",100)),401,100)),"")</f>
        <v/>
      </c>
      <c r="I361" s="464">
        <f>IFERROR(TRIM(MID(SUBSTITUTE(SUBSTITUTE(SUBSTITUTE(INVITACIONES!$J362,"*",""),CHAR(13),""),CHAR(10),REPT(" ",100)),501,100)),"")</f>
        <v/>
      </c>
      <c r="J361" s="464">
        <f>IFERROR(TRIM(MID(SUBSTITUTE(SUBSTITUTE(SUBSTITUTE(INVITACIONES!$J362,"*",""),CHAR(13),""),CHAR(10),REPT(" ",100)),601,100)),"")</f>
        <v/>
      </c>
      <c r="K361" s="464">
        <f>IFERROR(TRIM(MID(SUBSTITUTE(SUBSTITUTE(SUBSTITUTE(INVITACIONES!$J362,"*",""),CHAR(13),""),CHAR(10),REPT(" ",100)),701,100)),"")</f>
        <v/>
      </c>
    </row>
    <row r="362" s="358">
      <c r="A362" s="464">
        <f>IF(INVITACIONES!A363="","",INVITACIONES!A363)</f>
        <v/>
      </c>
      <c r="B362" s="464">
        <f>IF(INVITACIONES!N363="","",TRIM(INVITACIONES!N363))</f>
        <v/>
      </c>
      <c r="C362" s="475">
        <f>IF(INVITACIONES!G363="","",INVITACIONES!G363)</f>
        <v/>
      </c>
      <c r="D362" s="464">
        <f>IFERROR(TRIM(MID(SUBSTITUTE(SUBSTITUTE(SUBSTITUTE(INVITACIONES!$J363,"*",""),CHAR(13),""),CHAR(10),REPT(" ",100)),1,100)),"")</f>
        <v/>
      </c>
      <c r="E362" s="464">
        <f>IFERROR(TRIM(MID(SUBSTITUTE(SUBSTITUTE(SUBSTITUTE(INVITACIONES!$J363,"*",""),CHAR(13),""),CHAR(10),REPT(" ",100)),101,100)),"")</f>
        <v/>
      </c>
      <c r="F362" s="464">
        <f>IFERROR(TRIM(MID(SUBSTITUTE(SUBSTITUTE(SUBSTITUTE(INVITACIONES!$J363,"*",""),CHAR(13),""),CHAR(10),REPT(" ",100)),201,100)),"")</f>
        <v/>
      </c>
      <c r="G362" s="464">
        <f>IFERROR(TRIM(MID(SUBSTITUTE(SUBSTITUTE(SUBSTITUTE(INVITACIONES!$J363,"*",""),CHAR(13),""),CHAR(10),REPT(" ",100)),301,100)),"")</f>
        <v/>
      </c>
      <c r="H362" s="464">
        <f>IFERROR(TRIM(MID(SUBSTITUTE(SUBSTITUTE(SUBSTITUTE(INVITACIONES!$J363,"*",""),CHAR(13),""),CHAR(10),REPT(" ",100)),401,100)),"")</f>
        <v/>
      </c>
      <c r="I362" s="464">
        <f>IFERROR(TRIM(MID(SUBSTITUTE(SUBSTITUTE(SUBSTITUTE(INVITACIONES!$J363,"*",""),CHAR(13),""),CHAR(10),REPT(" ",100)),501,100)),"")</f>
        <v/>
      </c>
      <c r="J362" s="464">
        <f>IFERROR(TRIM(MID(SUBSTITUTE(SUBSTITUTE(SUBSTITUTE(INVITACIONES!$J363,"*",""),CHAR(13),""),CHAR(10),REPT(" ",100)),601,100)),"")</f>
        <v/>
      </c>
      <c r="K362" s="464">
        <f>IFERROR(TRIM(MID(SUBSTITUTE(SUBSTITUTE(SUBSTITUTE(INVITACIONES!$J363,"*",""),CHAR(13),""),CHAR(10),REPT(" ",100)),701,100)),"")</f>
        <v/>
      </c>
    </row>
    <row r="363" s="358">
      <c r="A363" s="464">
        <f>IF(INVITACIONES!A364="","",INVITACIONES!A364)</f>
        <v/>
      </c>
      <c r="B363" s="464">
        <f>IF(INVITACIONES!N364="","",TRIM(INVITACIONES!N364))</f>
        <v/>
      </c>
      <c r="C363" s="475">
        <f>IF(INVITACIONES!G364="","",INVITACIONES!G364)</f>
        <v/>
      </c>
      <c r="D363" s="464">
        <f>IFERROR(TRIM(MID(SUBSTITUTE(SUBSTITUTE(SUBSTITUTE(INVITACIONES!$J364,"*",""),CHAR(13),""),CHAR(10),REPT(" ",100)),1,100)),"")</f>
        <v/>
      </c>
      <c r="E363" s="464">
        <f>IFERROR(TRIM(MID(SUBSTITUTE(SUBSTITUTE(SUBSTITUTE(INVITACIONES!$J364,"*",""),CHAR(13),""),CHAR(10),REPT(" ",100)),101,100)),"")</f>
        <v/>
      </c>
      <c r="F363" s="464">
        <f>IFERROR(TRIM(MID(SUBSTITUTE(SUBSTITUTE(SUBSTITUTE(INVITACIONES!$J364,"*",""),CHAR(13),""),CHAR(10),REPT(" ",100)),201,100)),"")</f>
        <v/>
      </c>
      <c r="G363" s="464">
        <f>IFERROR(TRIM(MID(SUBSTITUTE(SUBSTITUTE(SUBSTITUTE(INVITACIONES!$J364,"*",""),CHAR(13),""),CHAR(10),REPT(" ",100)),301,100)),"")</f>
        <v/>
      </c>
      <c r="H363" s="464">
        <f>IFERROR(TRIM(MID(SUBSTITUTE(SUBSTITUTE(SUBSTITUTE(INVITACIONES!$J364,"*",""),CHAR(13),""),CHAR(10),REPT(" ",100)),401,100)),"")</f>
        <v/>
      </c>
      <c r="I363" s="464">
        <f>IFERROR(TRIM(MID(SUBSTITUTE(SUBSTITUTE(SUBSTITUTE(INVITACIONES!$J364,"*",""),CHAR(13),""),CHAR(10),REPT(" ",100)),501,100)),"")</f>
        <v/>
      </c>
      <c r="J363" s="464">
        <f>IFERROR(TRIM(MID(SUBSTITUTE(SUBSTITUTE(SUBSTITUTE(INVITACIONES!$J364,"*",""),CHAR(13),""),CHAR(10),REPT(" ",100)),601,100)),"")</f>
        <v/>
      </c>
      <c r="K363" s="464">
        <f>IFERROR(TRIM(MID(SUBSTITUTE(SUBSTITUTE(SUBSTITUTE(INVITACIONES!$J364,"*",""),CHAR(13),""),CHAR(10),REPT(" ",100)),701,100)),"")</f>
        <v/>
      </c>
    </row>
    <row r="364" s="358">
      <c r="A364" s="464">
        <f>IF(INVITACIONES!A365="","",INVITACIONES!A365)</f>
        <v/>
      </c>
      <c r="B364" s="464">
        <f>IF(INVITACIONES!N365="","",TRIM(INVITACIONES!N365))</f>
        <v/>
      </c>
      <c r="C364" s="475">
        <f>IF(INVITACIONES!G365="","",INVITACIONES!G365)</f>
        <v/>
      </c>
      <c r="D364" s="464">
        <f>IFERROR(TRIM(MID(SUBSTITUTE(SUBSTITUTE(SUBSTITUTE(INVITACIONES!$J365,"*",""),CHAR(13),""),CHAR(10),REPT(" ",100)),1,100)),"")</f>
        <v/>
      </c>
      <c r="E364" s="464">
        <f>IFERROR(TRIM(MID(SUBSTITUTE(SUBSTITUTE(SUBSTITUTE(INVITACIONES!$J365,"*",""),CHAR(13),""),CHAR(10),REPT(" ",100)),101,100)),"")</f>
        <v/>
      </c>
      <c r="F364" s="464">
        <f>IFERROR(TRIM(MID(SUBSTITUTE(SUBSTITUTE(SUBSTITUTE(INVITACIONES!$J365,"*",""),CHAR(13),""),CHAR(10),REPT(" ",100)),201,100)),"")</f>
        <v/>
      </c>
      <c r="G364" s="464">
        <f>IFERROR(TRIM(MID(SUBSTITUTE(SUBSTITUTE(SUBSTITUTE(INVITACIONES!$J365,"*",""),CHAR(13),""),CHAR(10),REPT(" ",100)),301,100)),"")</f>
        <v/>
      </c>
      <c r="H364" s="464">
        <f>IFERROR(TRIM(MID(SUBSTITUTE(SUBSTITUTE(SUBSTITUTE(INVITACIONES!$J365,"*",""),CHAR(13),""),CHAR(10),REPT(" ",100)),401,100)),"")</f>
        <v/>
      </c>
      <c r="I364" s="464">
        <f>IFERROR(TRIM(MID(SUBSTITUTE(SUBSTITUTE(SUBSTITUTE(INVITACIONES!$J365,"*",""),CHAR(13),""),CHAR(10),REPT(" ",100)),501,100)),"")</f>
        <v/>
      </c>
      <c r="J364" s="464">
        <f>IFERROR(TRIM(MID(SUBSTITUTE(SUBSTITUTE(SUBSTITUTE(INVITACIONES!$J365,"*",""),CHAR(13),""),CHAR(10),REPT(" ",100)),601,100)),"")</f>
        <v/>
      </c>
      <c r="K364" s="464">
        <f>IFERROR(TRIM(MID(SUBSTITUTE(SUBSTITUTE(SUBSTITUTE(INVITACIONES!$J365,"*",""),CHAR(13),""),CHAR(10),REPT(" ",100)),701,100)),"")</f>
        <v/>
      </c>
    </row>
    <row r="365" s="358">
      <c r="A365" s="464">
        <f>IF(INVITACIONES!A366="","",INVITACIONES!A366)</f>
        <v/>
      </c>
      <c r="B365" s="464">
        <f>IF(INVITACIONES!N366="","",TRIM(INVITACIONES!N366))</f>
        <v/>
      </c>
      <c r="C365" s="475">
        <f>IF(INVITACIONES!G366="","",INVITACIONES!G366)</f>
        <v/>
      </c>
      <c r="D365" s="464">
        <f>IFERROR(TRIM(MID(SUBSTITUTE(SUBSTITUTE(SUBSTITUTE(INVITACIONES!$J366,"*",""),CHAR(13),""),CHAR(10),REPT(" ",100)),1,100)),"")</f>
        <v/>
      </c>
      <c r="E365" s="464">
        <f>IFERROR(TRIM(MID(SUBSTITUTE(SUBSTITUTE(SUBSTITUTE(INVITACIONES!$J366,"*",""),CHAR(13),""),CHAR(10),REPT(" ",100)),101,100)),"")</f>
        <v/>
      </c>
      <c r="F365" s="464">
        <f>IFERROR(TRIM(MID(SUBSTITUTE(SUBSTITUTE(SUBSTITUTE(INVITACIONES!$J366,"*",""),CHAR(13),""),CHAR(10),REPT(" ",100)),201,100)),"")</f>
        <v/>
      </c>
      <c r="G365" s="464">
        <f>IFERROR(TRIM(MID(SUBSTITUTE(SUBSTITUTE(SUBSTITUTE(INVITACIONES!$J366,"*",""),CHAR(13),""),CHAR(10),REPT(" ",100)),301,100)),"")</f>
        <v/>
      </c>
      <c r="H365" s="464">
        <f>IFERROR(TRIM(MID(SUBSTITUTE(SUBSTITUTE(SUBSTITUTE(INVITACIONES!$J366,"*",""),CHAR(13),""),CHAR(10),REPT(" ",100)),401,100)),"")</f>
        <v/>
      </c>
      <c r="I365" s="464">
        <f>IFERROR(TRIM(MID(SUBSTITUTE(SUBSTITUTE(SUBSTITUTE(INVITACIONES!$J366,"*",""),CHAR(13),""),CHAR(10),REPT(" ",100)),501,100)),"")</f>
        <v/>
      </c>
      <c r="J365" s="464">
        <f>IFERROR(TRIM(MID(SUBSTITUTE(SUBSTITUTE(SUBSTITUTE(INVITACIONES!$J366,"*",""),CHAR(13),""),CHAR(10),REPT(" ",100)),601,100)),"")</f>
        <v/>
      </c>
      <c r="K365" s="464">
        <f>IFERROR(TRIM(MID(SUBSTITUTE(SUBSTITUTE(SUBSTITUTE(INVITACIONES!$J366,"*",""),CHAR(13),""),CHAR(10),REPT(" ",100)),701,100)),"")</f>
        <v/>
      </c>
    </row>
    <row r="366" s="358">
      <c r="A366" s="464">
        <f>IF(INVITACIONES!A367="","",INVITACIONES!A367)</f>
        <v/>
      </c>
      <c r="B366" s="464">
        <f>IF(INVITACIONES!N367="","",TRIM(INVITACIONES!N367))</f>
        <v/>
      </c>
      <c r="C366" s="475">
        <f>IF(INVITACIONES!G367="","",INVITACIONES!G367)</f>
        <v/>
      </c>
      <c r="D366" s="464">
        <f>IFERROR(TRIM(MID(SUBSTITUTE(SUBSTITUTE(SUBSTITUTE(INVITACIONES!$J367,"*",""),CHAR(13),""),CHAR(10),REPT(" ",100)),1,100)),"")</f>
        <v/>
      </c>
      <c r="E366" s="464">
        <f>IFERROR(TRIM(MID(SUBSTITUTE(SUBSTITUTE(SUBSTITUTE(INVITACIONES!$J367,"*",""),CHAR(13),""),CHAR(10),REPT(" ",100)),101,100)),"")</f>
        <v/>
      </c>
      <c r="F366" s="464">
        <f>IFERROR(TRIM(MID(SUBSTITUTE(SUBSTITUTE(SUBSTITUTE(INVITACIONES!$J367,"*",""),CHAR(13),""),CHAR(10),REPT(" ",100)),201,100)),"")</f>
        <v/>
      </c>
      <c r="G366" s="464">
        <f>IFERROR(TRIM(MID(SUBSTITUTE(SUBSTITUTE(SUBSTITUTE(INVITACIONES!$J367,"*",""),CHAR(13),""),CHAR(10),REPT(" ",100)),301,100)),"")</f>
        <v/>
      </c>
      <c r="H366" s="464">
        <f>IFERROR(TRIM(MID(SUBSTITUTE(SUBSTITUTE(SUBSTITUTE(INVITACIONES!$J367,"*",""),CHAR(13),""),CHAR(10),REPT(" ",100)),401,100)),"")</f>
        <v/>
      </c>
      <c r="I366" s="464">
        <f>IFERROR(TRIM(MID(SUBSTITUTE(SUBSTITUTE(SUBSTITUTE(INVITACIONES!$J367,"*",""),CHAR(13),""),CHAR(10),REPT(" ",100)),501,100)),"")</f>
        <v/>
      </c>
      <c r="J366" s="464">
        <f>IFERROR(TRIM(MID(SUBSTITUTE(SUBSTITUTE(SUBSTITUTE(INVITACIONES!$J367,"*",""),CHAR(13),""),CHAR(10),REPT(" ",100)),601,100)),"")</f>
        <v/>
      </c>
      <c r="K366" s="464">
        <f>IFERROR(TRIM(MID(SUBSTITUTE(SUBSTITUTE(SUBSTITUTE(INVITACIONES!$J367,"*",""),CHAR(13),""),CHAR(10),REPT(" ",100)),701,100)),"")</f>
        <v/>
      </c>
    </row>
    <row r="367" s="358">
      <c r="A367" s="464">
        <f>IF(INVITACIONES!A368="","",INVITACIONES!A368)</f>
        <v/>
      </c>
      <c r="B367" s="464">
        <f>IF(INVITACIONES!N368="","",TRIM(INVITACIONES!N368))</f>
        <v/>
      </c>
      <c r="C367" s="475">
        <f>IF(INVITACIONES!G368="","",INVITACIONES!G368)</f>
        <v/>
      </c>
      <c r="D367" s="464">
        <f>IFERROR(TRIM(MID(SUBSTITUTE(SUBSTITUTE(SUBSTITUTE(INVITACIONES!$J368,"*",""),CHAR(13),""),CHAR(10),REPT(" ",100)),1,100)),"")</f>
        <v/>
      </c>
      <c r="E367" s="464">
        <f>IFERROR(TRIM(MID(SUBSTITUTE(SUBSTITUTE(SUBSTITUTE(INVITACIONES!$J368,"*",""),CHAR(13),""),CHAR(10),REPT(" ",100)),101,100)),"")</f>
        <v/>
      </c>
      <c r="F367" s="464">
        <f>IFERROR(TRIM(MID(SUBSTITUTE(SUBSTITUTE(SUBSTITUTE(INVITACIONES!$J368,"*",""),CHAR(13),""),CHAR(10),REPT(" ",100)),201,100)),"")</f>
        <v/>
      </c>
      <c r="G367" s="464">
        <f>IFERROR(TRIM(MID(SUBSTITUTE(SUBSTITUTE(SUBSTITUTE(INVITACIONES!$J368,"*",""),CHAR(13),""),CHAR(10),REPT(" ",100)),301,100)),"")</f>
        <v/>
      </c>
      <c r="H367" s="464">
        <f>IFERROR(TRIM(MID(SUBSTITUTE(SUBSTITUTE(SUBSTITUTE(INVITACIONES!$J368,"*",""),CHAR(13),""),CHAR(10),REPT(" ",100)),401,100)),"")</f>
        <v/>
      </c>
      <c r="I367" s="464">
        <f>IFERROR(TRIM(MID(SUBSTITUTE(SUBSTITUTE(SUBSTITUTE(INVITACIONES!$J368,"*",""),CHAR(13),""),CHAR(10),REPT(" ",100)),501,100)),"")</f>
        <v/>
      </c>
      <c r="J367" s="464">
        <f>IFERROR(TRIM(MID(SUBSTITUTE(SUBSTITUTE(SUBSTITUTE(INVITACIONES!$J368,"*",""),CHAR(13),""),CHAR(10),REPT(" ",100)),601,100)),"")</f>
        <v/>
      </c>
      <c r="K367" s="464">
        <f>IFERROR(TRIM(MID(SUBSTITUTE(SUBSTITUTE(SUBSTITUTE(INVITACIONES!$J368,"*",""),CHAR(13),""),CHAR(10),REPT(" ",100)),701,100)),"")</f>
        <v/>
      </c>
    </row>
    <row r="368" s="358">
      <c r="A368" s="464">
        <f>IF(INVITACIONES!A369="","",INVITACIONES!A369)</f>
        <v/>
      </c>
      <c r="B368" s="464">
        <f>IF(INVITACIONES!N369="","",TRIM(INVITACIONES!N369))</f>
        <v/>
      </c>
      <c r="C368" s="475">
        <f>IF(INVITACIONES!G369="","",INVITACIONES!G369)</f>
        <v/>
      </c>
      <c r="D368" s="464">
        <f>IFERROR(TRIM(MID(SUBSTITUTE(SUBSTITUTE(SUBSTITUTE(INVITACIONES!$J369,"*",""),CHAR(13),""),CHAR(10),REPT(" ",100)),1,100)),"")</f>
        <v/>
      </c>
      <c r="E368" s="464">
        <f>IFERROR(TRIM(MID(SUBSTITUTE(SUBSTITUTE(SUBSTITUTE(INVITACIONES!$J369,"*",""),CHAR(13),""),CHAR(10),REPT(" ",100)),101,100)),"")</f>
        <v/>
      </c>
      <c r="F368" s="464">
        <f>IFERROR(TRIM(MID(SUBSTITUTE(SUBSTITUTE(SUBSTITUTE(INVITACIONES!$J369,"*",""),CHAR(13),""),CHAR(10),REPT(" ",100)),201,100)),"")</f>
        <v/>
      </c>
      <c r="G368" s="464">
        <f>IFERROR(TRIM(MID(SUBSTITUTE(SUBSTITUTE(SUBSTITUTE(INVITACIONES!$J369,"*",""),CHAR(13),""),CHAR(10),REPT(" ",100)),301,100)),"")</f>
        <v/>
      </c>
      <c r="H368" s="464">
        <f>IFERROR(TRIM(MID(SUBSTITUTE(SUBSTITUTE(SUBSTITUTE(INVITACIONES!$J369,"*",""),CHAR(13),""),CHAR(10),REPT(" ",100)),401,100)),"")</f>
        <v/>
      </c>
      <c r="I368" s="464">
        <f>IFERROR(TRIM(MID(SUBSTITUTE(SUBSTITUTE(SUBSTITUTE(INVITACIONES!$J369,"*",""),CHAR(13),""),CHAR(10),REPT(" ",100)),501,100)),"")</f>
        <v/>
      </c>
      <c r="J368" s="464">
        <f>IFERROR(TRIM(MID(SUBSTITUTE(SUBSTITUTE(SUBSTITUTE(INVITACIONES!$J369,"*",""),CHAR(13),""),CHAR(10),REPT(" ",100)),601,100)),"")</f>
        <v/>
      </c>
      <c r="K368" s="464">
        <f>IFERROR(TRIM(MID(SUBSTITUTE(SUBSTITUTE(SUBSTITUTE(INVITACIONES!$J369,"*",""),CHAR(13),""),CHAR(10),REPT(" ",100)),701,100)),"")</f>
        <v/>
      </c>
    </row>
    <row r="369" s="358">
      <c r="A369" s="464">
        <f>IF(INVITACIONES!A370="","",INVITACIONES!A370)</f>
        <v/>
      </c>
      <c r="B369" s="464">
        <f>IF(INVITACIONES!N370="","",TRIM(INVITACIONES!N370))</f>
        <v/>
      </c>
      <c r="C369" s="475">
        <f>IF(INVITACIONES!G370="","",INVITACIONES!G370)</f>
        <v/>
      </c>
      <c r="D369" s="464">
        <f>IFERROR(TRIM(MID(SUBSTITUTE(SUBSTITUTE(SUBSTITUTE(INVITACIONES!$J370,"*",""),CHAR(13),""),CHAR(10),REPT(" ",100)),1,100)),"")</f>
        <v/>
      </c>
      <c r="E369" s="464">
        <f>IFERROR(TRIM(MID(SUBSTITUTE(SUBSTITUTE(SUBSTITUTE(INVITACIONES!$J370,"*",""),CHAR(13),""),CHAR(10),REPT(" ",100)),101,100)),"")</f>
        <v/>
      </c>
      <c r="F369" s="464">
        <f>IFERROR(TRIM(MID(SUBSTITUTE(SUBSTITUTE(SUBSTITUTE(INVITACIONES!$J370,"*",""),CHAR(13),""),CHAR(10),REPT(" ",100)),201,100)),"")</f>
        <v/>
      </c>
      <c r="G369" s="464">
        <f>IFERROR(TRIM(MID(SUBSTITUTE(SUBSTITUTE(SUBSTITUTE(INVITACIONES!$J370,"*",""),CHAR(13),""),CHAR(10),REPT(" ",100)),301,100)),"")</f>
        <v/>
      </c>
      <c r="H369" s="464">
        <f>IFERROR(TRIM(MID(SUBSTITUTE(SUBSTITUTE(SUBSTITUTE(INVITACIONES!$J370,"*",""),CHAR(13),""),CHAR(10),REPT(" ",100)),401,100)),"")</f>
        <v/>
      </c>
      <c r="I369" s="464">
        <f>IFERROR(TRIM(MID(SUBSTITUTE(SUBSTITUTE(SUBSTITUTE(INVITACIONES!$J370,"*",""),CHAR(13),""),CHAR(10),REPT(" ",100)),501,100)),"")</f>
        <v/>
      </c>
      <c r="J369" s="464">
        <f>IFERROR(TRIM(MID(SUBSTITUTE(SUBSTITUTE(SUBSTITUTE(INVITACIONES!$J370,"*",""),CHAR(13),""),CHAR(10),REPT(" ",100)),601,100)),"")</f>
        <v/>
      </c>
      <c r="K369" s="464">
        <f>IFERROR(TRIM(MID(SUBSTITUTE(SUBSTITUTE(SUBSTITUTE(INVITACIONES!$J370,"*",""),CHAR(13),""),CHAR(10),REPT(" ",100)),701,100)),"")</f>
        <v/>
      </c>
    </row>
    <row r="370" s="358">
      <c r="A370" s="464">
        <f>IF(INVITACIONES!A371="","",INVITACIONES!A371)</f>
        <v/>
      </c>
      <c r="B370" s="464">
        <f>IF(INVITACIONES!N371="","",TRIM(INVITACIONES!N371))</f>
        <v/>
      </c>
      <c r="C370" s="475">
        <f>IF(INVITACIONES!G371="","",INVITACIONES!G371)</f>
        <v/>
      </c>
      <c r="D370" s="464">
        <f>IFERROR(TRIM(MID(SUBSTITUTE(SUBSTITUTE(SUBSTITUTE(INVITACIONES!$J371,"*",""),CHAR(13),""),CHAR(10),REPT(" ",100)),1,100)),"")</f>
        <v/>
      </c>
      <c r="E370" s="464">
        <f>IFERROR(TRIM(MID(SUBSTITUTE(SUBSTITUTE(SUBSTITUTE(INVITACIONES!$J371,"*",""),CHAR(13),""),CHAR(10),REPT(" ",100)),101,100)),"")</f>
        <v/>
      </c>
      <c r="F370" s="464">
        <f>IFERROR(TRIM(MID(SUBSTITUTE(SUBSTITUTE(SUBSTITUTE(INVITACIONES!$J371,"*",""),CHAR(13),""),CHAR(10),REPT(" ",100)),201,100)),"")</f>
        <v/>
      </c>
      <c r="G370" s="464">
        <f>IFERROR(TRIM(MID(SUBSTITUTE(SUBSTITUTE(SUBSTITUTE(INVITACIONES!$J371,"*",""),CHAR(13),""),CHAR(10),REPT(" ",100)),301,100)),"")</f>
        <v/>
      </c>
      <c r="H370" s="464">
        <f>IFERROR(TRIM(MID(SUBSTITUTE(SUBSTITUTE(SUBSTITUTE(INVITACIONES!$J371,"*",""),CHAR(13),""),CHAR(10),REPT(" ",100)),401,100)),"")</f>
        <v/>
      </c>
      <c r="I370" s="464">
        <f>IFERROR(TRIM(MID(SUBSTITUTE(SUBSTITUTE(SUBSTITUTE(INVITACIONES!$J371,"*",""),CHAR(13),""),CHAR(10),REPT(" ",100)),501,100)),"")</f>
        <v/>
      </c>
      <c r="J370" s="464">
        <f>IFERROR(TRIM(MID(SUBSTITUTE(SUBSTITUTE(SUBSTITUTE(INVITACIONES!$J371,"*",""),CHAR(13),""),CHAR(10),REPT(" ",100)),601,100)),"")</f>
        <v/>
      </c>
      <c r="K370" s="464">
        <f>IFERROR(TRIM(MID(SUBSTITUTE(SUBSTITUTE(SUBSTITUTE(INVITACIONES!$J371,"*",""),CHAR(13),""),CHAR(10),REPT(" ",100)),701,100)),"")</f>
        <v/>
      </c>
    </row>
    <row r="371" s="358">
      <c r="A371" s="464">
        <f>IF(INVITACIONES!A372="","",INVITACIONES!A372)</f>
        <v/>
      </c>
      <c r="B371" s="464">
        <f>IF(INVITACIONES!N372="","",TRIM(INVITACIONES!N372))</f>
        <v/>
      </c>
      <c r="C371" s="475">
        <f>IF(INVITACIONES!G372="","",INVITACIONES!G372)</f>
        <v/>
      </c>
      <c r="D371" s="464">
        <f>IFERROR(TRIM(MID(SUBSTITUTE(SUBSTITUTE(SUBSTITUTE(INVITACIONES!$J372,"*",""),CHAR(13),""),CHAR(10),REPT(" ",100)),1,100)),"")</f>
        <v/>
      </c>
      <c r="E371" s="464">
        <f>IFERROR(TRIM(MID(SUBSTITUTE(SUBSTITUTE(SUBSTITUTE(INVITACIONES!$J372,"*",""),CHAR(13),""),CHAR(10),REPT(" ",100)),101,100)),"")</f>
        <v/>
      </c>
      <c r="F371" s="464">
        <f>IFERROR(TRIM(MID(SUBSTITUTE(SUBSTITUTE(SUBSTITUTE(INVITACIONES!$J372,"*",""),CHAR(13),""),CHAR(10),REPT(" ",100)),201,100)),"")</f>
        <v/>
      </c>
      <c r="G371" s="464">
        <f>IFERROR(TRIM(MID(SUBSTITUTE(SUBSTITUTE(SUBSTITUTE(INVITACIONES!$J372,"*",""),CHAR(13),""),CHAR(10),REPT(" ",100)),301,100)),"")</f>
        <v/>
      </c>
      <c r="H371" s="464">
        <f>IFERROR(TRIM(MID(SUBSTITUTE(SUBSTITUTE(SUBSTITUTE(INVITACIONES!$J372,"*",""),CHAR(13),""),CHAR(10),REPT(" ",100)),401,100)),"")</f>
        <v/>
      </c>
      <c r="I371" s="464">
        <f>IFERROR(TRIM(MID(SUBSTITUTE(SUBSTITUTE(SUBSTITUTE(INVITACIONES!$J372,"*",""),CHAR(13),""),CHAR(10),REPT(" ",100)),501,100)),"")</f>
        <v/>
      </c>
      <c r="J371" s="464">
        <f>IFERROR(TRIM(MID(SUBSTITUTE(SUBSTITUTE(SUBSTITUTE(INVITACIONES!$J372,"*",""),CHAR(13),""),CHAR(10),REPT(" ",100)),601,100)),"")</f>
        <v/>
      </c>
      <c r="K371" s="464">
        <f>IFERROR(TRIM(MID(SUBSTITUTE(SUBSTITUTE(SUBSTITUTE(INVITACIONES!$J372,"*",""),CHAR(13),""),CHAR(10),REPT(" ",100)),701,100)),"")</f>
        <v/>
      </c>
    </row>
    <row r="372" s="358">
      <c r="A372" s="464">
        <f>IF(INVITACIONES!A373="","",INVITACIONES!A373)</f>
        <v/>
      </c>
      <c r="B372" s="464">
        <f>IF(INVITACIONES!N373="","",TRIM(INVITACIONES!N373))</f>
        <v/>
      </c>
      <c r="C372" s="475">
        <f>IF(INVITACIONES!G373="","",INVITACIONES!G373)</f>
        <v/>
      </c>
      <c r="D372" s="464">
        <f>IFERROR(TRIM(MID(SUBSTITUTE(SUBSTITUTE(SUBSTITUTE(INVITACIONES!$J373,"*",""),CHAR(13),""),CHAR(10),REPT(" ",100)),1,100)),"")</f>
        <v/>
      </c>
      <c r="E372" s="464">
        <f>IFERROR(TRIM(MID(SUBSTITUTE(SUBSTITUTE(SUBSTITUTE(INVITACIONES!$J373,"*",""),CHAR(13),""),CHAR(10),REPT(" ",100)),101,100)),"")</f>
        <v/>
      </c>
      <c r="F372" s="464">
        <f>IFERROR(TRIM(MID(SUBSTITUTE(SUBSTITUTE(SUBSTITUTE(INVITACIONES!$J373,"*",""),CHAR(13),""),CHAR(10),REPT(" ",100)),201,100)),"")</f>
        <v/>
      </c>
      <c r="G372" s="464">
        <f>IFERROR(TRIM(MID(SUBSTITUTE(SUBSTITUTE(SUBSTITUTE(INVITACIONES!$J373,"*",""),CHAR(13),""),CHAR(10),REPT(" ",100)),301,100)),"")</f>
        <v/>
      </c>
      <c r="H372" s="464">
        <f>IFERROR(TRIM(MID(SUBSTITUTE(SUBSTITUTE(SUBSTITUTE(INVITACIONES!$J373,"*",""),CHAR(13),""),CHAR(10),REPT(" ",100)),401,100)),"")</f>
        <v/>
      </c>
      <c r="I372" s="464">
        <f>IFERROR(TRIM(MID(SUBSTITUTE(SUBSTITUTE(SUBSTITUTE(INVITACIONES!$J373,"*",""),CHAR(13),""),CHAR(10),REPT(" ",100)),501,100)),"")</f>
        <v/>
      </c>
      <c r="J372" s="464">
        <f>IFERROR(TRIM(MID(SUBSTITUTE(SUBSTITUTE(SUBSTITUTE(INVITACIONES!$J373,"*",""),CHAR(13),""),CHAR(10),REPT(" ",100)),601,100)),"")</f>
        <v/>
      </c>
      <c r="K372" s="464">
        <f>IFERROR(TRIM(MID(SUBSTITUTE(SUBSTITUTE(SUBSTITUTE(INVITACIONES!$J373,"*",""),CHAR(13),""),CHAR(10),REPT(" ",100)),701,100)),"")</f>
        <v/>
      </c>
    </row>
    <row r="373" s="358">
      <c r="A373" s="464">
        <f>IF(INVITACIONES!A374="","",INVITACIONES!A374)</f>
        <v/>
      </c>
      <c r="B373" s="464">
        <f>IF(INVITACIONES!N374="","",TRIM(INVITACIONES!N374))</f>
        <v/>
      </c>
      <c r="C373" s="475">
        <f>IF(INVITACIONES!G374="","",INVITACIONES!G374)</f>
        <v/>
      </c>
      <c r="D373" s="464">
        <f>IFERROR(TRIM(MID(SUBSTITUTE(SUBSTITUTE(SUBSTITUTE(INVITACIONES!$J374,"*",""),CHAR(13),""),CHAR(10),REPT(" ",100)),1,100)),"")</f>
        <v/>
      </c>
      <c r="E373" s="464">
        <f>IFERROR(TRIM(MID(SUBSTITUTE(SUBSTITUTE(SUBSTITUTE(INVITACIONES!$J374,"*",""),CHAR(13),""),CHAR(10),REPT(" ",100)),101,100)),"")</f>
        <v/>
      </c>
      <c r="F373" s="464">
        <f>IFERROR(TRIM(MID(SUBSTITUTE(SUBSTITUTE(SUBSTITUTE(INVITACIONES!$J374,"*",""),CHAR(13),""),CHAR(10),REPT(" ",100)),201,100)),"")</f>
        <v/>
      </c>
      <c r="G373" s="464">
        <f>IFERROR(TRIM(MID(SUBSTITUTE(SUBSTITUTE(SUBSTITUTE(INVITACIONES!$J374,"*",""),CHAR(13),""),CHAR(10),REPT(" ",100)),301,100)),"")</f>
        <v/>
      </c>
      <c r="H373" s="464">
        <f>IFERROR(TRIM(MID(SUBSTITUTE(SUBSTITUTE(SUBSTITUTE(INVITACIONES!$J374,"*",""),CHAR(13),""),CHAR(10),REPT(" ",100)),401,100)),"")</f>
        <v/>
      </c>
      <c r="I373" s="464">
        <f>IFERROR(TRIM(MID(SUBSTITUTE(SUBSTITUTE(SUBSTITUTE(INVITACIONES!$J374,"*",""),CHAR(13),""),CHAR(10),REPT(" ",100)),501,100)),"")</f>
        <v/>
      </c>
      <c r="J373" s="464">
        <f>IFERROR(TRIM(MID(SUBSTITUTE(SUBSTITUTE(SUBSTITUTE(INVITACIONES!$J374,"*",""),CHAR(13),""),CHAR(10),REPT(" ",100)),601,100)),"")</f>
        <v/>
      </c>
      <c r="K373" s="464">
        <f>IFERROR(TRIM(MID(SUBSTITUTE(SUBSTITUTE(SUBSTITUTE(INVITACIONES!$J374,"*",""),CHAR(13),""),CHAR(10),REPT(" ",100)),701,100)),"")</f>
        <v/>
      </c>
    </row>
    <row r="374" s="358">
      <c r="A374" s="464">
        <f>IF(INVITACIONES!A375="","",INVITACIONES!A375)</f>
        <v/>
      </c>
      <c r="B374" s="464">
        <f>IF(INVITACIONES!N375="","",TRIM(INVITACIONES!N375))</f>
        <v/>
      </c>
      <c r="C374" s="475">
        <f>IF(INVITACIONES!G375="","",INVITACIONES!G375)</f>
        <v/>
      </c>
      <c r="D374" s="464">
        <f>IFERROR(TRIM(MID(SUBSTITUTE(SUBSTITUTE(SUBSTITUTE(INVITACIONES!$J375,"*",""),CHAR(13),""),CHAR(10),REPT(" ",100)),1,100)),"")</f>
        <v/>
      </c>
      <c r="E374" s="464">
        <f>IFERROR(TRIM(MID(SUBSTITUTE(SUBSTITUTE(SUBSTITUTE(INVITACIONES!$J375,"*",""),CHAR(13),""),CHAR(10),REPT(" ",100)),101,100)),"")</f>
        <v/>
      </c>
      <c r="F374" s="464">
        <f>IFERROR(TRIM(MID(SUBSTITUTE(SUBSTITUTE(SUBSTITUTE(INVITACIONES!$J375,"*",""),CHAR(13),""),CHAR(10),REPT(" ",100)),201,100)),"")</f>
        <v/>
      </c>
      <c r="G374" s="464">
        <f>IFERROR(TRIM(MID(SUBSTITUTE(SUBSTITUTE(SUBSTITUTE(INVITACIONES!$J375,"*",""),CHAR(13),""),CHAR(10),REPT(" ",100)),301,100)),"")</f>
        <v/>
      </c>
      <c r="H374" s="464">
        <f>IFERROR(TRIM(MID(SUBSTITUTE(SUBSTITUTE(SUBSTITUTE(INVITACIONES!$J375,"*",""),CHAR(13),""),CHAR(10),REPT(" ",100)),401,100)),"")</f>
        <v/>
      </c>
      <c r="I374" s="464">
        <f>IFERROR(TRIM(MID(SUBSTITUTE(SUBSTITUTE(SUBSTITUTE(INVITACIONES!$J375,"*",""),CHAR(13),""),CHAR(10),REPT(" ",100)),501,100)),"")</f>
        <v/>
      </c>
      <c r="J374" s="464">
        <f>IFERROR(TRIM(MID(SUBSTITUTE(SUBSTITUTE(SUBSTITUTE(INVITACIONES!$J375,"*",""),CHAR(13),""),CHAR(10),REPT(" ",100)),601,100)),"")</f>
        <v/>
      </c>
      <c r="K374" s="464">
        <f>IFERROR(TRIM(MID(SUBSTITUTE(SUBSTITUTE(SUBSTITUTE(INVITACIONES!$J375,"*",""),CHAR(13),""),CHAR(10),REPT(" ",100)),701,100)),"")</f>
        <v/>
      </c>
    </row>
    <row r="375" s="358">
      <c r="A375" s="464">
        <f>IF(INVITACIONES!A376="","",INVITACIONES!A376)</f>
        <v/>
      </c>
      <c r="B375" s="464">
        <f>IF(INVITACIONES!N376="","",TRIM(INVITACIONES!N376))</f>
        <v/>
      </c>
      <c r="C375" s="475">
        <f>IF(INVITACIONES!G376="","",INVITACIONES!G376)</f>
        <v/>
      </c>
      <c r="D375" s="464">
        <f>IFERROR(TRIM(MID(SUBSTITUTE(SUBSTITUTE(SUBSTITUTE(INVITACIONES!$J376,"*",""),CHAR(13),""),CHAR(10),REPT(" ",100)),1,100)),"")</f>
        <v/>
      </c>
      <c r="E375" s="464">
        <f>IFERROR(TRIM(MID(SUBSTITUTE(SUBSTITUTE(SUBSTITUTE(INVITACIONES!$J376,"*",""),CHAR(13),""),CHAR(10),REPT(" ",100)),101,100)),"")</f>
        <v/>
      </c>
      <c r="F375" s="464">
        <f>IFERROR(TRIM(MID(SUBSTITUTE(SUBSTITUTE(SUBSTITUTE(INVITACIONES!$J376,"*",""),CHAR(13),""),CHAR(10),REPT(" ",100)),201,100)),"")</f>
        <v/>
      </c>
      <c r="G375" s="464">
        <f>IFERROR(TRIM(MID(SUBSTITUTE(SUBSTITUTE(SUBSTITUTE(INVITACIONES!$J376,"*",""),CHAR(13),""),CHAR(10),REPT(" ",100)),301,100)),"")</f>
        <v/>
      </c>
      <c r="H375" s="464">
        <f>IFERROR(TRIM(MID(SUBSTITUTE(SUBSTITUTE(SUBSTITUTE(INVITACIONES!$J376,"*",""),CHAR(13),""),CHAR(10),REPT(" ",100)),401,100)),"")</f>
        <v/>
      </c>
      <c r="I375" s="464">
        <f>IFERROR(TRIM(MID(SUBSTITUTE(SUBSTITUTE(SUBSTITUTE(INVITACIONES!$J376,"*",""),CHAR(13),""),CHAR(10),REPT(" ",100)),501,100)),"")</f>
        <v/>
      </c>
      <c r="J375" s="464">
        <f>IFERROR(TRIM(MID(SUBSTITUTE(SUBSTITUTE(SUBSTITUTE(INVITACIONES!$J376,"*",""),CHAR(13),""),CHAR(10),REPT(" ",100)),601,100)),"")</f>
        <v/>
      </c>
      <c r="K375" s="464">
        <f>IFERROR(TRIM(MID(SUBSTITUTE(SUBSTITUTE(SUBSTITUTE(INVITACIONES!$J376,"*",""),CHAR(13),""),CHAR(10),REPT(" ",100)),701,100)),"")</f>
        <v/>
      </c>
    </row>
    <row r="376" s="358">
      <c r="A376" s="464">
        <f>IF(INVITACIONES!A377="","",INVITACIONES!A377)</f>
        <v/>
      </c>
      <c r="B376" s="464">
        <f>IF(INVITACIONES!N377="","",TRIM(INVITACIONES!N377))</f>
        <v/>
      </c>
      <c r="C376" s="475">
        <f>IF(INVITACIONES!G377="","",INVITACIONES!G377)</f>
        <v/>
      </c>
      <c r="D376" s="464">
        <f>IFERROR(TRIM(MID(SUBSTITUTE(SUBSTITUTE(SUBSTITUTE(INVITACIONES!$J377,"*",""),CHAR(13),""),CHAR(10),REPT(" ",100)),1,100)),"")</f>
        <v/>
      </c>
      <c r="E376" s="464">
        <f>IFERROR(TRIM(MID(SUBSTITUTE(SUBSTITUTE(SUBSTITUTE(INVITACIONES!$J377,"*",""),CHAR(13),""),CHAR(10),REPT(" ",100)),101,100)),"")</f>
        <v/>
      </c>
      <c r="F376" s="464">
        <f>IFERROR(TRIM(MID(SUBSTITUTE(SUBSTITUTE(SUBSTITUTE(INVITACIONES!$J377,"*",""),CHAR(13),""),CHAR(10),REPT(" ",100)),201,100)),"")</f>
        <v/>
      </c>
      <c r="G376" s="464">
        <f>IFERROR(TRIM(MID(SUBSTITUTE(SUBSTITUTE(SUBSTITUTE(INVITACIONES!$J377,"*",""),CHAR(13),""),CHAR(10),REPT(" ",100)),301,100)),"")</f>
        <v/>
      </c>
      <c r="H376" s="464">
        <f>IFERROR(TRIM(MID(SUBSTITUTE(SUBSTITUTE(SUBSTITUTE(INVITACIONES!$J377,"*",""),CHAR(13),""),CHAR(10),REPT(" ",100)),401,100)),"")</f>
        <v/>
      </c>
      <c r="I376" s="464">
        <f>IFERROR(TRIM(MID(SUBSTITUTE(SUBSTITUTE(SUBSTITUTE(INVITACIONES!$J377,"*",""),CHAR(13),""),CHAR(10),REPT(" ",100)),501,100)),"")</f>
        <v/>
      </c>
      <c r="J376" s="464">
        <f>IFERROR(TRIM(MID(SUBSTITUTE(SUBSTITUTE(SUBSTITUTE(INVITACIONES!$J377,"*",""),CHAR(13),""),CHAR(10),REPT(" ",100)),601,100)),"")</f>
        <v/>
      </c>
      <c r="K376" s="464">
        <f>IFERROR(TRIM(MID(SUBSTITUTE(SUBSTITUTE(SUBSTITUTE(INVITACIONES!$J377,"*",""),CHAR(13),""),CHAR(10),REPT(" ",100)),701,100)),"")</f>
        <v/>
      </c>
    </row>
    <row r="377" s="358">
      <c r="A377" s="464">
        <f>IF(INVITACIONES!A378="","",INVITACIONES!A378)</f>
        <v/>
      </c>
      <c r="B377" s="464">
        <f>IF(INVITACIONES!N378="","",TRIM(INVITACIONES!N378))</f>
        <v/>
      </c>
      <c r="C377" s="475">
        <f>IF(INVITACIONES!G378="","",INVITACIONES!G378)</f>
        <v/>
      </c>
      <c r="D377" s="464">
        <f>IFERROR(TRIM(MID(SUBSTITUTE(SUBSTITUTE(SUBSTITUTE(INVITACIONES!$J378,"*",""),CHAR(13),""),CHAR(10),REPT(" ",100)),1,100)),"")</f>
        <v/>
      </c>
      <c r="E377" s="464">
        <f>IFERROR(TRIM(MID(SUBSTITUTE(SUBSTITUTE(SUBSTITUTE(INVITACIONES!$J378,"*",""),CHAR(13),""),CHAR(10),REPT(" ",100)),101,100)),"")</f>
        <v/>
      </c>
      <c r="F377" s="464">
        <f>IFERROR(TRIM(MID(SUBSTITUTE(SUBSTITUTE(SUBSTITUTE(INVITACIONES!$J378,"*",""),CHAR(13),""),CHAR(10),REPT(" ",100)),201,100)),"")</f>
        <v/>
      </c>
      <c r="G377" s="464">
        <f>IFERROR(TRIM(MID(SUBSTITUTE(SUBSTITUTE(SUBSTITUTE(INVITACIONES!$J378,"*",""),CHAR(13),""),CHAR(10),REPT(" ",100)),301,100)),"")</f>
        <v/>
      </c>
      <c r="H377" s="464">
        <f>IFERROR(TRIM(MID(SUBSTITUTE(SUBSTITUTE(SUBSTITUTE(INVITACIONES!$J378,"*",""),CHAR(13),""),CHAR(10),REPT(" ",100)),401,100)),"")</f>
        <v/>
      </c>
      <c r="I377" s="464">
        <f>IFERROR(TRIM(MID(SUBSTITUTE(SUBSTITUTE(SUBSTITUTE(INVITACIONES!$J378,"*",""),CHAR(13),""),CHAR(10),REPT(" ",100)),501,100)),"")</f>
        <v/>
      </c>
      <c r="J377" s="464">
        <f>IFERROR(TRIM(MID(SUBSTITUTE(SUBSTITUTE(SUBSTITUTE(INVITACIONES!$J378,"*",""),CHAR(13),""),CHAR(10),REPT(" ",100)),601,100)),"")</f>
        <v/>
      </c>
      <c r="K377" s="464">
        <f>IFERROR(TRIM(MID(SUBSTITUTE(SUBSTITUTE(SUBSTITUTE(INVITACIONES!$J378,"*",""),CHAR(13),""),CHAR(10),REPT(" ",100)),701,100)),"")</f>
        <v/>
      </c>
    </row>
    <row r="378" s="358">
      <c r="A378" s="464">
        <f>IF(INVITACIONES!A379="","",INVITACIONES!A379)</f>
        <v/>
      </c>
      <c r="B378" s="464">
        <f>IF(INVITACIONES!N379="","",TRIM(INVITACIONES!N379))</f>
        <v/>
      </c>
      <c r="C378" s="475">
        <f>IF(INVITACIONES!G379="","",INVITACIONES!G379)</f>
        <v/>
      </c>
      <c r="D378" s="464">
        <f>IFERROR(TRIM(MID(SUBSTITUTE(SUBSTITUTE(SUBSTITUTE(INVITACIONES!$J379,"*",""),CHAR(13),""),CHAR(10),REPT(" ",100)),1,100)),"")</f>
        <v/>
      </c>
      <c r="E378" s="464">
        <f>IFERROR(TRIM(MID(SUBSTITUTE(SUBSTITUTE(SUBSTITUTE(INVITACIONES!$J379,"*",""),CHAR(13),""),CHAR(10),REPT(" ",100)),101,100)),"")</f>
        <v/>
      </c>
      <c r="F378" s="464">
        <f>IFERROR(TRIM(MID(SUBSTITUTE(SUBSTITUTE(SUBSTITUTE(INVITACIONES!$J379,"*",""),CHAR(13),""),CHAR(10),REPT(" ",100)),201,100)),"")</f>
        <v/>
      </c>
      <c r="G378" s="464">
        <f>IFERROR(TRIM(MID(SUBSTITUTE(SUBSTITUTE(SUBSTITUTE(INVITACIONES!$J379,"*",""),CHAR(13),""),CHAR(10),REPT(" ",100)),301,100)),"")</f>
        <v/>
      </c>
      <c r="H378" s="464">
        <f>IFERROR(TRIM(MID(SUBSTITUTE(SUBSTITUTE(SUBSTITUTE(INVITACIONES!$J379,"*",""),CHAR(13),""),CHAR(10),REPT(" ",100)),401,100)),"")</f>
        <v/>
      </c>
      <c r="I378" s="464">
        <f>IFERROR(TRIM(MID(SUBSTITUTE(SUBSTITUTE(SUBSTITUTE(INVITACIONES!$J379,"*",""),CHAR(13),""),CHAR(10),REPT(" ",100)),501,100)),"")</f>
        <v/>
      </c>
      <c r="J378" s="464">
        <f>IFERROR(TRIM(MID(SUBSTITUTE(SUBSTITUTE(SUBSTITUTE(INVITACIONES!$J379,"*",""),CHAR(13),""),CHAR(10),REPT(" ",100)),601,100)),"")</f>
        <v/>
      </c>
      <c r="K378" s="464">
        <f>IFERROR(TRIM(MID(SUBSTITUTE(SUBSTITUTE(SUBSTITUTE(INVITACIONES!$J379,"*",""),CHAR(13),""),CHAR(10),REPT(" ",100)),701,100)),"")</f>
        <v/>
      </c>
    </row>
    <row r="379" s="358">
      <c r="A379" s="464">
        <f>IF(INVITACIONES!A380="","",INVITACIONES!A380)</f>
        <v/>
      </c>
      <c r="B379" s="464">
        <f>IF(INVITACIONES!N380="","",TRIM(INVITACIONES!N380))</f>
        <v/>
      </c>
      <c r="C379" s="475">
        <f>IF(INVITACIONES!G380="","",INVITACIONES!G380)</f>
        <v/>
      </c>
      <c r="D379" s="464">
        <f>IFERROR(TRIM(MID(SUBSTITUTE(SUBSTITUTE(SUBSTITUTE(INVITACIONES!$J380,"*",""),CHAR(13),""),CHAR(10),REPT(" ",100)),1,100)),"")</f>
        <v/>
      </c>
      <c r="E379" s="464">
        <f>IFERROR(TRIM(MID(SUBSTITUTE(SUBSTITUTE(SUBSTITUTE(INVITACIONES!$J380,"*",""),CHAR(13),""),CHAR(10),REPT(" ",100)),101,100)),"")</f>
        <v/>
      </c>
      <c r="F379" s="464">
        <f>IFERROR(TRIM(MID(SUBSTITUTE(SUBSTITUTE(SUBSTITUTE(INVITACIONES!$J380,"*",""),CHAR(13),""),CHAR(10),REPT(" ",100)),201,100)),"")</f>
        <v/>
      </c>
      <c r="G379" s="464">
        <f>IFERROR(TRIM(MID(SUBSTITUTE(SUBSTITUTE(SUBSTITUTE(INVITACIONES!$J380,"*",""),CHAR(13),""),CHAR(10),REPT(" ",100)),301,100)),"")</f>
        <v/>
      </c>
      <c r="H379" s="464">
        <f>IFERROR(TRIM(MID(SUBSTITUTE(SUBSTITUTE(SUBSTITUTE(INVITACIONES!$J380,"*",""),CHAR(13),""),CHAR(10),REPT(" ",100)),401,100)),"")</f>
        <v/>
      </c>
      <c r="I379" s="464">
        <f>IFERROR(TRIM(MID(SUBSTITUTE(SUBSTITUTE(SUBSTITUTE(INVITACIONES!$J380,"*",""),CHAR(13),""),CHAR(10),REPT(" ",100)),501,100)),"")</f>
        <v/>
      </c>
      <c r="J379" s="464">
        <f>IFERROR(TRIM(MID(SUBSTITUTE(SUBSTITUTE(SUBSTITUTE(INVITACIONES!$J380,"*",""),CHAR(13),""),CHAR(10),REPT(" ",100)),601,100)),"")</f>
        <v/>
      </c>
      <c r="K379" s="464">
        <f>IFERROR(TRIM(MID(SUBSTITUTE(SUBSTITUTE(SUBSTITUTE(INVITACIONES!$J380,"*",""),CHAR(13),""),CHAR(10),REPT(" ",100)),701,100)),"")</f>
        <v/>
      </c>
    </row>
    <row r="380" s="358">
      <c r="A380" s="464">
        <f>IF(INVITACIONES!A381="","",INVITACIONES!A381)</f>
        <v/>
      </c>
      <c r="B380" s="464">
        <f>IF(INVITACIONES!N381="","",TRIM(INVITACIONES!N381))</f>
        <v/>
      </c>
      <c r="C380" s="475">
        <f>IF(INVITACIONES!G381="","",INVITACIONES!G381)</f>
        <v/>
      </c>
      <c r="D380" s="464">
        <f>IFERROR(TRIM(MID(SUBSTITUTE(SUBSTITUTE(SUBSTITUTE(INVITACIONES!$J381,"*",""),CHAR(13),""),CHAR(10),REPT(" ",100)),1,100)),"")</f>
        <v/>
      </c>
      <c r="E380" s="464">
        <f>IFERROR(TRIM(MID(SUBSTITUTE(SUBSTITUTE(SUBSTITUTE(INVITACIONES!$J381,"*",""),CHAR(13),""),CHAR(10),REPT(" ",100)),101,100)),"")</f>
        <v/>
      </c>
      <c r="F380" s="464">
        <f>IFERROR(TRIM(MID(SUBSTITUTE(SUBSTITUTE(SUBSTITUTE(INVITACIONES!$J381,"*",""),CHAR(13),""),CHAR(10),REPT(" ",100)),201,100)),"")</f>
        <v/>
      </c>
      <c r="G380" s="464">
        <f>IFERROR(TRIM(MID(SUBSTITUTE(SUBSTITUTE(SUBSTITUTE(INVITACIONES!$J381,"*",""),CHAR(13),""),CHAR(10),REPT(" ",100)),301,100)),"")</f>
        <v/>
      </c>
      <c r="H380" s="464">
        <f>IFERROR(TRIM(MID(SUBSTITUTE(SUBSTITUTE(SUBSTITUTE(INVITACIONES!$J381,"*",""),CHAR(13),""),CHAR(10),REPT(" ",100)),401,100)),"")</f>
        <v/>
      </c>
      <c r="I380" s="464">
        <f>IFERROR(TRIM(MID(SUBSTITUTE(SUBSTITUTE(SUBSTITUTE(INVITACIONES!$J381,"*",""),CHAR(13),""),CHAR(10),REPT(" ",100)),501,100)),"")</f>
        <v/>
      </c>
      <c r="J380" s="464">
        <f>IFERROR(TRIM(MID(SUBSTITUTE(SUBSTITUTE(SUBSTITUTE(INVITACIONES!$J381,"*",""),CHAR(13),""),CHAR(10),REPT(" ",100)),601,100)),"")</f>
        <v/>
      </c>
      <c r="K380" s="464">
        <f>IFERROR(TRIM(MID(SUBSTITUTE(SUBSTITUTE(SUBSTITUTE(INVITACIONES!$J381,"*",""),CHAR(13),""),CHAR(10),REPT(" ",100)),701,100)),"")</f>
        <v/>
      </c>
    </row>
    <row r="381" s="358">
      <c r="A381" s="464">
        <f>IF(INVITACIONES!A382="","",INVITACIONES!A382)</f>
        <v/>
      </c>
      <c r="B381" s="464">
        <f>IF(INVITACIONES!N382="","",TRIM(INVITACIONES!N382))</f>
        <v/>
      </c>
      <c r="C381" s="475">
        <f>IF(INVITACIONES!G382="","",INVITACIONES!G382)</f>
        <v/>
      </c>
      <c r="D381" s="464">
        <f>IFERROR(TRIM(MID(SUBSTITUTE(SUBSTITUTE(SUBSTITUTE(INVITACIONES!$J382,"*",""),CHAR(13),""),CHAR(10),REPT(" ",100)),1,100)),"")</f>
        <v/>
      </c>
      <c r="E381" s="464">
        <f>IFERROR(TRIM(MID(SUBSTITUTE(SUBSTITUTE(SUBSTITUTE(INVITACIONES!$J382,"*",""),CHAR(13),""),CHAR(10),REPT(" ",100)),101,100)),"")</f>
        <v/>
      </c>
      <c r="F381" s="464">
        <f>IFERROR(TRIM(MID(SUBSTITUTE(SUBSTITUTE(SUBSTITUTE(INVITACIONES!$J382,"*",""),CHAR(13),""),CHAR(10),REPT(" ",100)),201,100)),"")</f>
        <v/>
      </c>
      <c r="G381" s="464">
        <f>IFERROR(TRIM(MID(SUBSTITUTE(SUBSTITUTE(SUBSTITUTE(INVITACIONES!$J382,"*",""),CHAR(13),""),CHAR(10),REPT(" ",100)),301,100)),"")</f>
        <v/>
      </c>
      <c r="H381" s="464">
        <f>IFERROR(TRIM(MID(SUBSTITUTE(SUBSTITUTE(SUBSTITUTE(INVITACIONES!$J382,"*",""),CHAR(13),""),CHAR(10),REPT(" ",100)),401,100)),"")</f>
        <v/>
      </c>
      <c r="I381" s="464">
        <f>IFERROR(TRIM(MID(SUBSTITUTE(SUBSTITUTE(SUBSTITUTE(INVITACIONES!$J382,"*",""),CHAR(13),""),CHAR(10),REPT(" ",100)),501,100)),"")</f>
        <v/>
      </c>
      <c r="J381" s="464">
        <f>IFERROR(TRIM(MID(SUBSTITUTE(SUBSTITUTE(SUBSTITUTE(INVITACIONES!$J382,"*",""),CHAR(13),""),CHAR(10),REPT(" ",100)),601,100)),"")</f>
        <v/>
      </c>
      <c r="K381" s="464">
        <f>IFERROR(TRIM(MID(SUBSTITUTE(SUBSTITUTE(SUBSTITUTE(INVITACIONES!$J382,"*",""),CHAR(13),""),CHAR(10),REPT(" ",100)),701,100)),"")</f>
        <v/>
      </c>
    </row>
    <row r="382" s="358">
      <c r="A382" s="464">
        <f>IF(INVITACIONES!A383="","",INVITACIONES!A383)</f>
        <v/>
      </c>
      <c r="B382" s="464">
        <f>IF(INVITACIONES!N383="","",TRIM(INVITACIONES!N383))</f>
        <v/>
      </c>
      <c r="C382" s="475">
        <f>IF(INVITACIONES!G383="","",INVITACIONES!G383)</f>
        <v/>
      </c>
      <c r="D382" s="464">
        <f>IFERROR(TRIM(MID(SUBSTITUTE(SUBSTITUTE(SUBSTITUTE(INVITACIONES!$J383,"*",""),CHAR(13),""),CHAR(10),REPT(" ",100)),1,100)),"")</f>
        <v/>
      </c>
      <c r="E382" s="464">
        <f>IFERROR(TRIM(MID(SUBSTITUTE(SUBSTITUTE(SUBSTITUTE(INVITACIONES!$J383,"*",""),CHAR(13),""),CHAR(10),REPT(" ",100)),101,100)),"")</f>
        <v/>
      </c>
      <c r="F382" s="464">
        <f>IFERROR(TRIM(MID(SUBSTITUTE(SUBSTITUTE(SUBSTITUTE(INVITACIONES!$J383,"*",""),CHAR(13),""),CHAR(10),REPT(" ",100)),201,100)),"")</f>
        <v/>
      </c>
      <c r="G382" s="464">
        <f>IFERROR(TRIM(MID(SUBSTITUTE(SUBSTITUTE(SUBSTITUTE(INVITACIONES!$J383,"*",""),CHAR(13),""),CHAR(10),REPT(" ",100)),301,100)),"")</f>
        <v/>
      </c>
      <c r="H382" s="464">
        <f>IFERROR(TRIM(MID(SUBSTITUTE(SUBSTITUTE(SUBSTITUTE(INVITACIONES!$J383,"*",""),CHAR(13),""),CHAR(10),REPT(" ",100)),401,100)),"")</f>
        <v/>
      </c>
      <c r="I382" s="464">
        <f>IFERROR(TRIM(MID(SUBSTITUTE(SUBSTITUTE(SUBSTITUTE(INVITACIONES!$J383,"*",""),CHAR(13),""),CHAR(10),REPT(" ",100)),501,100)),"")</f>
        <v/>
      </c>
      <c r="J382" s="464">
        <f>IFERROR(TRIM(MID(SUBSTITUTE(SUBSTITUTE(SUBSTITUTE(INVITACIONES!$J383,"*",""),CHAR(13),""),CHAR(10),REPT(" ",100)),601,100)),"")</f>
        <v/>
      </c>
      <c r="K382" s="464">
        <f>IFERROR(TRIM(MID(SUBSTITUTE(SUBSTITUTE(SUBSTITUTE(INVITACIONES!$J383,"*",""),CHAR(13),""),CHAR(10),REPT(" ",100)),701,100)),"")</f>
        <v/>
      </c>
    </row>
    <row r="383" s="358">
      <c r="A383" s="464">
        <f>IF(INVITACIONES!A384="","",INVITACIONES!A384)</f>
        <v/>
      </c>
      <c r="B383" s="464">
        <f>IF(INVITACIONES!N384="","",TRIM(INVITACIONES!N384))</f>
        <v/>
      </c>
      <c r="C383" s="475">
        <f>IF(INVITACIONES!G384="","",INVITACIONES!G384)</f>
        <v/>
      </c>
      <c r="D383" s="464">
        <f>IFERROR(TRIM(MID(SUBSTITUTE(SUBSTITUTE(SUBSTITUTE(INVITACIONES!$J384,"*",""),CHAR(13),""),CHAR(10),REPT(" ",100)),1,100)),"")</f>
        <v/>
      </c>
      <c r="E383" s="464">
        <f>IFERROR(TRIM(MID(SUBSTITUTE(SUBSTITUTE(SUBSTITUTE(INVITACIONES!$J384,"*",""),CHAR(13),""),CHAR(10),REPT(" ",100)),101,100)),"")</f>
        <v/>
      </c>
      <c r="F383" s="464">
        <f>IFERROR(TRIM(MID(SUBSTITUTE(SUBSTITUTE(SUBSTITUTE(INVITACIONES!$J384,"*",""),CHAR(13),""),CHAR(10),REPT(" ",100)),201,100)),"")</f>
        <v/>
      </c>
      <c r="G383" s="464">
        <f>IFERROR(TRIM(MID(SUBSTITUTE(SUBSTITUTE(SUBSTITUTE(INVITACIONES!$J384,"*",""),CHAR(13),""),CHAR(10),REPT(" ",100)),301,100)),"")</f>
        <v/>
      </c>
      <c r="H383" s="464">
        <f>IFERROR(TRIM(MID(SUBSTITUTE(SUBSTITUTE(SUBSTITUTE(INVITACIONES!$J384,"*",""),CHAR(13),""),CHAR(10),REPT(" ",100)),401,100)),"")</f>
        <v/>
      </c>
      <c r="I383" s="464">
        <f>IFERROR(TRIM(MID(SUBSTITUTE(SUBSTITUTE(SUBSTITUTE(INVITACIONES!$J384,"*",""),CHAR(13),""),CHAR(10),REPT(" ",100)),501,100)),"")</f>
        <v/>
      </c>
      <c r="J383" s="464">
        <f>IFERROR(TRIM(MID(SUBSTITUTE(SUBSTITUTE(SUBSTITUTE(INVITACIONES!$J384,"*",""),CHAR(13),""),CHAR(10),REPT(" ",100)),601,100)),"")</f>
        <v/>
      </c>
      <c r="K383" s="464">
        <f>IFERROR(TRIM(MID(SUBSTITUTE(SUBSTITUTE(SUBSTITUTE(INVITACIONES!$J384,"*",""),CHAR(13),""),CHAR(10),REPT(" ",100)),701,100)),"")</f>
        <v/>
      </c>
    </row>
    <row r="384" s="358">
      <c r="A384" s="464">
        <f>IF(INVITACIONES!A385="","",INVITACIONES!A385)</f>
        <v/>
      </c>
      <c r="B384" s="464">
        <f>IF(INVITACIONES!N385="","",TRIM(INVITACIONES!N385))</f>
        <v/>
      </c>
      <c r="C384" s="475">
        <f>IF(INVITACIONES!G385="","",INVITACIONES!G385)</f>
        <v/>
      </c>
      <c r="D384" s="464">
        <f>IFERROR(TRIM(MID(SUBSTITUTE(SUBSTITUTE(SUBSTITUTE(INVITACIONES!$J385,"*",""),CHAR(13),""),CHAR(10),REPT(" ",100)),1,100)),"")</f>
        <v/>
      </c>
      <c r="E384" s="464">
        <f>IFERROR(TRIM(MID(SUBSTITUTE(SUBSTITUTE(SUBSTITUTE(INVITACIONES!$J385,"*",""),CHAR(13),""),CHAR(10),REPT(" ",100)),101,100)),"")</f>
        <v/>
      </c>
      <c r="F384" s="464">
        <f>IFERROR(TRIM(MID(SUBSTITUTE(SUBSTITUTE(SUBSTITUTE(INVITACIONES!$J385,"*",""),CHAR(13),""),CHAR(10),REPT(" ",100)),201,100)),"")</f>
        <v/>
      </c>
      <c r="G384" s="464">
        <f>IFERROR(TRIM(MID(SUBSTITUTE(SUBSTITUTE(SUBSTITUTE(INVITACIONES!$J385,"*",""),CHAR(13),""),CHAR(10),REPT(" ",100)),301,100)),"")</f>
        <v/>
      </c>
      <c r="H384" s="464">
        <f>IFERROR(TRIM(MID(SUBSTITUTE(SUBSTITUTE(SUBSTITUTE(INVITACIONES!$J385,"*",""),CHAR(13),""),CHAR(10),REPT(" ",100)),401,100)),"")</f>
        <v/>
      </c>
      <c r="I384" s="464">
        <f>IFERROR(TRIM(MID(SUBSTITUTE(SUBSTITUTE(SUBSTITUTE(INVITACIONES!$J385,"*",""),CHAR(13),""),CHAR(10),REPT(" ",100)),501,100)),"")</f>
        <v/>
      </c>
      <c r="J384" s="464">
        <f>IFERROR(TRIM(MID(SUBSTITUTE(SUBSTITUTE(SUBSTITUTE(INVITACIONES!$J385,"*",""),CHAR(13),""),CHAR(10),REPT(" ",100)),601,100)),"")</f>
        <v/>
      </c>
      <c r="K384" s="464">
        <f>IFERROR(TRIM(MID(SUBSTITUTE(SUBSTITUTE(SUBSTITUTE(INVITACIONES!$J385,"*",""),CHAR(13),""),CHAR(10),REPT(" ",100)),701,100)),"")</f>
        <v/>
      </c>
    </row>
    <row r="385" s="358">
      <c r="A385" s="464">
        <f>IF(INVITACIONES!A386="","",INVITACIONES!A386)</f>
        <v/>
      </c>
      <c r="B385" s="464">
        <f>IF(INVITACIONES!N386="","",TRIM(INVITACIONES!N386))</f>
        <v/>
      </c>
      <c r="C385" s="475">
        <f>IF(INVITACIONES!G386="","",INVITACIONES!G386)</f>
        <v/>
      </c>
      <c r="D385" s="464">
        <f>IFERROR(TRIM(MID(SUBSTITUTE(SUBSTITUTE(SUBSTITUTE(INVITACIONES!$J386,"*",""),CHAR(13),""),CHAR(10),REPT(" ",100)),1,100)),"")</f>
        <v/>
      </c>
      <c r="E385" s="464">
        <f>IFERROR(TRIM(MID(SUBSTITUTE(SUBSTITUTE(SUBSTITUTE(INVITACIONES!$J386,"*",""),CHAR(13),""),CHAR(10),REPT(" ",100)),101,100)),"")</f>
        <v/>
      </c>
      <c r="F385" s="464">
        <f>IFERROR(TRIM(MID(SUBSTITUTE(SUBSTITUTE(SUBSTITUTE(INVITACIONES!$J386,"*",""),CHAR(13),""),CHAR(10),REPT(" ",100)),201,100)),"")</f>
        <v/>
      </c>
      <c r="G385" s="464">
        <f>IFERROR(TRIM(MID(SUBSTITUTE(SUBSTITUTE(SUBSTITUTE(INVITACIONES!$J386,"*",""),CHAR(13),""),CHAR(10),REPT(" ",100)),301,100)),"")</f>
        <v/>
      </c>
      <c r="H385" s="464">
        <f>IFERROR(TRIM(MID(SUBSTITUTE(SUBSTITUTE(SUBSTITUTE(INVITACIONES!$J386,"*",""),CHAR(13),""),CHAR(10),REPT(" ",100)),401,100)),"")</f>
        <v/>
      </c>
      <c r="I385" s="464">
        <f>IFERROR(TRIM(MID(SUBSTITUTE(SUBSTITUTE(SUBSTITUTE(INVITACIONES!$J386,"*",""),CHAR(13),""),CHAR(10),REPT(" ",100)),501,100)),"")</f>
        <v/>
      </c>
      <c r="J385" s="464">
        <f>IFERROR(TRIM(MID(SUBSTITUTE(SUBSTITUTE(SUBSTITUTE(INVITACIONES!$J386,"*",""),CHAR(13),""),CHAR(10),REPT(" ",100)),601,100)),"")</f>
        <v/>
      </c>
      <c r="K385" s="464">
        <f>IFERROR(TRIM(MID(SUBSTITUTE(SUBSTITUTE(SUBSTITUTE(INVITACIONES!$J386,"*",""),CHAR(13),""),CHAR(10),REPT(" ",100)),701,100)),"")</f>
        <v/>
      </c>
    </row>
    <row r="386" s="358">
      <c r="A386" s="464">
        <f>IF(INVITACIONES!A387="","",INVITACIONES!A387)</f>
        <v/>
      </c>
      <c r="B386" s="464">
        <f>IF(INVITACIONES!N387="","",TRIM(INVITACIONES!N387))</f>
        <v/>
      </c>
      <c r="C386" s="475">
        <f>IF(INVITACIONES!G387="","",INVITACIONES!G387)</f>
        <v/>
      </c>
      <c r="D386" s="464">
        <f>IFERROR(TRIM(MID(SUBSTITUTE(SUBSTITUTE(SUBSTITUTE(INVITACIONES!$J387,"*",""),CHAR(13),""),CHAR(10),REPT(" ",100)),1,100)),"")</f>
        <v/>
      </c>
      <c r="E386" s="464">
        <f>IFERROR(TRIM(MID(SUBSTITUTE(SUBSTITUTE(SUBSTITUTE(INVITACIONES!$J387,"*",""),CHAR(13),""),CHAR(10),REPT(" ",100)),101,100)),"")</f>
        <v/>
      </c>
      <c r="F386" s="464">
        <f>IFERROR(TRIM(MID(SUBSTITUTE(SUBSTITUTE(SUBSTITUTE(INVITACIONES!$J387,"*",""),CHAR(13),""),CHAR(10),REPT(" ",100)),201,100)),"")</f>
        <v/>
      </c>
      <c r="G386" s="464">
        <f>IFERROR(TRIM(MID(SUBSTITUTE(SUBSTITUTE(SUBSTITUTE(INVITACIONES!$J387,"*",""),CHAR(13),""),CHAR(10),REPT(" ",100)),301,100)),"")</f>
        <v/>
      </c>
      <c r="H386" s="464">
        <f>IFERROR(TRIM(MID(SUBSTITUTE(SUBSTITUTE(SUBSTITUTE(INVITACIONES!$J387,"*",""),CHAR(13),""),CHAR(10),REPT(" ",100)),401,100)),"")</f>
        <v/>
      </c>
      <c r="I386" s="464">
        <f>IFERROR(TRIM(MID(SUBSTITUTE(SUBSTITUTE(SUBSTITUTE(INVITACIONES!$J387,"*",""),CHAR(13),""),CHAR(10),REPT(" ",100)),501,100)),"")</f>
        <v/>
      </c>
      <c r="J386" s="464">
        <f>IFERROR(TRIM(MID(SUBSTITUTE(SUBSTITUTE(SUBSTITUTE(INVITACIONES!$J387,"*",""),CHAR(13),""),CHAR(10),REPT(" ",100)),601,100)),"")</f>
        <v/>
      </c>
      <c r="K386" s="464">
        <f>IFERROR(TRIM(MID(SUBSTITUTE(SUBSTITUTE(SUBSTITUTE(INVITACIONES!$J387,"*",""),CHAR(13),""),CHAR(10),REPT(" ",100)),701,100)),"")</f>
        <v/>
      </c>
    </row>
    <row r="387" s="358">
      <c r="A387" s="464">
        <f>IF(INVITACIONES!A388="","",INVITACIONES!A388)</f>
        <v/>
      </c>
      <c r="B387" s="464">
        <f>IF(INVITACIONES!N388="","",TRIM(INVITACIONES!N388))</f>
        <v/>
      </c>
      <c r="C387" s="475">
        <f>IF(INVITACIONES!G388="","",INVITACIONES!G388)</f>
        <v/>
      </c>
      <c r="D387" s="464">
        <f>IFERROR(TRIM(MID(SUBSTITUTE(SUBSTITUTE(SUBSTITUTE(INVITACIONES!$J388,"*",""),CHAR(13),""),CHAR(10),REPT(" ",100)),1,100)),"")</f>
        <v/>
      </c>
      <c r="E387" s="464">
        <f>IFERROR(TRIM(MID(SUBSTITUTE(SUBSTITUTE(SUBSTITUTE(INVITACIONES!$J388,"*",""),CHAR(13),""),CHAR(10),REPT(" ",100)),101,100)),"")</f>
        <v/>
      </c>
      <c r="F387" s="464">
        <f>IFERROR(TRIM(MID(SUBSTITUTE(SUBSTITUTE(SUBSTITUTE(INVITACIONES!$J388,"*",""),CHAR(13),""),CHAR(10),REPT(" ",100)),201,100)),"")</f>
        <v/>
      </c>
      <c r="G387" s="464">
        <f>IFERROR(TRIM(MID(SUBSTITUTE(SUBSTITUTE(SUBSTITUTE(INVITACIONES!$J388,"*",""),CHAR(13),""),CHAR(10),REPT(" ",100)),301,100)),"")</f>
        <v/>
      </c>
      <c r="H387" s="464">
        <f>IFERROR(TRIM(MID(SUBSTITUTE(SUBSTITUTE(SUBSTITUTE(INVITACIONES!$J388,"*",""),CHAR(13),""),CHAR(10),REPT(" ",100)),401,100)),"")</f>
        <v/>
      </c>
      <c r="I387" s="464">
        <f>IFERROR(TRIM(MID(SUBSTITUTE(SUBSTITUTE(SUBSTITUTE(INVITACIONES!$J388,"*",""),CHAR(13),""),CHAR(10),REPT(" ",100)),501,100)),"")</f>
        <v/>
      </c>
      <c r="J387" s="464">
        <f>IFERROR(TRIM(MID(SUBSTITUTE(SUBSTITUTE(SUBSTITUTE(INVITACIONES!$J388,"*",""),CHAR(13),""),CHAR(10),REPT(" ",100)),601,100)),"")</f>
        <v/>
      </c>
      <c r="K387" s="464">
        <f>IFERROR(TRIM(MID(SUBSTITUTE(SUBSTITUTE(SUBSTITUTE(INVITACIONES!$J388,"*",""),CHAR(13),""),CHAR(10),REPT(" ",100)),701,100)),"")</f>
        <v/>
      </c>
    </row>
    <row r="388" s="358">
      <c r="A388" s="464">
        <f>IF(INVITACIONES!A389="","",INVITACIONES!A389)</f>
        <v/>
      </c>
      <c r="B388" s="464">
        <f>IF(INVITACIONES!N389="","",TRIM(INVITACIONES!N389))</f>
        <v/>
      </c>
      <c r="C388" s="475">
        <f>IF(INVITACIONES!G389="","",INVITACIONES!G389)</f>
        <v/>
      </c>
      <c r="D388" s="464">
        <f>IFERROR(TRIM(MID(SUBSTITUTE(SUBSTITUTE(SUBSTITUTE(INVITACIONES!$J389,"*",""),CHAR(13),""),CHAR(10),REPT(" ",100)),1,100)),"")</f>
        <v/>
      </c>
      <c r="E388" s="464">
        <f>IFERROR(TRIM(MID(SUBSTITUTE(SUBSTITUTE(SUBSTITUTE(INVITACIONES!$J389,"*",""),CHAR(13),""),CHAR(10),REPT(" ",100)),101,100)),"")</f>
        <v/>
      </c>
      <c r="F388" s="464">
        <f>IFERROR(TRIM(MID(SUBSTITUTE(SUBSTITUTE(SUBSTITUTE(INVITACIONES!$J389,"*",""),CHAR(13),""),CHAR(10),REPT(" ",100)),201,100)),"")</f>
        <v/>
      </c>
      <c r="G388" s="464">
        <f>IFERROR(TRIM(MID(SUBSTITUTE(SUBSTITUTE(SUBSTITUTE(INVITACIONES!$J389,"*",""),CHAR(13),""),CHAR(10),REPT(" ",100)),301,100)),"")</f>
        <v/>
      </c>
      <c r="H388" s="464">
        <f>IFERROR(TRIM(MID(SUBSTITUTE(SUBSTITUTE(SUBSTITUTE(INVITACIONES!$J389,"*",""),CHAR(13),""),CHAR(10),REPT(" ",100)),401,100)),"")</f>
        <v/>
      </c>
      <c r="I388" s="464">
        <f>IFERROR(TRIM(MID(SUBSTITUTE(SUBSTITUTE(SUBSTITUTE(INVITACIONES!$J389,"*",""),CHAR(13),""),CHAR(10),REPT(" ",100)),501,100)),"")</f>
        <v/>
      </c>
      <c r="J388" s="464">
        <f>IFERROR(TRIM(MID(SUBSTITUTE(SUBSTITUTE(SUBSTITUTE(INVITACIONES!$J389,"*",""),CHAR(13),""),CHAR(10),REPT(" ",100)),601,100)),"")</f>
        <v/>
      </c>
      <c r="K388" s="464">
        <f>IFERROR(TRIM(MID(SUBSTITUTE(SUBSTITUTE(SUBSTITUTE(INVITACIONES!$J389,"*",""),CHAR(13),""),CHAR(10),REPT(" ",100)),701,100)),"")</f>
        <v/>
      </c>
    </row>
    <row r="389" s="358">
      <c r="A389" s="464">
        <f>IF(INVITACIONES!A390="","",INVITACIONES!A390)</f>
        <v/>
      </c>
      <c r="B389" s="464">
        <f>IF(INVITACIONES!N390="","",TRIM(INVITACIONES!N390))</f>
        <v/>
      </c>
      <c r="C389" s="475">
        <f>IF(INVITACIONES!G390="","",INVITACIONES!G390)</f>
        <v/>
      </c>
      <c r="D389" s="464">
        <f>IFERROR(TRIM(MID(SUBSTITUTE(SUBSTITUTE(SUBSTITUTE(INVITACIONES!$J390,"*",""),CHAR(13),""),CHAR(10),REPT(" ",100)),1,100)),"")</f>
        <v/>
      </c>
      <c r="E389" s="464">
        <f>IFERROR(TRIM(MID(SUBSTITUTE(SUBSTITUTE(SUBSTITUTE(INVITACIONES!$J390,"*",""),CHAR(13),""),CHAR(10),REPT(" ",100)),101,100)),"")</f>
        <v/>
      </c>
      <c r="F389" s="464">
        <f>IFERROR(TRIM(MID(SUBSTITUTE(SUBSTITUTE(SUBSTITUTE(INVITACIONES!$J390,"*",""),CHAR(13),""),CHAR(10),REPT(" ",100)),201,100)),"")</f>
        <v/>
      </c>
      <c r="G389" s="464">
        <f>IFERROR(TRIM(MID(SUBSTITUTE(SUBSTITUTE(SUBSTITUTE(INVITACIONES!$J390,"*",""),CHAR(13),""),CHAR(10),REPT(" ",100)),301,100)),"")</f>
        <v/>
      </c>
      <c r="H389" s="464">
        <f>IFERROR(TRIM(MID(SUBSTITUTE(SUBSTITUTE(SUBSTITUTE(INVITACIONES!$J390,"*",""),CHAR(13),""),CHAR(10),REPT(" ",100)),401,100)),"")</f>
        <v/>
      </c>
      <c r="I389" s="464">
        <f>IFERROR(TRIM(MID(SUBSTITUTE(SUBSTITUTE(SUBSTITUTE(INVITACIONES!$J390,"*",""),CHAR(13),""),CHAR(10),REPT(" ",100)),501,100)),"")</f>
        <v/>
      </c>
      <c r="J389" s="464">
        <f>IFERROR(TRIM(MID(SUBSTITUTE(SUBSTITUTE(SUBSTITUTE(INVITACIONES!$J390,"*",""),CHAR(13),""),CHAR(10),REPT(" ",100)),601,100)),"")</f>
        <v/>
      </c>
      <c r="K389" s="464">
        <f>IFERROR(TRIM(MID(SUBSTITUTE(SUBSTITUTE(SUBSTITUTE(INVITACIONES!$J390,"*",""),CHAR(13),""),CHAR(10),REPT(" ",100)),701,100)),"")</f>
        <v/>
      </c>
    </row>
    <row r="390" s="358">
      <c r="A390" s="464">
        <f>IF(INVITACIONES!A391="","",INVITACIONES!A391)</f>
        <v/>
      </c>
      <c r="B390" s="464">
        <f>IF(INVITACIONES!N391="","",TRIM(INVITACIONES!N391))</f>
        <v/>
      </c>
      <c r="C390" s="475">
        <f>IF(INVITACIONES!G391="","",INVITACIONES!G391)</f>
        <v/>
      </c>
      <c r="D390" s="464">
        <f>IFERROR(TRIM(MID(SUBSTITUTE(SUBSTITUTE(SUBSTITUTE(INVITACIONES!$J391,"*",""),CHAR(13),""),CHAR(10),REPT(" ",100)),1,100)),"")</f>
        <v/>
      </c>
      <c r="E390" s="464">
        <f>IFERROR(TRIM(MID(SUBSTITUTE(SUBSTITUTE(SUBSTITUTE(INVITACIONES!$J391,"*",""),CHAR(13),""),CHAR(10),REPT(" ",100)),101,100)),"")</f>
        <v/>
      </c>
      <c r="F390" s="464">
        <f>IFERROR(TRIM(MID(SUBSTITUTE(SUBSTITUTE(SUBSTITUTE(INVITACIONES!$J391,"*",""),CHAR(13),""),CHAR(10),REPT(" ",100)),201,100)),"")</f>
        <v/>
      </c>
      <c r="G390" s="464">
        <f>IFERROR(TRIM(MID(SUBSTITUTE(SUBSTITUTE(SUBSTITUTE(INVITACIONES!$J391,"*",""),CHAR(13),""),CHAR(10),REPT(" ",100)),301,100)),"")</f>
        <v/>
      </c>
      <c r="H390" s="464">
        <f>IFERROR(TRIM(MID(SUBSTITUTE(SUBSTITUTE(SUBSTITUTE(INVITACIONES!$J391,"*",""),CHAR(13),""),CHAR(10),REPT(" ",100)),401,100)),"")</f>
        <v/>
      </c>
      <c r="I390" s="464">
        <f>IFERROR(TRIM(MID(SUBSTITUTE(SUBSTITUTE(SUBSTITUTE(INVITACIONES!$J391,"*",""),CHAR(13),""),CHAR(10),REPT(" ",100)),501,100)),"")</f>
        <v/>
      </c>
      <c r="J390" s="464">
        <f>IFERROR(TRIM(MID(SUBSTITUTE(SUBSTITUTE(SUBSTITUTE(INVITACIONES!$J391,"*",""),CHAR(13),""),CHAR(10),REPT(" ",100)),601,100)),"")</f>
        <v/>
      </c>
      <c r="K390" s="464">
        <f>IFERROR(TRIM(MID(SUBSTITUTE(SUBSTITUTE(SUBSTITUTE(INVITACIONES!$J391,"*",""),CHAR(13),""),CHAR(10),REPT(" ",100)),701,100)),"")</f>
        <v/>
      </c>
    </row>
    <row r="391" s="358">
      <c r="A391" s="464">
        <f>IF(INVITACIONES!A392="","",INVITACIONES!A392)</f>
        <v/>
      </c>
      <c r="B391" s="464">
        <f>IF(INVITACIONES!N392="","",TRIM(INVITACIONES!N392))</f>
        <v/>
      </c>
      <c r="C391" s="475">
        <f>IF(INVITACIONES!G392="","",INVITACIONES!G392)</f>
        <v/>
      </c>
      <c r="D391" s="464">
        <f>IFERROR(TRIM(MID(SUBSTITUTE(SUBSTITUTE(SUBSTITUTE(INVITACIONES!$J392,"*",""),CHAR(13),""),CHAR(10),REPT(" ",100)),1,100)),"")</f>
        <v/>
      </c>
      <c r="E391" s="464">
        <f>IFERROR(TRIM(MID(SUBSTITUTE(SUBSTITUTE(SUBSTITUTE(INVITACIONES!$J392,"*",""),CHAR(13),""),CHAR(10),REPT(" ",100)),101,100)),"")</f>
        <v/>
      </c>
      <c r="F391" s="464">
        <f>IFERROR(TRIM(MID(SUBSTITUTE(SUBSTITUTE(SUBSTITUTE(INVITACIONES!$J392,"*",""),CHAR(13),""),CHAR(10),REPT(" ",100)),201,100)),"")</f>
        <v/>
      </c>
      <c r="G391" s="464">
        <f>IFERROR(TRIM(MID(SUBSTITUTE(SUBSTITUTE(SUBSTITUTE(INVITACIONES!$J392,"*",""),CHAR(13),""),CHAR(10),REPT(" ",100)),301,100)),"")</f>
        <v/>
      </c>
      <c r="H391" s="464">
        <f>IFERROR(TRIM(MID(SUBSTITUTE(SUBSTITUTE(SUBSTITUTE(INVITACIONES!$J392,"*",""),CHAR(13),""),CHAR(10),REPT(" ",100)),401,100)),"")</f>
        <v/>
      </c>
      <c r="I391" s="464">
        <f>IFERROR(TRIM(MID(SUBSTITUTE(SUBSTITUTE(SUBSTITUTE(INVITACIONES!$J392,"*",""),CHAR(13),""),CHAR(10),REPT(" ",100)),501,100)),"")</f>
        <v/>
      </c>
      <c r="J391" s="464">
        <f>IFERROR(TRIM(MID(SUBSTITUTE(SUBSTITUTE(SUBSTITUTE(INVITACIONES!$J392,"*",""),CHAR(13),""),CHAR(10),REPT(" ",100)),601,100)),"")</f>
        <v/>
      </c>
      <c r="K391" s="464">
        <f>IFERROR(TRIM(MID(SUBSTITUTE(SUBSTITUTE(SUBSTITUTE(INVITACIONES!$J392,"*",""),CHAR(13),""),CHAR(10),REPT(" ",100)),701,100)),"")</f>
        <v/>
      </c>
    </row>
    <row r="392" s="358">
      <c r="A392" s="464">
        <f>IF(INVITACIONES!A393="","",INVITACIONES!A393)</f>
        <v/>
      </c>
      <c r="B392" s="464">
        <f>IF(INVITACIONES!N393="","",TRIM(INVITACIONES!N393))</f>
        <v/>
      </c>
      <c r="C392" s="475">
        <f>IF(INVITACIONES!G393="","",INVITACIONES!G393)</f>
        <v/>
      </c>
      <c r="D392" s="464">
        <f>IFERROR(TRIM(MID(SUBSTITUTE(SUBSTITUTE(SUBSTITUTE(INVITACIONES!$J393,"*",""),CHAR(13),""),CHAR(10),REPT(" ",100)),1,100)),"")</f>
        <v/>
      </c>
      <c r="E392" s="464">
        <f>IFERROR(TRIM(MID(SUBSTITUTE(SUBSTITUTE(SUBSTITUTE(INVITACIONES!$J393,"*",""),CHAR(13),""),CHAR(10),REPT(" ",100)),101,100)),"")</f>
        <v/>
      </c>
      <c r="F392" s="464">
        <f>IFERROR(TRIM(MID(SUBSTITUTE(SUBSTITUTE(SUBSTITUTE(INVITACIONES!$J393,"*",""),CHAR(13),""),CHAR(10),REPT(" ",100)),201,100)),"")</f>
        <v/>
      </c>
      <c r="G392" s="464">
        <f>IFERROR(TRIM(MID(SUBSTITUTE(SUBSTITUTE(SUBSTITUTE(INVITACIONES!$J393,"*",""),CHAR(13),""),CHAR(10),REPT(" ",100)),301,100)),"")</f>
        <v/>
      </c>
      <c r="H392" s="464">
        <f>IFERROR(TRIM(MID(SUBSTITUTE(SUBSTITUTE(SUBSTITUTE(INVITACIONES!$J393,"*",""),CHAR(13),""),CHAR(10),REPT(" ",100)),401,100)),"")</f>
        <v/>
      </c>
      <c r="I392" s="464">
        <f>IFERROR(TRIM(MID(SUBSTITUTE(SUBSTITUTE(SUBSTITUTE(INVITACIONES!$J393,"*",""),CHAR(13),""),CHAR(10),REPT(" ",100)),501,100)),"")</f>
        <v/>
      </c>
      <c r="J392" s="464">
        <f>IFERROR(TRIM(MID(SUBSTITUTE(SUBSTITUTE(SUBSTITUTE(INVITACIONES!$J393,"*",""),CHAR(13),""),CHAR(10),REPT(" ",100)),601,100)),"")</f>
        <v/>
      </c>
      <c r="K392" s="464">
        <f>IFERROR(TRIM(MID(SUBSTITUTE(SUBSTITUTE(SUBSTITUTE(INVITACIONES!$J393,"*",""),CHAR(13),""),CHAR(10),REPT(" ",100)),701,100)),"")</f>
        <v/>
      </c>
    </row>
    <row r="393" s="358">
      <c r="A393" s="464">
        <f>IF(INVITACIONES!A394="","",INVITACIONES!A394)</f>
        <v/>
      </c>
      <c r="B393" s="464">
        <f>IF(INVITACIONES!N394="","",TRIM(INVITACIONES!N394))</f>
        <v/>
      </c>
      <c r="C393" s="475">
        <f>IF(INVITACIONES!G394="","",INVITACIONES!G394)</f>
        <v/>
      </c>
      <c r="D393" s="464">
        <f>IFERROR(TRIM(MID(SUBSTITUTE(SUBSTITUTE(SUBSTITUTE(INVITACIONES!$J394,"*",""),CHAR(13),""),CHAR(10),REPT(" ",100)),1,100)),"")</f>
        <v/>
      </c>
      <c r="E393" s="464">
        <f>IFERROR(TRIM(MID(SUBSTITUTE(SUBSTITUTE(SUBSTITUTE(INVITACIONES!$J394,"*",""),CHAR(13),""),CHAR(10),REPT(" ",100)),101,100)),"")</f>
        <v/>
      </c>
      <c r="F393" s="464">
        <f>IFERROR(TRIM(MID(SUBSTITUTE(SUBSTITUTE(SUBSTITUTE(INVITACIONES!$J394,"*",""),CHAR(13),""),CHAR(10),REPT(" ",100)),201,100)),"")</f>
        <v/>
      </c>
      <c r="G393" s="464">
        <f>IFERROR(TRIM(MID(SUBSTITUTE(SUBSTITUTE(SUBSTITUTE(INVITACIONES!$J394,"*",""),CHAR(13),""),CHAR(10),REPT(" ",100)),301,100)),"")</f>
        <v/>
      </c>
      <c r="H393" s="464">
        <f>IFERROR(TRIM(MID(SUBSTITUTE(SUBSTITUTE(SUBSTITUTE(INVITACIONES!$J394,"*",""),CHAR(13),""),CHAR(10),REPT(" ",100)),401,100)),"")</f>
        <v/>
      </c>
      <c r="I393" s="464">
        <f>IFERROR(TRIM(MID(SUBSTITUTE(SUBSTITUTE(SUBSTITUTE(INVITACIONES!$J394,"*",""),CHAR(13),""),CHAR(10),REPT(" ",100)),501,100)),"")</f>
        <v/>
      </c>
      <c r="J393" s="464">
        <f>IFERROR(TRIM(MID(SUBSTITUTE(SUBSTITUTE(SUBSTITUTE(INVITACIONES!$J394,"*",""),CHAR(13),""),CHAR(10),REPT(" ",100)),601,100)),"")</f>
        <v/>
      </c>
      <c r="K393" s="464">
        <f>IFERROR(TRIM(MID(SUBSTITUTE(SUBSTITUTE(SUBSTITUTE(INVITACIONES!$J394,"*",""),CHAR(13),""),CHAR(10),REPT(" ",100)),701,100)),"")</f>
        <v/>
      </c>
    </row>
    <row r="394" s="358">
      <c r="A394" s="464">
        <f>IF(INVITACIONES!A395="","",INVITACIONES!A395)</f>
        <v/>
      </c>
      <c r="B394" s="464">
        <f>IF(INVITACIONES!N395="","",TRIM(INVITACIONES!N395))</f>
        <v/>
      </c>
      <c r="C394" s="475">
        <f>IF(INVITACIONES!G395="","",INVITACIONES!G395)</f>
        <v/>
      </c>
      <c r="D394" s="464">
        <f>IFERROR(TRIM(MID(SUBSTITUTE(SUBSTITUTE(SUBSTITUTE(INVITACIONES!$J395,"*",""),CHAR(13),""),CHAR(10),REPT(" ",100)),1,100)),"")</f>
        <v/>
      </c>
      <c r="E394" s="464">
        <f>IFERROR(TRIM(MID(SUBSTITUTE(SUBSTITUTE(SUBSTITUTE(INVITACIONES!$J395,"*",""),CHAR(13),""),CHAR(10),REPT(" ",100)),101,100)),"")</f>
        <v/>
      </c>
      <c r="F394" s="464">
        <f>IFERROR(TRIM(MID(SUBSTITUTE(SUBSTITUTE(SUBSTITUTE(INVITACIONES!$J395,"*",""),CHAR(13),""),CHAR(10),REPT(" ",100)),201,100)),"")</f>
        <v/>
      </c>
      <c r="G394" s="464">
        <f>IFERROR(TRIM(MID(SUBSTITUTE(SUBSTITUTE(SUBSTITUTE(INVITACIONES!$J395,"*",""),CHAR(13),""),CHAR(10),REPT(" ",100)),301,100)),"")</f>
        <v/>
      </c>
      <c r="H394" s="464">
        <f>IFERROR(TRIM(MID(SUBSTITUTE(SUBSTITUTE(SUBSTITUTE(INVITACIONES!$J395,"*",""),CHAR(13),""),CHAR(10),REPT(" ",100)),401,100)),"")</f>
        <v/>
      </c>
      <c r="I394" s="464">
        <f>IFERROR(TRIM(MID(SUBSTITUTE(SUBSTITUTE(SUBSTITUTE(INVITACIONES!$J395,"*",""),CHAR(13),""),CHAR(10),REPT(" ",100)),501,100)),"")</f>
        <v/>
      </c>
      <c r="J394" s="464">
        <f>IFERROR(TRIM(MID(SUBSTITUTE(SUBSTITUTE(SUBSTITUTE(INVITACIONES!$J395,"*",""),CHAR(13),""),CHAR(10),REPT(" ",100)),601,100)),"")</f>
        <v/>
      </c>
      <c r="K394" s="464">
        <f>IFERROR(TRIM(MID(SUBSTITUTE(SUBSTITUTE(SUBSTITUTE(INVITACIONES!$J395,"*",""),CHAR(13),""),CHAR(10),REPT(" ",100)),701,100)),"")</f>
        <v/>
      </c>
    </row>
    <row r="395" s="358">
      <c r="A395" s="464">
        <f>IF(INVITACIONES!A396="","",INVITACIONES!A396)</f>
        <v/>
      </c>
      <c r="B395" s="464">
        <f>IF(INVITACIONES!N396="","",TRIM(INVITACIONES!N396))</f>
        <v/>
      </c>
      <c r="C395" s="475">
        <f>IF(INVITACIONES!G396="","",INVITACIONES!G396)</f>
        <v/>
      </c>
      <c r="D395" s="464">
        <f>IFERROR(TRIM(MID(SUBSTITUTE(SUBSTITUTE(SUBSTITUTE(INVITACIONES!$J396,"*",""),CHAR(13),""),CHAR(10),REPT(" ",100)),1,100)),"")</f>
        <v/>
      </c>
      <c r="E395" s="464">
        <f>IFERROR(TRIM(MID(SUBSTITUTE(SUBSTITUTE(SUBSTITUTE(INVITACIONES!$J396,"*",""),CHAR(13),""),CHAR(10),REPT(" ",100)),101,100)),"")</f>
        <v/>
      </c>
      <c r="F395" s="464">
        <f>IFERROR(TRIM(MID(SUBSTITUTE(SUBSTITUTE(SUBSTITUTE(INVITACIONES!$J396,"*",""),CHAR(13),""),CHAR(10),REPT(" ",100)),201,100)),"")</f>
        <v/>
      </c>
      <c r="G395" s="464">
        <f>IFERROR(TRIM(MID(SUBSTITUTE(SUBSTITUTE(SUBSTITUTE(INVITACIONES!$J396,"*",""),CHAR(13),""),CHAR(10),REPT(" ",100)),301,100)),"")</f>
        <v/>
      </c>
      <c r="H395" s="464">
        <f>IFERROR(TRIM(MID(SUBSTITUTE(SUBSTITUTE(SUBSTITUTE(INVITACIONES!$J396,"*",""),CHAR(13),""),CHAR(10),REPT(" ",100)),401,100)),"")</f>
        <v/>
      </c>
      <c r="I395" s="464">
        <f>IFERROR(TRIM(MID(SUBSTITUTE(SUBSTITUTE(SUBSTITUTE(INVITACIONES!$J396,"*",""),CHAR(13),""),CHAR(10),REPT(" ",100)),501,100)),"")</f>
        <v/>
      </c>
      <c r="J395" s="464">
        <f>IFERROR(TRIM(MID(SUBSTITUTE(SUBSTITUTE(SUBSTITUTE(INVITACIONES!$J396,"*",""),CHAR(13),""),CHAR(10),REPT(" ",100)),601,100)),"")</f>
        <v/>
      </c>
      <c r="K395" s="464">
        <f>IFERROR(TRIM(MID(SUBSTITUTE(SUBSTITUTE(SUBSTITUTE(INVITACIONES!$J396,"*",""),CHAR(13),""),CHAR(10),REPT(" ",100)),701,100)),"")</f>
        <v/>
      </c>
    </row>
    <row r="396" s="358">
      <c r="A396" s="464">
        <f>IF(INVITACIONES!A397="","",INVITACIONES!A397)</f>
        <v/>
      </c>
      <c r="B396" s="464">
        <f>IF(INVITACIONES!N397="","",TRIM(INVITACIONES!N397))</f>
        <v/>
      </c>
      <c r="C396" s="475">
        <f>IF(INVITACIONES!G397="","",INVITACIONES!G397)</f>
        <v/>
      </c>
      <c r="D396" s="464">
        <f>IFERROR(TRIM(MID(SUBSTITUTE(SUBSTITUTE(SUBSTITUTE(INVITACIONES!$J397,"*",""),CHAR(13),""),CHAR(10),REPT(" ",100)),1,100)),"")</f>
        <v/>
      </c>
      <c r="E396" s="464">
        <f>IFERROR(TRIM(MID(SUBSTITUTE(SUBSTITUTE(SUBSTITUTE(INVITACIONES!$J397,"*",""),CHAR(13),""),CHAR(10),REPT(" ",100)),101,100)),"")</f>
        <v/>
      </c>
      <c r="F396" s="464">
        <f>IFERROR(TRIM(MID(SUBSTITUTE(SUBSTITUTE(SUBSTITUTE(INVITACIONES!$J397,"*",""),CHAR(13),""),CHAR(10),REPT(" ",100)),201,100)),"")</f>
        <v/>
      </c>
      <c r="G396" s="464">
        <f>IFERROR(TRIM(MID(SUBSTITUTE(SUBSTITUTE(SUBSTITUTE(INVITACIONES!$J397,"*",""),CHAR(13),""),CHAR(10),REPT(" ",100)),301,100)),"")</f>
        <v/>
      </c>
      <c r="H396" s="464">
        <f>IFERROR(TRIM(MID(SUBSTITUTE(SUBSTITUTE(SUBSTITUTE(INVITACIONES!$J397,"*",""),CHAR(13),""),CHAR(10),REPT(" ",100)),401,100)),"")</f>
        <v/>
      </c>
      <c r="I396" s="464">
        <f>IFERROR(TRIM(MID(SUBSTITUTE(SUBSTITUTE(SUBSTITUTE(INVITACIONES!$J397,"*",""),CHAR(13),""),CHAR(10),REPT(" ",100)),501,100)),"")</f>
        <v/>
      </c>
      <c r="J396" s="464">
        <f>IFERROR(TRIM(MID(SUBSTITUTE(SUBSTITUTE(SUBSTITUTE(INVITACIONES!$J397,"*",""),CHAR(13),""),CHAR(10),REPT(" ",100)),601,100)),"")</f>
        <v/>
      </c>
      <c r="K396" s="464">
        <f>IFERROR(TRIM(MID(SUBSTITUTE(SUBSTITUTE(SUBSTITUTE(INVITACIONES!$J397,"*",""),CHAR(13),""),CHAR(10),REPT(" ",100)),701,100)),"")</f>
        <v/>
      </c>
    </row>
    <row r="397" s="358">
      <c r="A397" s="464">
        <f>IF(INVITACIONES!A398="","",INVITACIONES!A398)</f>
        <v/>
      </c>
      <c r="B397" s="464">
        <f>IF(INVITACIONES!N398="","",TRIM(INVITACIONES!N398))</f>
        <v/>
      </c>
      <c r="C397" s="475">
        <f>IF(INVITACIONES!G398="","",INVITACIONES!G398)</f>
        <v/>
      </c>
      <c r="D397" s="464">
        <f>IFERROR(TRIM(MID(SUBSTITUTE(SUBSTITUTE(SUBSTITUTE(INVITACIONES!$J398,"*",""),CHAR(13),""),CHAR(10),REPT(" ",100)),1,100)),"")</f>
        <v/>
      </c>
      <c r="E397" s="464">
        <f>IFERROR(TRIM(MID(SUBSTITUTE(SUBSTITUTE(SUBSTITUTE(INVITACIONES!$J398,"*",""),CHAR(13),""),CHAR(10),REPT(" ",100)),101,100)),"")</f>
        <v/>
      </c>
      <c r="F397" s="464">
        <f>IFERROR(TRIM(MID(SUBSTITUTE(SUBSTITUTE(SUBSTITUTE(INVITACIONES!$J398,"*",""),CHAR(13),""),CHAR(10),REPT(" ",100)),201,100)),"")</f>
        <v/>
      </c>
      <c r="G397" s="464">
        <f>IFERROR(TRIM(MID(SUBSTITUTE(SUBSTITUTE(SUBSTITUTE(INVITACIONES!$J398,"*",""),CHAR(13),""),CHAR(10),REPT(" ",100)),301,100)),"")</f>
        <v/>
      </c>
      <c r="H397" s="464">
        <f>IFERROR(TRIM(MID(SUBSTITUTE(SUBSTITUTE(SUBSTITUTE(INVITACIONES!$J398,"*",""),CHAR(13),""),CHAR(10),REPT(" ",100)),401,100)),"")</f>
        <v/>
      </c>
      <c r="I397" s="464">
        <f>IFERROR(TRIM(MID(SUBSTITUTE(SUBSTITUTE(SUBSTITUTE(INVITACIONES!$J398,"*",""),CHAR(13),""),CHAR(10),REPT(" ",100)),501,100)),"")</f>
        <v/>
      </c>
      <c r="J397" s="464">
        <f>IFERROR(TRIM(MID(SUBSTITUTE(SUBSTITUTE(SUBSTITUTE(INVITACIONES!$J398,"*",""),CHAR(13),""),CHAR(10),REPT(" ",100)),601,100)),"")</f>
        <v/>
      </c>
      <c r="K397" s="464">
        <f>IFERROR(TRIM(MID(SUBSTITUTE(SUBSTITUTE(SUBSTITUTE(INVITACIONES!$J398,"*",""),CHAR(13),""),CHAR(10),REPT(" ",100)),701,100)),"")</f>
        <v/>
      </c>
    </row>
    <row r="398" s="358">
      <c r="A398" s="464">
        <f>IF(INVITACIONES!A399="","",INVITACIONES!A399)</f>
        <v/>
      </c>
      <c r="B398" s="464">
        <f>IF(INVITACIONES!N399="","",TRIM(INVITACIONES!N399))</f>
        <v/>
      </c>
      <c r="C398" s="475">
        <f>IF(INVITACIONES!G399="","",INVITACIONES!G399)</f>
        <v/>
      </c>
      <c r="D398" s="464">
        <f>IFERROR(TRIM(MID(SUBSTITUTE(SUBSTITUTE(SUBSTITUTE(INVITACIONES!$J399,"*",""),CHAR(13),""),CHAR(10),REPT(" ",100)),1,100)),"")</f>
        <v/>
      </c>
      <c r="E398" s="464">
        <f>IFERROR(TRIM(MID(SUBSTITUTE(SUBSTITUTE(SUBSTITUTE(INVITACIONES!$J399,"*",""),CHAR(13),""),CHAR(10),REPT(" ",100)),101,100)),"")</f>
        <v/>
      </c>
      <c r="F398" s="464">
        <f>IFERROR(TRIM(MID(SUBSTITUTE(SUBSTITUTE(SUBSTITUTE(INVITACIONES!$J399,"*",""),CHAR(13),""),CHAR(10),REPT(" ",100)),201,100)),"")</f>
        <v/>
      </c>
      <c r="G398" s="464">
        <f>IFERROR(TRIM(MID(SUBSTITUTE(SUBSTITUTE(SUBSTITUTE(INVITACIONES!$J399,"*",""),CHAR(13),""),CHAR(10),REPT(" ",100)),301,100)),"")</f>
        <v/>
      </c>
      <c r="H398" s="464">
        <f>IFERROR(TRIM(MID(SUBSTITUTE(SUBSTITUTE(SUBSTITUTE(INVITACIONES!$J399,"*",""),CHAR(13),""),CHAR(10),REPT(" ",100)),401,100)),"")</f>
        <v/>
      </c>
      <c r="I398" s="464">
        <f>IFERROR(TRIM(MID(SUBSTITUTE(SUBSTITUTE(SUBSTITUTE(INVITACIONES!$J399,"*",""),CHAR(13),""),CHAR(10),REPT(" ",100)),501,100)),"")</f>
        <v/>
      </c>
      <c r="J398" s="464">
        <f>IFERROR(TRIM(MID(SUBSTITUTE(SUBSTITUTE(SUBSTITUTE(INVITACIONES!$J399,"*",""),CHAR(13),""),CHAR(10),REPT(" ",100)),601,100)),"")</f>
        <v/>
      </c>
      <c r="K398" s="464">
        <f>IFERROR(TRIM(MID(SUBSTITUTE(SUBSTITUTE(SUBSTITUTE(INVITACIONES!$J399,"*",""),CHAR(13),""),CHAR(10),REPT(" ",100)),701,100)),"")</f>
        <v/>
      </c>
    </row>
    <row r="399" s="358">
      <c r="A399" s="464">
        <f>IF(INVITACIONES!A400="","",INVITACIONES!A400)</f>
        <v/>
      </c>
      <c r="B399" s="464">
        <f>IF(INVITACIONES!N400="","",TRIM(INVITACIONES!N400))</f>
        <v/>
      </c>
      <c r="C399" s="475">
        <f>IF(INVITACIONES!G400="","",INVITACIONES!G400)</f>
        <v/>
      </c>
      <c r="D399" s="464">
        <f>IFERROR(TRIM(MID(SUBSTITUTE(SUBSTITUTE(SUBSTITUTE(INVITACIONES!$J400,"*",""),CHAR(13),""),CHAR(10),REPT(" ",100)),1,100)),"")</f>
        <v/>
      </c>
      <c r="E399" s="464">
        <f>IFERROR(TRIM(MID(SUBSTITUTE(SUBSTITUTE(SUBSTITUTE(INVITACIONES!$J400,"*",""),CHAR(13),""),CHAR(10),REPT(" ",100)),101,100)),"")</f>
        <v/>
      </c>
      <c r="F399" s="464">
        <f>IFERROR(TRIM(MID(SUBSTITUTE(SUBSTITUTE(SUBSTITUTE(INVITACIONES!$J400,"*",""),CHAR(13),""),CHAR(10),REPT(" ",100)),201,100)),"")</f>
        <v/>
      </c>
      <c r="G399" s="464">
        <f>IFERROR(TRIM(MID(SUBSTITUTE(SUBSTITUTE(SUBSTITUTE(INVITACIONES!$J400,"*",""),CHAR(13),""),CHAR(10),REPT(" ",100)),301,100)),"")</f>
        <v/>
      </c>
      <c r="H399" s="464">
        <f>IFERROR(TRIM(MID(SUBSTITUTE(SUBSTITUTE(SUBSTITUTE(INVITACIONES!$J400,"*",""),CHAR(13),""),CHAR(10),REPT(" ",100)),401,100)),"")</f>
        <v/>
      </c>
      <c r="I399" s="464">
        <f>IFERROR(TRIM(MID(SUBSTITUTE(SUBSTITUTE(SUBSTITUTE(INVITACIONES!$J400,"*",""),CHAR(13),""),CHAR(10),REPT(" ",100)),501,100)),"")</f>
        <v/>
      </c>
      <c r="J399" s="464">
        <f>IFERROR(TRIM(MID(SUBSTITUTE(SUBSTITUTE(SUBSTITUTE(INVITACIONES!$J400,"*",""),CHAR(13),""),CHAR(10),REPT(" ",100)),601,100)),"")</f>
        <v/>
      </c>
      <c r="K399" s="464">
        <f>IFERROR(TRIM(MID(SUBSTITUTE(SUBSTITUTE(SUBSTITUTE(INVITACIONES!$J400,"*",""),CHAR(13),""),CHAR(10),REPT(" ",100)),701,100)),"")</f>
        <v/>
      </c>
    </row>
    <row r="400" s="358">
      <c r="A400" s="464">
        <f>IF(INVITACIONES!A401="","",INVITACIONES!A401)</f>
        <v/>
      </c>
      <c r="B400" s="464">
        <f>IF(INVITACIONES!N401="","",TRIM(INVITACIONES!N401))</f>
        <v/>
      </c>
      <c r="C400" s="475">
        <f>IF(INVITACIONES!G401="","",INVITACIONES!G401)</f>
        <v/>
      </c>
      <c r="D400" s="464">
        <f>IFERROR(TRIM(MID(SUBSTITUTE(SUBSTITUTE(SUBSTITUTE(INVITACIONES!$J401,"*",""),CHAR(13),""),CHAR(10),REPT(" ",100)),1,100)),"")</f>
        <v/>
      </c>
      <c r="E400" s="464">
        <f>IFERROR(TRIM(MID(SUBSTITUTE(SUBSTITUTE(SUBSTITUTE(INVITACIONES!$J401,"*",""),CHAR(13),""),CHAR(10),REPT(" ",100)),101,100)),"")</f>
        <v/>
      </c>
      <c r="F400" s="464">
        <f>IFERROR(TRIM(MID(SUBSTITUTE(SUBSTITUTE(SUBSTITUTE(INVITACIONES!$J401,"*",""),CHAR(13),""),CHAR(10),REPT(" ",100)),201,100)),"")</f>
        <v/>
      </c>
      <c r="G400" s="464">
        <f>IFERROR(TRIM(MID(SUBSTITUTE(SUBSTITUTE(SUBSTITUTE(INVITACIONES!$J401,"*",""),CHAR(13),""),CHAR(10),REPT(" ",100)),301,100)),"")</f>
        <v/>
      </c>
      <c r="H400" s="464">
        <f>IFERROR(TRIM(MID(SUBSTITUTE(SUBSTITUTE(SUBSTITUTE(INVITACIONES!$J401,"*",""),CHAR(13),""),CHAR(10),REPT(" ",100)),401,100)),"")</f>
        <v/>
      </c>
      <c r="I400" s="464">
        <f>IFERROR(TRIM(MID(SUBSTITUTE(SUBSTITUTE(SUBSTITUTE(INVITACIONES!$J401,"*",""),CHAR(13),""),CHAR(10),REPT(" ",100)),501,100)),"")</f>
        <v/>
      </c>
      <c r="J400" s="464">
        <f>IFERROR(TRIM(MID(SUBSTITUTE(SUBSTITUTE(SUBSTITUTE(INVITACIONES!$J401,"*",""),CHAR(13),""),CHAR(10),REPT(" ",100)),601,100)),"")</f>
        <v/>
      </c>
      <c r="K400" s="464">
        <f>IFERROR(TRIM(MID(SUBSTITUTE(SUBSTITUTE(SUBSTITUTE(INVITACIONES!$J401,"*",""),CHAR(13),""),CHAR(10),REPT(" ",100)),701,100)),"")</f>
        <v/>
      </c>
    </row>
    <row r="401" s="358">
      <c r="A401" s="464">
        <f>IF(INVITACIONES!A402="","",INVITACIONES!A402)</f>
        <v/>
      </c>
      <c r="B401" s="464">
        <f>IF(INVITACIONES!N402="","",TRIM(INVITACIONES!N402))</f>
        <v/>
      </c>
      <c r="C401" s="475">
        <f>IF(INVITACIONES!G402="","",INVITACIONES!G402)</f>
        <v/>
      </c>
      <c r="D401" s="464">
        <f>IFERROR(TRIM(MID(SUBSTITUTE(SUBSTITUTE(SUBSTITUTE(INVITACIONES!$J402,"*",""),CHAR(13),""),CHAR(10),REPT(" ",100)),1,100)),"")</f>
        <v/>
      </c>
      <c r="E401" s="464">
        <f>IFERROR(TRIM(MID(SUBSTITUTE(SUBSTITUTE(SUBSTITUTE(INVITACIONES!$J402,"*",""),CHAR(13),""),CHAR(10),REPT(" ",100)),101,100)),"")</f>
        <v/>
      </c>
      <c r="F401" s="464">
        <f>IFERROR(TRIM(MID(SUBSTITUTE(SUBSTITUTE(SUBSTITUTE(INVITACIONES!$J402,"*",""),CHAR(13),""),CHAR(10),REPT(" ",100)),201,100)),"")</f>
        <v/>
      </c>
      <c r="G401" s="464">
        <f>IFERROR(TRIM(MID(SUBSTITUTE(SUBSTITUTE(SUBSTITUTE(INVITACIONES!$J402,"*",""),CHAR(13),""),CHAR(10),REPT(" ",100)),301,100)),"")</f>
        <v/>
      </c>
      <c r="H401" s="464">
        <f>IFERROR(TRIM(MID(SUBSTITUTE(SUBSTITUTE(SUBSTITUTE(INVITACIONES!$J402,"*",""),CHAR(13),""),CHAR(10),REPT(" ",100)),401,100)),"")</f>
        <v/>
      </c>
      <c r="I401" s="464">
        <f>IFERROR(TRIM(MID(SUBSTITUTE(SUBSTITUTE(SUBSTITUTE(INVITACIONES!$J402,"*",""),CHAR(13),""),CHAR(10),REPT(" ",100)),501,100)),"")</f>
        <v/>
      </c>
      <c r="J401" s="464">
        <f>IFERROR(TRIM(MID(SUBSTITUTE(SUBSTITUTE(SUBSTITUTE(INVITACIONES!$J402,"*",""),CHAR(13),""),CHAR(10),REPT(" ",100)),601,100)),"")</f>
        <v/>
      </c>
      <c r="K401" s="464">
        <f>IFERROR(TRIM(MID(SUBSTITUTE(SUBSTITUTE(SUBSTITUTE(INVITACIONES!$J402,"*",""),CHAR(13),""),CHAR(10),REPT(" ",100)),701,100)),"")</f>
        <v/>
      </c>
    </row>
    <row r="402" s="358">
      <c r="A402" s="464">
        <f>IF(INVITACIONES!A403="","",INVITACIONES!A403)</f>
        <v/>
      </c>
      <c r="B402" s="464">
        <f>IF(INVITACIONES!N403="","",TRIM(INVITACIONES!N403))</f>
        <v/>
      </c>
      <c r="C402" s="475">
        <f>IF(INVITACIONES!G403="","",INVITACIONES!G403)</f>
        <v/>
      </c>
      <c r="D402" s="464">
        <f>IFERROR(TRIM(MID(SUBSTITUTE(SUBSTITUTE(SUBSTITUTE(INVITACIONES!$J403,"*",""),CHAR(13),""),CHAR(10),REPT(" ",100)),1,100)),"")</f>
        <v/>
      </c>
      <c r="E402" s="464">
        <f>IFERROR(TRIM(MID(SUBSTITUTE(SUBSTITUTE(SUBSTITUTE(INVITACIONES!$J403,"*",""),CHAR(13),""),CHAR(10),REPT(" ",100)),101,100)),"")</f>
        <v/>
      </c>
      <c r="F402" s="464">
        <f>IFERROR(TRIM(MID(SUBSTITUTE(SUBSTITUTE(SUBSTITUTE(INVITACIONES!$J403,"*",""),CHAR(13),""),CHAR(10),REPT(" ",100)),201,100)),"")</f>
        <v/>
      </c>
      <c r="G402" s="464">
        <f>IFERROR(TRIM(MID(SUBSTITUTE(SUBSTITUTE(SUBSTITUTE(INVITACIONES!$J403,"*",""),CHAR(13),""),CHAR(10),REPT(" ",100)),301,100)),"")</f>
        <v/>
      </c>
      <c r="H402" s="464">
        <f>IFERROR(TRIM(MID(SUBSTITUTE(SUBSTITUTE(SUBSTITUTE(INVITACIONES!$J403,"*",""),CHAR(13),""),CHAR(10),REPT(" ",100)),401,100)),"")</f>
        <v/>
      </c>
      <c r="I402" s="464">
        <f>IFERROR(TRIM(MID(SUBSTITUTE(SUBSTITUTE(SUBSTITUTE(INVITACIONES!$J403,"*",""),CHAR(13),""),CHAR(10),REPT(" ",100)),501,100)),"")</f>
        <v/>
      </c>
      <c r="J402" s="464">
        <f>IFERROR(TRIM(MID(SUBSTITUTE(SUBSTITUTE(SUBSTITUTE(INVITACIONES!$J403,"*",""),CHAR(13),""),CHAR(10),REPT(" ",100)),601,100)),"")</f>
        <v/>
      </c>
      <c r="K402" s="464">
        <f>IFERROR(TRIM(MID(SUBSTITUTE(SUBSTITUTE(SUBSTITUTE(INVITACIONES!$J403,"*",""),CHAR(13),""),CHAR(10),REPT(" ",100)),701,100)),"")</f>
        <v/>
      </c>
    </row>
    <row r="403" s="358">
      <c r="A403" s="464">
        <f>IF(INVITACIONES!A404="","",INVITACIONES!A404)</f>
        <v/>
      </c>
      <c r="B403" s="464">
        <f>IF(INVITACIONES!N404="","",TRIM(INVITACIONES!N404))</f>
        <v/>
      </c>
      <c r="C403" s="475">
        <f>IF(INVITACIONES!G404="","",INVITACIONES!G404)</f>
        <v/>
      </c>
      <c r="D403" s="464">
        <f>IFERROR(TRIM(MID(SUBSTITUTE(SUBSTITUTE(SUBSTITUTE(INVITACIONES!$J404,"*",""),CHAR(13),""),CHAR(10),REPT(" ",100)),1,100)),"")</f>
        <v/>
      </c>
      <c r="E403" s="464">
        <f>IFERROR(TRIM(MID(SUBSTITUTE(SUBSTITUTE(SUBSTITUTE(INVITACIONES!$J404,"*",""),CHAR(13),""),CHAR(10),REPT(" ",100)),101,100)),"")</f>
        <v/>
      </c>
      <c r="F403" s="464">
        <f>IFERROR(TRIM(MID(SUBSTITUTE(SUBSTITUTE(SUBSTITUTE(INVITACIONES!$J404,"*",""),CHAR(13),""),CHAR(10),REPT(" ",100)),201,100)),"")</f>
        <v/>
      </c>
      <c r="G403" s="464">
        <f>IFERROR(TRIM(MID(SUBSTITUTE(SUBSTITUTE(SUBSTITUTE(INVITACIONES!$J404,"*",""),CHAR(13),""),CHAR(10),REPT(" ",100)),301,100)),"")</f>
        <v/>
      </c>
      <c r="H403" s="464">
        <f>IFERROR(TRIM(MID(SUBSTITUTE(SUBSTITUTE(SUBSTITUTE(INVITACIONES!$J404,"*",""),CHAR(13),""),CHAR(10),REPT(" ",100)),401,100)),"")</f>
        <v/>
      </c>
      <c r="I403" s="464">
        <f>IFERROR(TRIM(MID(SUBSTITUTE(SUBSTITUTE(SUBSTITUTE(INVITACIONES!$J404,"*",""),CHAR(13),""),CHAR(10),REPT(" ",100)),501,100)),"")</f>
        <v/>
      </c>
      <c r="J403" s="464">
        <f>IFERROR(TRIM(MID(SUBSTITUTE(SUBSTITUTE(SUBSTITUTE(INVITACIONES!$J404,"*",""),CHAR(13),""),CHAR(10),REPT(" ",100)),601,100)),"")</f>
        <v/>
      </c>
      <c r="K403" s="464">
        <f>IFERROR(TRIM(MID(SUBSTITUTE(SUBSTITUTE(SUBSTITUTE(INVITACIONES!$J404,"*",""),CHAR(13),""),CHAR(10),REPT(" ",100)),701,100)),"")</f>
        <v/>
      </c>
    </row>
    <row r="404" s="358">
      <c r="A404" s="464">
        <f>IF(INVITACIONES!A405="","",INVITACIONES!A405)</f>
        <v/>
      </c>
      <c r="B404" s="464">
        <f>IF(INVITACIONES!N405="","",TRIM(INVITACIONES!N405))</f>
        <v/>
      </c>
      <c r="C404" s="475">
        <f>IF(INVITACIONES!G405="","",INVITACIONES!G405)</f>
        <v/>
      </c>
      <c r="D404" s="464">
        <f>IFERROR(TRIM(MID(SUBSTITUTE(SUBSTITUTE(SUBSTITUTE(INVITACIONES!$J405,"*",""),CHAR(13),""),CHAR(10),REPT(" ",100)),1,100)),"")</f>
        <v/>
      </c>
      <c r="E404" s="464">
        <f>IFERROR(TRIM(MID(SUBSTITUTE(SUBSTITUTE(SUBSTITUTE(INVITACIONES!$J405,"*",""),CHAR(13),""),CHAR(10),REPT(" ",100)),101,100)),"")</f>
        <v/>
      </c>
      <c r="F404" s="464">
        <f>IFERROR(TRIM(MID(SUBSTITUTE(SUBSTITUTE(SUBSTITUTE(INVITACIONES!$J405,"*",""),CHAR(13),""),CHAR(10),REPT(" ",100)),201,100)),"")</f>
        <v/>
      </c>
      <c r="G404" s="464">
        <f>IFERROR(TRIM(MID(SUBSTITUTE(SUBSTITUTE(SUBSTITUTE(INVITACIONES!$J405,"*",""),CHAR(13),""),CHAR(10),REPT(" ",100)),301,100)),"")</f>
        <v/>
      </c>
      <c r="H404" s="464">
        <f>IFERROR(TRIM(MID(SUBSTITUTE(SUBSTITUTE(SUBSTITUTE(INVITACIONES!$J405,"*",""),CHAR(13),""),CHAR(10),REPT(" ",100)),401,100)),"")</f>
        <v/>
      </c>
      <c r="I404" s="464">
        <f>IFERROR(TRIM(MID(SUBSTITUTE(SUBSTITUTE(SUBSTITUTE(INVITACIONES!$J405,"*",""),CHAR(13),""),CHAR(10),REPT(" ",100)),501,100)),"")</f>
        <v/>
      </c>
      <c r="J404" s="464">
        <f>IFERROR(TRIM(MID(SUBSTITUTE(SUBSTITUTE(SUBSTITUTE(INVITACIONES!$J405,"*",""),CHAR(13),""),CHAR(10),REPT(" ",100)),601,100)),"")</f>
        <v/>
      </c>
      <c r="K404" s="464">
        <f>IFERROR(TRIM(MID(SUBSTITUTE(SUBSTITUTE(SUBSTITUTE(INVITACIONES!$J405,"*",""),CHAR(13),""),CHAR(10),REPT(" ",100)),701,100)),"")</f>
        <v/>
      </c>
    </row>
    <row r="405" s="358">
      <c r="A405" s="464">
        <f>IF(INVITACIONES!A406="","",INVITACIONES!A406)</f>
        <v/>
      </c>
      <c r="B405" s="464">
        <f>IF(INVITACIONES!N406="","",TRIM(INVITACIONES!N406))</f>
        <v/>
      </c>
      <c r="C405" s="475">
        <f>IF(INVITACIONES!G406="","",INVITACIONES!G406)</f>
        <v/>
      </c>
      <c r="D405" s="464">
        <f>IFERROR(TRIM(MID(SUBSTITUTE(SUBSTITUTE(SUBSTITUTE(INVITACIONES!$J406,"*",""),CHAR(13),""),CHAR(10),REPT(" ",100)),1,100)),"")</f>
        <v/>
      </c>
      <c r="E405" s="464">
        <f>IFERROR(TRIM(MID(SUBSTITUTE(SUBSTITUTE(SUBSTITUTE(INVITACIONES!$J406,"*",""),CHAR(13),""),CHAR(10),REPT(" ",100)),101,100)),"")</f>
        <v/>
      </c>
      <c r="F405" s="464">
        <f>IFERROR(TRIM(MID(SUBSTITUTE(SUBSTITUTE(SUBSTITUTE(INVITACIONES!$J406,"*",""),CHAR(13),""),CHAR(10),REPT(" ",100)),201,100)),"")</f>
        <v/>
      </c>
      <c r="G405" s="464">
        <f>IFERROR(TRIM(MID(SUBSTITUTE(SUBSTITUTE(SUBSTITUTE(INVITACIONES!$J406,"*",""),CHAR(13),""),CHAR(10),REPT(" ",100)),301,100)),"")</f>
        <v/>
      </c>
      <c r="H405" s="464">
        <f>IFERROR(TRIM(MID(SUBSTITUTE(SUBSTITUTE(SUBSTITUTE(INVITACIONES!$J406,"*",""),CHAR(13),""),CHAR(10),REPT(" ",100)),401,100)),"")</f>
        <v/>
      </c>
      <c r="I405" s="464">
        <f>IFERROR(TRIM(MID(SUBSTITUTE(SUBSTITUTE(SUBSTITUTE(INVITACIONES!$J406,"*",""),CHAR(13),""),CHAR(10),REPT(" ",100)),501,100)),"")</f>
        <v/>
      </c>
      <c r="J405" s="464">
        <f>IFERROR(TRIM(MID(SUBSTITUTE(SUBSTITUTE(SUBSTITUTE(INVITACIONES!$J406,"*",""),CHAR(13),""),CHAR(10),REPT(" ",100)),601,100)),"")</f>
        <v/>
      </c>
      <c r="K405" s="464">
        <f>IFERROR(TRIM(MID(SUBSTITUTE(SUBSTITUTE(SUBSTITUTE(INVITACIONES!$J406,"*",""),CHAR(13),""),CHAR(10),REPT(" ",100)),701,100)),"")</f>
        <v/>
      </c>
    </row>
    <row r="406" s="358">
      <c r="A406" s="464">
        <f>IF(INVITACIONES!A407="","",INVITACIONES!A407)</f>
        <v/>
      </c>
      <c r="B406" s="464">
        <f>IF(INVITACIONES!N407="","",TRIM(INVITACIONES!N407))</f>
        <v/>
      </c>
      <c r="C406" s="475">
        <f>IF(INVITACIONES!G407="","",INVITACIONES!G407)</f>
        <v/>
      </c>
      <c r="D406" s="464">
        <f>IFERROR(TRIM(MID(SUBSTITUTE(SUBSTITUTE(SUBSTITUTE(INVITACIONES!$J407,"*",""),CHAR(13),""),CHAR(10),REPT(" ",100)),1,100)),"")</f>
        <v/>
      </c>
      <c r="E406" s="464">
        <f>IFERROR(TRIM(MID(SUBSTITUTE(SUBSTITUTE(SUBSTITUTE(INVITACIONES!$J407,"*",""),CHAR(13),""),CHAR(10),REPT(" ",100)),101,100)),"")</f>
        <v/>
      </c>
      <c r="F406" s="464">
        <f>IFERROR(TRIM(MID(SUBSTITUTE(SUBSTITUTE(SUBSTITUTE(INVITACIONES!$J407,"*",""),CHAR(13),""),CHAR(10),REPT(" ",100)),201,100)),"")</f>
        <v/>
      </c>
      <c r="G406" s="464">
        <f>IFERROR(TRIM(MID(SUBSTITUTE(SUBSTITUTE(SUBSTITUTE(INVITACIONES!$J407,"*",""),CHAR(13),""),CHAR(10),REPT(" ",100)),301,100)),"")</f>
        <v/>
      </c>
      <c r="H406" s="464">
        <f>IFERROR(TRIM(MID(SUBSTITUTE(SUBSTITUTE(SUBSTITUTE(INVITACIONES!$J407,"*",""),CHAR(13),""),CHAR(10),REPT(" ",100)),401,100)),"")</f>
        <v/>
      </c>
      <c r="I406" s="464">
        <f>IFERROR(TRIM(MID(SUBSTITUTE(SUBSTITUTE(SUBSTITUTE(INVITACIONES!$J407,"*",""),CHAR(13),""),CHAR(10),REPT(" ",100)),501,100)),"")</f>
        <v/>
      </c>
      <c r="J406" s="464">
        <f>IFERROR(TRIM(MID(SUBSTITUTE(SUBSTITUTE(SUBSTITUTE(INVITACIONES!$J407,"*",""),CHAR(13),""),CHAR(10),REPT(" ",100)),601,100)),"")</f>
        <v/>
      </c>
      <c r="K406" s="464">
        <f>IFERROR(TRIM(MID(SUBSTITUTE(SUBSTITUTE(SUBSTITUTE(INVITACIONES!$J407,"*",""),CHAR(13),""),CHAR(10),REPT(" ",100)),701,100)),"")</f>
        <v/>
      </c>
    </row>
    <row r="407" s="358">
      <c r="A407" s="464">
        <f>IF(INVITACIONES!A408="","",INVITACIONES!A408)</f>
        <v/>
      </c>
      <c r="B407" s="464">
        <f>IF(INVITACIONES!N408="","",TRIM(INVITACIONES!N408))</f>
        <v/>
      </c>
      <c r="C407" s="475">
        <f>IF(INVITACIONES!G408="","",INVITACIONES!G408)</f>
        <v/>
      </c>
      <c r="D407" s="464">
        <f>IFERROR(TRIM(MID(SUBSTITUTE(SUBSTITUTE(SUBSTITUTE(INVITACIONES!$J408,"*",""),CHAR(13),""),CHAR(10),REPT(" ",100)),1,100)),"")</f>
        <v/>
      </c>
      <c r="E407" s="464">
        <f>IFERROR(TRIM(MID(SUBSTITUTE(SUBSTITUTE(SUBSTITUTE(INVITACIONES!$J408,"*",""),CHAR(13),""),CHAR(10),REPT(" ",100)),101,100)),"")</f>
        <v/>
      </c>
      <c r="F407" s="464">
        <f>IFERROR(TRIM(MID(SUBSTITUTE(SUBSTITUTE(SUBSTITUTE(INVITACIONES!$J408,"*",""),CHAR(13),""),CHAR(10),REPT(" ",100)),201,100)),"")</f>
        <v/>
      </c>
      <c r="G407" s="464">
        <f>IFERROR(TRIM(MID(SUBSTITUTE(SUBSTITUTE(SUBSTITUTE(INVITACIONES!$J408,"*",""),CHAR(13),""),CHAR(10),REPT(" ",100)),301,100)),"")</f>
        <v/>
      </c>
      <c r="H407" s="464">
        <f>IFERROR(TRIM(MID(SUBSTITUTE(SUBSTITUTE(SUBSTITUTE(INVITACIONES!$J408,"*",""),CHAR(13),""),CHAR(10),REPT(" ",100)),401,100)),"")</f>
        <v/>
      </c>
      <c r="I407" s="464">
        <f>IFERROR(TRIM(MID(SUBSTITUTE(SUBSTITUTE(SUBSTITUTE(INVITACIONES!$J408,"*",""),CHAR(13),""),CHAR(10),REPT(" ",100)),501,100)),"")</f>
        <v/>
      </c>
      <c r="J407" s="464">
        <f>IFERROR(TRIM(MID(SUBSTITUTE(SUBSTITUTE(SUBSTITUTE(INVITACIONES!$J408,"*",""),CHAR(13),""),CHAR(10),REPT(" ",100)),601,100)),"")</f>
        <v/>
      </c>
      <c r="K407" s="464">
        <f>IFERROR(TRIM(MID(SUBSTITUTE(SUBSTITUTE(SUBSTITUTE(INVITACIONES!$J408,"*",""),CHAR(13),""),CHAR(10),REPT(" ",100)),701,100)),"")</f>
        <v/>
      </c>
    </row>
    <row r="408" s="358">
      <c r="A408" s="464">
        <f>IF(INVITACIONES!A409="","",INVITACIONES!A409)</f>
        <v/>
      </c>
      <c r="B408" s="464">
        <f>IF(INVITACIONES!N409="","",TRIM(INVITACIONES!N409))</f>
        <v/>
      </c>
      <c r="C408" s="475">
        <f>IF(INVITACIONES!G409="","",INVITACIONES!G409)</f>
        <v/>
      </c>
      <c r="D408" s="464">
        <f>IFERROR(TRIM(MID(SUBSTITUTE(SUBSTITUTE(SUBSTITUTE(INVITACIONES!$J409,"*",""),CHAR(13),""),CHAR(10),REPT(" ",100)),1,100)),"")</f>
        <v/>
      </c>
      <c r="E408" s="464">
        <f>IFERROR(TRIM(MID(SUBSTITUTE(SUBSTITUTE(SUBSTITUTE(INVITACIONES!$J409,"*",""),CHAR(13),""),CHAR(10),REPT(" ",100)),101,100)),"")</f>
        <v/>
      </c>
      <c r="F408" s="464">
        <f>IFERROR(TRIM(MID(SUBSTITUTE(SUBSTITUTE(SUBSTITUTE(INVITACIONES!$J409,"*",""),CHAR(13),""),CHAR(10),REPT(" ",100)),201,100)),"")</f>
        <v/>
      </c>
      <c r="G408" s="464">
        <f>IFERROR(TRIM(MID(SUBSTITUTE(SUBSTITUTE(SUBSTITUTE(INVITACIONES!$J409,"*",""),CHAR(13),""),CHAR(10),REPT(" ",100)),301,100)),"")</f>
        <v/>
      </c>
      <c r="H408" s="464">
        <f>IFERROR(TRIM(MID(SUBSTITUTE(SUBSTITUTE(SUBSTITUTE(INVITACIONES!$J409,"*",""),CHAR(13),""),CHAR(10),REPT(" ",100)),401,100)),"")</f>
        <v/>
      </c>
      <c r="I408" s="464">
        <f>IFERROR(TRIM(MID(SUBSTITUTE(SUBSTITUTE(SUBSTITUTE(INVITACIONES!$J409,"*",""),CHAR(13),""),CHAR(10),REPT(" ",100)),501,100)),"")</f>
        <v/>
      </c>
      <c r="J408" s="464">
        <f>IFERROR(TRIM(MID(SUBSTITUTE(SUBSTITUTE(SUBSTITUTE(INVITACIONES!$J409,"*",""),CHAR(13),""),CHAR(10),REPT(" ",100)),601,100)),"")</f>
        <v/>
      </c>
      <c r="K408" s="464">
        <f>IFERROR(TRIM(MID(SUBSTITUTE(SUBSTITUTE(SUBSTITUTE(INVITACIONES!$J409,"*",""),CHAR(13),""),CHAR(10),REPT(" ",100)),701,100)),"")</f>
        <v/>
      </c>
    </row>
    <row r="409" s="358">
      <c r="A409" s="464">
        <f>IF(INVITACIONES!A410="","",INVITACIONES!A410)</f>
        <v/>
      </c>
      <c r="B409" s="464">
        <f>IF(INVITACIONES!N410="","",TRIM(INVITACIONES!N410))</f>
        <v/>
      </c>
      <c r="C409" s="475">
        <f>IF(INVITACIONES!G410="","",INVITACIONES!G410)</f>
        <v/>
      </c>
      <c r="D409" s="464">
        <f>IFERROR(TRIM(MID(SUBSTITUTE(SUBSTITUTE(SUBSTITUTE(INVITACIONES!$J410,"*",""),CHAR(13),""),CHAR(10),REPT(" ",100)),1,100)),"")</f>
        <v/>
      </c>
      <c r="E409" s="464">
        <f>IFERROR(TRIM(MID(SUBSTITUTE(SUBSTITUTE(SUBSTITUTE(INVITACIONES!$J410,"*",""),CHAR(13),""),CHAR(10),REPT(" ",100)),101,100)),"")</f>
        <v/>
      </c>
      <c r="F409" s="464">
        <f>IFERROR(TRIM(MID(SUBSTITUTE(SUBSTITUTE(SUBSTITUTE(INVITACIONES!$J410,"*",""),CHAR(13),""),CHAR(10),REPT(" ",100)),201,100)),"")</f>
        <v/>
      </c>
      <c r="G409" s="464">
        <f>IFERROR(TRIM(MID(SUBSTITUTE(SUBSTITUTE(SUBSTITUTE(INVITACIONES!$J410,"*",""),CHAR(13),""),CHAR(10),REPT(" ",100)),301,100)),"")</f>
        <v/>
      </c>
      <c r="H409" s="464">
        <f>IFERROR(TRIM(MID(SUBSTITUTE(SUBSTITUTE(SUBSTITUTE(INVITACIONES!$J410,"*",""),CHAR(13),""),CHAR(10),REPT(" ",100)),401,100)),"")</f>
        <v/>
      </c>
      <c r="I409" s="464">
        <f>IFERROR(TRIM(MID(SUBSTITUTE(SUBSTITUTE(SUBSTITUTE(INVITACIONES!$J410,"*",""),CHAR(13),""),CHAR(10),REPT(" ",100)),501,100)),"")</f>
        <v/>
      </c>
      <c r="J409" s="464">
        <f>IFERROR(TRIM(MID(SUBSTITUTE(SUBSTITUTE(SUBSTITUTE(INVITACIONES!$J410,"*",""),CHAR(13),""),CHAR(10),REPT(" ",100)),601,100)),"")</f>
        <v/>
      </c>
      <c r="K409" s="464">
        <f>IFERROR(TRIM(MID(SUBSTITUTE(SUBSTITUTE(SUBSTITUTE(INVITACIONES!$J410,"*",""),CHAR(13),""),CHAR(10),REPT(" ",100)),701,100)),"")</f>
        <v/>
      </c>
    </row>
    <row r="410" s="358">
      <c r="A410" s="464">
        <f>IF(INVITACIONES!A411="","",INVITACIONES!A411)</f>
        <v/>
      </c>
      <c r="B410" s="464">
        <f>IF(INVITACIONES!N411="","",TRIM(INVITACIONES!N411))</f>
        <v/>
      </c>
      <c r="C410" s="475">
        <f>IF(INVITACIONES!G411="","",INVITACIONES!G411)</f>
        <v/>
      </c>
      <c r="D410" s="464">
        <f>IFERROR(TRIM(MID(SUBSTITUTE(SUBSTITUTE(SUBSTITUTE(INVITACIONES!$J411,"*",""),CHAR(13),""),CHAR(10),REPT(" ",100)),1,100)),"")</f>
        <v/>
      </c>
      <c r="E410" s="464">
        <f>IFERROR(TRIM(MID(SUBSTITUTE(SUBSTITUTE(SUBSTITUTE(INVITACIONES!$J411,"*",""),CHAR(13),""),CHAR(10),REPT(" ",100)),101,100)),"")</f>
        <v/>
      </c>
      <c r="F410" s="464">
        <f>IFERROR(TRIM(MID(SUBSTITUTE(SUBSTITUTE(SUBSTITUTE(INVITACIONES!$J411,"*",""),CHAR(13),""),CHAR(10),REPT(" ",100)),201,100)),"")</f>
        <v/>
      </c>
      <c r="G410" s="464">
        <f>IFERROR(TRIM(MID(SUBSTITUTE(SUBSTITUTE(SUBSTITUTE(INVITACIONES!$J411,"*",""),CHAR(13),""),CHAR(10),REPT(" ",100)),301,100)),"")</f>
        <v/>
      </c>
      <c r="H410" s="464">
        <f>IFERROR(TRIM(MID(SUBSTITUTE(SUBSTITUTE(SUBSTITUTE(INVITACIONES!$J411,"*",""),CHAR(13),""),CHAR(10),REPT(" ",100)),401,100)),"")</f>
        <v/>
      </c>
      <c r="I410" s="464">
        <f>IFERROR(TRIM(MID(SUBSTITUTE(SUBSTITUTE(SUBSTITUTE(INVITACIONES!$J411,"*",""),CHAR(13),""),CHAR(10),REPT(" ",100)),501,100)),"")</f>
        <v/>
      </c>
      <c r="J410" s="464">
        <f>IFERROR(TRIM(MID(SUBSTITUTE(SUBSTITUTE(SUBSTITUTE(INVITACIONES!$J411,"*",""),CHAR(13),""),CHAR(10),REPT(" ",100)),601,100)),"")</f>
        <v/>
      </c>
      <c r="K410" s="464">
        <f>IFERROR(TRIM(MID(SUBSTITUTE(SUBSTITUTE(SUBSTITUTE(INVITACIONES!$J411,"*",""),CHAR(13),""),CHAR(10),REPT(" ",100)),701,100)),"")</f>
        <v/>
      </c>
    </row>
    <row r="411" s="358">
      <c r="A411" s="464">
        <f>IF(INVITACIONES!A412="","",INVITACIONES!A412)</f>
        <v/>
      </c>
      <c r="B411" s="464">
        <f>IF(INVITACIONES!N412="","",TRIM(INVITACIONES!N412))</f>
        <v/>
      </c>
      <c r="C411" s="475">
        <f>IF(INVITACIONES!G412="","",INVITACIONES!G412)</f>
        <v/>
      </c>
      <c r="D411" s="464">
        <f>IFERROR(TRIM(MID(SUBSTITUTE(SUBSTITUTE(SUBSTITUTE(INVITACIONES!$J412,"*",""),CHAR(13),""),CHAR(10),REPT(" ",100)),1,100)),"")</f>
        <v/>
      </c>
      <c r="E411" s="464">
        <f>IFERROR(TRIM(MID(SUBSTITUTE(SUBSTITUTE(SUBSTITUTE(INVITACIONES!$J412,"*",""),CHAR(13),""),CHAR(10),REPT(" ",100)),101,100)),"")</f>
        <v/>
      </c>
      <c r="F411" s="464">
        <f>IFERROR(TRIM(MID(SUBSTITUTE(SUBSTITUTE(SUBSTITUTE(INVITACIONES!$J412,"*",""),CHAR(13),""),CHAR(10),REPT(" ",100)),201,100)),"")</f>
        <v/>
      </c>
      <c r="G411" s="464">
        <f>IFERROR(TRIM(MID(SUBSTITUTE(SUBSTITUTE(SUBSTITUTE(INVITACIONES!$J412,"*",""),CHAR(13),""),CHAR(10),REPT(" ",100)),301,100)),"")</f>
        <v/>
      </c>
      <c r="H411" s="464">
        <f>IFERROR(TRIM(MID(SUBSTITUTE(SUBSTITUTE(SUBSTITUTE(INVITACIONES!$J412,"*",""),CHAR(13),""),CHAR(10),REPT(" ",100)),401,100)),"")</f>
        <v/>
      </c>
      <c r="I411" s="464">
        <f>IFERROR(TRIM(MID(SUBSTITUTE(SUBSTITUTE(SUBSTITUTE(INVITACIONES!$J412,"*",""),CHAR(13),""),CHAR(10),REPT(" ",100)),501,100)),"")</f>
        <v/>
      </c>
      <c r="J411" s="464">
        <f>IFERROR(TRIM(MID(SUBSTITUTE(SUBSTITUTE(SUBSTITUTE(INVITACIONES!$J412,"*",""),CHAR(13),""),CHAR(10),REPT(" ",100)),601,100)),"")</f>
        <v/>
      </c>
      <c r="K411" s="464">
        <f>IFERROR(TRIM(MID(SUBSTITUTE(SUBSTITUTE(SUBSTITUTE(INVITACIONES!$J412,"*",""),CHAR(13),""),CHAR(10),REPT(" ",100)),701,100)),"")</f>
        <v/>
      </c>
    </row>
    <row r="412" s="358">
      <c r="A412" s="464">
        <f>IF(INVITACIONES!A413="","",INVITACIONES!A413)</f>
        <v/>
      </c>
      <c r="B412" s="464">
        <f>IF(INVITACIONES!N413="","",TRIM(INVITACIONES!N413))</f>
        <v/>
      </c>
      <c r="C412" s="475">
        <f>IF(INVITACIONES!G413="","",INVITACIONES!G413)</f>
        <v/>
      </c>
      <c r="D412" s="464">
        <f>IFERROR(TRIM(MID(SUBSTITUTE(SUBSTITUTE(SUBSTITUTE(INVITACIONES!$J413,"*",""),CHAR(13),""),CHAR(10),REPT(" ",100)),1,100)),"")</f>
        <v/>
      </c>
      <c r="E412" s="464">
        <f>IFERROR(TRIM(MID(SUBSTITUTE(SUBSTITUTE(SUBSTITUTE(INVITACIONES!$J413,"*",""),CHAR(13),""),CHAR(10),REPT(" ",100)),101,100)),"")</f>
        <v/>
      </c>
      <c r="F412" s="464">
        <f>IFERROR(TRIM(MID(SUBSTITUTE(SUBSTITUTE(SUBSTITUTE(INVITACIONES!$J413,"*",""),CHAR(13),""),CHAR(10),REPT(" ",100)),201,100)),"")</f>
        <v/>
      </c>
      <c r="G412" s="464">
        <f>IFERROR(TRIM(MID(SUBSTITUTE(SUBSTITUTE(SUBSTITUTE(INVITACIONES!$J413,"*",""),CHAR(13),""),CHAR(10),REPT(" ",100)),301,100)),"")</f>
        <v/>
      </c>
      <c r="H412" s="464">
        <f>IFERROR(TRIM(MID(SUBSTITUTE(SUBSTITUTE(SUBSTITUTE(INVITACIONES!$J413,"*",""),CHAR(13),""),CHAR(10),REPT(" ",100)),401,100)),"")</f>
        <v/>
      </c>
      <c r="I412" s="464">
        <f>IFERROR(TRIM(MID(SUBSTITUTE(SUBSTITUTE(SUBSTITUTE(INVITACIONES!$J413,"*",""),CHAR(13),""),CHAR(10),REPT(" ",100)),501,100)),"")</f>
        <v/>
      </c>
      <c r="J412" s="464">
        <f>IFERROR(TRIM(MID(SUBSTITUTE(SUBSTITUTE(SUBSTITUTE(INVITACIONES!$J413,"*",""),CHAR(13),""),CHAR(10),REPT(" ",100)),601,100)),"")</f>
        <v/>
      </c>
      <c r="K412" s="464">
        <f>IFERROR(TRIM(MID(SUBSTITUTE(SUBSTITUTE(SUBSTITUTE(INVITACIONES!$J413,"*",""),CHAR(13),""),CHAR(10),REPT(" ",100)),701,100)),"")</f>
        <v/>
      </c>
    </row>
    <row r="413" s="358">
      <c r="A413" s="464">
        <f>IF(INVITACIONES!A414="","",INVITACIONES!A414)</f>
        <v/>
      </c>
      <c r="B413" s="464">
        <f>IF(INVITACIONES!N414="","",TRIM(INVITACIONES!N414))</f>
        <v/>
      </c>
      <c r="C413" s="475">
        <f>IF(INVITACIONES!G414="","",INVITACIONES!G414)</f>
        <v/>
      </c>
      <c r="D413" s="464">
        <f>IFERROR(TRIM(MID(SUBSTITUTE(SUBSTITUTE(SUBSTITUTE(INVITACIONES!$J414,"*",""),CHAR(13),""),CHAR(10),REPT(" ",100)),1,100)),"")</f>
        <v/>
      </c>
      <c r="E413" s="464">
        <f>IFERROR(TRIM(MID(SUBSTITUTE(SUBSTITUTE(SUBSTITUTE(INVITACIONES!$J414,"*",""),CHAR(13),""),CHAR(10),REPT(" ",100)),101,100)),"")</f>
        <v/>
      </c>
      <c r="F413" s="464">
        <f>IFERROR(TRIM(MID(SUBSTITUTE(SUBSTITUTE(SUBSTITUTE(INVITACIONES!$J414,"*",""),CHAR(13),""),CHAR(10),REPT(" ",100)),201,100)),"")</f>
        <v/>
      </c>
      <c r="G413" s="464">
        <f>IFERROR(TRIM(MID(SUBSTITUTE(SUBSTITUTE(SUBSTITUTE(INVITACIONES!$J414,"*",""),CHAR(13),""),CHAR(10),REPT(" ",100)),301,100)),"")</f>
        <v/>
      </c>
      <c r="H413" s="464">
        <f>IFERROR(TRIM(MID(SUBSTITUTE(SUBSTITUTE(SUBSTITUTE(INVITACIONES!$J414,"*",""),CHAR(13),""),CHAR(10),REPT(" ",100)),401,100)),"")</f>
        <v/>
      </c>
      <c r="I413" s="464">
        <f>IFERROR(TRIM(MID(SUBSTITUTE(SUBSTITUTE(SUBSTITUTE(INVITACIONES!$J414,"*",""),CHAR(13),""),CHAR(10),REPT(" ",100)),501,100)),"")</f>
        <v/>
      </c>
      <c r="J413" s="464">
        <f>IFERROR(TRIM(MID(SUBSTITUTE(SUBSTITUTE(SUBSTITUTE(INVITACIONES!$J414,"*",""),CHAR(13),""),CHAR(10),REPT(" ",100)),601,100)),"")</f>
        <v/>
      </c>
      <c r="K413" s="464">
        <f>IFERROR(TRIM(MID(SUBSTITUTE(SUBSTITUTE(SUBSTITUTE(INVITACIONES!$J414,"*",""),CHAR(13),""),CHAR(10),REPT(" ",100)),701,100)),"")</f>
        <v/>
      </c>
    </row>
    <row r="414" s="358">
      <c r="A414" s="464">
        <f>IF(INVITACIONES!A415="","",INVITACIONES!A415)</f>
        <v/>
      </c>
      <c r="B414" s="464">
        <f>IF(INVITACIONES!N415="","",TRIM(INVITACIONES!N415))</f>
        <v/>
      </c>
      <c r="C414" s="475">
        <f>IF(INVITACIONES!G415="","",INVITACIONES!G415)</f>
        <v/>
      </c>
      <c r="D414" s="464">
        <f>IFERROR(TRIM(MID(SUBSTITUTE(SUBSTITUTE(SUBSTITUTE(INVITACIONES!$J415,"*",""),CHAR(13),""),CHAR(10),REPT(" ",100)),1,100)),"")</f>
        <v/>
      </c>
      <c r="E414" s="464">
        <f>IFERROR(TRIM(MID(SUBSTITUTE(SUBSTITUTE(SUBSTITUTE(INVITACIONES!$J415,"*",""),CHAR(13),""),CHAR(10),REPT(" ",100)),101,100)),"")</f>
        <v/>
      </c>
      <c r="F414" s="464">
        <f>IFERROR(TRIM(MID(SUBSTITUTE(SUBSTITUTE(SUBSTITUTE(INVITACIONES!$J415,"*",""),CHAR(13),""),CHAR(10),REPT(" ",100)),201,100)),"")</f>
        <v/>
      </c>
      <c r="G414" s="464">
        <f>IFERROR(TRIM(MID(SUBSTITUTE(SUBSTITUTE(SUBSTITUTE(INVITACIONES!$J415,"*",""),CHAR(13),""),CHAR(10),REPT(" ",100)),301,100)),"")</f>
        <v/>
      </c>
      <c r="H414" s="464">
        <f>IFERROR(TRIM(MID(SUBSTITUTE(SUBSTITUTE(SUBSTITUTE(INVITACIONES!$J415,"*",""),CHAR(13),""),CHAR(10),REPT(" ",100)),401,100)),"")</f>
        <v/>
      </c>
      <c r="I414" s="464">
        <f>IFERROR(TRIM(MID(SUBSTITUTE(SUBSTITUTE(SUBSTITUTE(INVITACIONES!$J415,"*",""),CHAR(13),""),CHAR(10),REPT(" ",100)),501,100)),"")</f>
        <v/>
      </c>
      <c r="J414" s="464">
        <f>IFERROR(TRIM(MID(SUBSTITUTE(SUBSTITUTE(SUBSTITUTE(INVITACIONES!$J415,"*",""),CHAR(13),""),CHAR(10),REPT(" ",100)),601,100)),"")</f>
        <v/>
      </c>
      <c r="K414" s="464">
        <f>IFERROR(TRIM(MID(SUBSTITUTE(SUBSTITUTE(SUBSTITUTE(INVITACIONES!$J415,"*",""),CHAR(13),""),CHAR(10),REPT(" ",100)),701,100)),"")</f>
        <v/>
      </c>
    </row>
    <row r="415" s="358">
      <c r="A415" s="464">
        <f>IF(INVITACIONES!A416="","",INVITACIONES!A416)</f>
        <v/>
      </c>
      <c r="B415" s="464">
        <f>IF(INVITACIONES!N416="","",TRIM(INVITACIONES!N416))</f>
        <v/>
      </c>
      <c r="C415" s="475">
        <f>IF(INVITACIONES!G416="","",INVITACIONES!G416)</f>
        <v/>
      </c>
      <c r="D415" s="464">
        <f>IFERROR(TRIM(MID(SUBSTITUTE(SUBSTITUTE(SUBSTITUTE(INVITACIONES!$J416,"*",""),CHAR(13),""),CHAR(10),REPT(" ",100)),1,100)),"")</f>
        <v/>
      </c>
      <c r="E415" s="464">
        <f>IFERROR(TRIM(MID(SUBSTITUTE(SUBSTITUTE(SUBSTITUTE(INVITACIONES!$J416,"*",""),CHAR(13),""),CHAR(10),REPT(" ",100)),101,100)),"")</f>
        <v/>
      </c>
      <c r="F415" s="464">
        <f>IFERROR(TRIM(MID(SUBSTITUTE(SUBSTITUTE(SUBSTITUTE(INVITACIONES!$J416,"*",""),CHAR(13),""),CHAR(10),REPT(" ",100)),201,100)),"")</f>
        <v/>
      </c>
      <c r="G415" s="464">
        <f>IFERROR(TRIM(MID(SUBSTITUTE(SUBSTITUTE(SUBSTITUTE(INVITACIONES!$J416,"*",""),CHAR(13),""),CHAR(10),REPT(" ",100)),301,100)),"")</f>
        <v/>
      </c>
      <c r="H415" s="464">
        <f>IFERROR(TRIM(MID(SUBSTITUTE(SUBSTITUTE(SUBSTITUTE(INVITACIONES!$J416,"*",""),CHAR(13),""),CHAR(10),REPT(" ",100)),401,100)),"")</f>
        <v/>
      </c>
      <c r="I415" s="464">
        <f>IFERROR(TRIM(MID(SUBSTITUTE(SUBSTITUTE(SUBSTITUTE(INVITACIONES!$J416,"*",""),CHAR(13),""),CHAR(10),REPT(" ",100)),501,100)),"")</f>
        <v/>
      </c>
      <c r="J415" s="464">
        <f>IFERROR(TRIM(MID(SUBSTITUTE(SUBSTITUTE(SUBSTITUTE(INVITACIONES!$J416,"*",""),CHAR(13),""),CHAR(10),REPT(" ",100)),601,100)),"")</f>
        <v/>
      </c>
      <c r="K415" s="464">
        <f>IFERROR(TRIM(MID(SUBSTITUTE(SUBSTITUTE(SUBSTITUTE(INVITACIONES!$J416,"*",""),CHAR(13),""),CHAR(10),REPT(" ",100)),701,100)),"")</f>
        <v/>
      </c>
    </row>
    <row r="416" s="358">
      <c r="A416" s="464">
        <f>IF(INVITACIONES!A417="","",INVITACIONES!A417)</f>
        <v/>
      </c>
      <c r="B416" s="464">
        <f>IF(INVITACIONES!N417="","",TRIM(INVITACIONES!N417))</f>
        <v/>
      </c>
      <c r="C416" s="475">
        <f>IF(INVITACIONES!G417="","",INVITACIONES!G417)</f>
        <v/>
      </c>
      <c r="D416" s="464">
        <f>IFERROR(TRIM(MID(SUBSTITUTE(SUBSTITUTE(SUBSTITUTE(INVITACIONES!$J417,"*",""),CHAR(13),""),CHAR(10),REPT(" ",100)),1,100)),"")</f>
        <v/>
      </c>
      <c r="E416" s="464">
        <f>IFERROR(TRIM(MID(SUBSTITUTE(SUBSTITUTE(SUBSTITUTE(INVITACIONES!$J417,"*",""),CHAR(13),""),CHAR(10),REPT(" ",100)),101,100)),"")</f>
        <v/>
      </c>
      <c r="F416" s="464">
        <f>IFERROR(TRIM(MID(SUBSTITUTE(SUBSTITUTE(SUBSTITUTE(INVITACIONES!$J417,"*",""),CHAR(13),""),CHAR(10),REPT(" ",100)),201,100)),"")</f>
        <v/>
      </c>
      <c r="G416" s="464">
        <f>IFERROR(TRIM(MID(SUBSTITUTE(SUBSTITUTE(SUBSTITUTE(INVITACIONES!$J417,"*",""),CHAR(13),""),CHAR(10),REPT(" ",100)),301,100)),"")</f>
        <v/>
      </c>
      <c r="H416" s="464">
        <f>IFERROR(TRIM(MID(SUBSTITUTE(SUBSTITUTE(SUBSTITUTE(INVITACIONES!$J417,"*",""),CHAR(13),""),CHAR(10),REPT(" ",100)),401,100)),"")</f>
        <v/>
      </c>
      <c r="I416" s="464">
        <f>IFERROR(TRIM(MID(SUBSTITUTE(SUBSTITUTE(SUBSTITUTE(INVITACIONES!$J417,"*",""),CHAR(13),""),CHAR(10),REPT(" ",100)),501,100)),"")</f>
        <v/>
      </c>
      <c r="J416" s="464">
        <f>IFERROR(TRIM(MID(SUBSTITUTE(SUBSTITUTE(SUBSTITUTE(INVITACIONES!$J417,"*",""),CHAR(13),""),CHAR(10),REPT(" ",100)),601,100)),"")</f>
        <v/>
      </c>
      <c r="K416" s="464">
        <f>IFERROR(TRIM(MID(SUBSTITUTE(SUBSTITUTE(SUBSTITUTE(INVITACIONES!$J417,"*",""),CHAR(13),""),CHAR(10),REPT(" ",100)),701,100)),"")</f>
        <v/>
      </c>
    </row>
    <row r="417" s="358">
      <c r="A417" s="464">
        <f>IF(INVITACIONES!A418="","",INVITACIONES!A418)</f>
        <v/>
      </c>
      <c r="B417" s="464">
        <f>IF(INVITACIONES!N418="","",TRIM(INVITACIONES!N418))</f>
        <v/>
      </c>
      <c r="C417" s="475">
        <f>IF(INVITACIONES!G418="","",INVITACIONES!G418)</f>
        <v/>
      </c>
      <c r="D417" s="464">
        <f>IFERROR(TRIM(MID(SUBSTITUTE(SUBSTITUTE(SUBSTITUTE(INVITACIONES!$J418,"*",""),CHAR(13),""),CHAR(10),REPT(" ",100)),1,100)),"")</f>
        <v/>
      </c>
      <c r="E417" s="464">
        <f>IFERROR(TRIM(MID(SUBSTITUTE(SUBSTITUTE(SUBSTITUTE(INVITACIONES!$J418,"*",""),CHAR(13),""),CHAR(10),REPT(" ",100)),101,100)),"")</f>
        <v/>
      </c>
      <c r="F417" s="464">
        <f>IFERROR(TRIM(MID(SUBSTITUTE(SUBSTITUTE(SUBSTITUTE(INVITACIONES!$J418,"*",""),CHAR(13),""),CHAR(10),REPT(" ",100)),201,100)),"")</f>
        <v/>
      </c>
      <c r="G417" s="464">
        <f>IFERROR(TRIM(MID(SUBSTITUTE(SUBSTITUTE(SUBSTITUTE(INVITACIONES!$J418,"*",""),CHAR(13),""),CHAR(10),REPT(" ",100)),301,100)),"")</f>
        <v/>
      </c>
      <c r="H417" s="464">
        <f>IFERROR(TRIM(MID(SUBSTITUTE(SUBSTITUTE(SUBSTITUTE(INVITACIONES!$J418,"*",""),CHAR(13),""),CHAR(10),REPT(" ",100)),401,100)),"")</f>
        <v/>
      </c>
      <c r="I417" s="464">
        <f>IFERROR(TRIM(MID(SUBSTITUTE(SUBSTITUTE(SUBSTITUTE(INVITACIONES!$J418,"*",""),CHAR(13),""),CHAR(10),REPT(" ",100)),501,100)),"")</f>
        <v/>
      </c>
      <c r="J417" s="464">
        <f>IFERROR(TRIM(MID(SUBSTITUTE(SUBSTITUTE(SUBSTITUTE(INVITACIONES!$J418,"*",""),CHAR(13),""),CHAR(10),REPT(" ",100)),601,100)),"")</f>
        <v/>
      </c>
      <c r="K417" s="464">
        <f>IFERROR(TRIM(MID(SUBSTITUTE(SUBSTITUTE(SUBSTITUTE(INVITACIONES!$J418,"*",""),CHAR(13),""),CHAR(10),REPT(" ",100)),701,100)),"")</f>
        <v/>
      </c>
    </row>
    <row r="418" s="358">
      <c r="A418" s="464">
        <f>IF(INVITACIONES!A419="","",INVITACIONES!A419)</f>
        <v/>
      </c>
      <c r="B418" s="464">
        <f>IF(INVITACIONES!N419="","",TRIM(INVITACIONES!N419))</f>
        <v/>
      </c>
      <c r="C418" s="475">
        <f>IF(INVITACIONES!G419="","",INVITACIONES!G419)</f>
        <v/>
      </c>
      <c r="D418" s="464">
        <f>IFERROR(TRIM(MID(SUBSTITUTE(SUBSTITUTE(SUBSTITUTE(INVITACIONES!$J419,"*",""),CHAR(13),""),CHAR(10),REPT(" ",100)),1,100)),"")</f>
        <v/>
      </c>
      <c r="E418" s="464">
        <f>IFERROR(TRIM(MID(SUBSTITUTE(SUBSTITUTE(SUBSTITUTE(INVITACIONES!$J419,"*",""),CHAR(13),""),CHAR(10),REPT(" ",100)),101,100)),"")</f>
        <v/>
      </c>
      <c r="F418" s="464">
        <f>IFERROR(TRIM(MID(SUBSTITUTE(SUBSTITUTE(SUBSTITUTE(INVITACIONES!$J419,"*",""),CHAR(13),""),CHAR(10),REPT(" ",100)),201,100)),"")</f>
        <v/>
      </c>
      <c r="G418" s="464">
        <f>IFERROR(TRIM(MID(SUBSTITUTE(SUBSTITUTE(SUBSTITUTE(INVITACIONES!$J419,"*",""),CHAR(13),""),CHAR(10),REPT(" ",100)),301,100)),"")</f>
        <v/>
      </c>
      <c r="H418" s="464">
        <f>IFERROR(TRIM(MID(SUBSTITUTE(SUBSTITUTE(SUBSTITUTE(INVITACIONES!$J419,"*",""),CHAR(13),""),CHAR(10),REPT(" ",100)),401,100)),"")</f>
        <v/>
      </c>
      <c r="I418" s="464">
        <f>IFERROR(TRIM(MID(SUBSTITUTE(SUBSTITUTE(SUBSTITUTE(INVITACIONES!$J419,"*",""),CHAR(13),""),CHAR(10),REPT(" ",100)),501,100)),"")</f>
        <v/>
      </c>
      <c r="J418" s="464">
        <f>IFERROR(TRIM(MID(SUBSTITUTE(SUBSTITUTE(SUBSTITUTE(INVITACIONES!$J419,"*",""),CHAR(13),""),CHAR(10),REPT(" ",100)),601,100)),"")</f>
        <v/>
      </c>
      <c r="K418" s="464">
        <f>IFERROR(TRIM(MID(SUBSTITUTE(SUBSTITUTE(SUBSTITUTE(INVITACIONES!$J419,"*",""),CHAR(13),""),CHAR(10),REPT(" ",100)),701,100)),"")</f>
        <v/>
      </c>
    </row>
    <row r="419" s="358">
      <c r="A419" s="464">
        <f>IF(INVITACIONES!A420="","",INVITACIONES!A420)</f>
        <v/>
      </c>
      <c r="B419" s="464">
        <f>IF(INVITACIONES!N420="","",TRIM(INVITACIONES!N420))</f>
        <v/>
      </c>
      <c r="C419" s="475">
        <f>IF(INVITACIONES!G420="","",INVITACIONES!G420)</f>
        <v/>
      </c>
      <c r="D419" s="464">
        <f>IFERROR(TRIM(MID(SUBSTITUTE(SUBSTITUTE(SUBSTITUTE(INVITACIONES!$J420,"*",""),CHAR(13),""),CHAR(10),REPT(" ",100)),1,100)),"")</f>
        <v/>
      </c>
      <c r="E419" s="464">
        <f>IFERROR(TRIM(MID(SUBSTITUTE(SUBSTITUTE(SUBSTITUTE(INVITACIONES!$J420,"*",""),CHAR(13),""),CHAR(10),REPT(" ",100)),101,100)),"")</f>
        <v/>
      </c>
      <c r="F419" s="464">
        <f>IFERROR(TRIM(MID(SUBSTITUTE(SUBSTITUTE(SUBSTITUTE(INVITACIONES!$J420,"*",""),CHAR(13),""),CHAR(10),REPT(" ",100)),201,100)),"")</f>
        <v/>
      </c>
      <c r="G419" s="464">
        <f>IFERROR(TRIM(MID(SUBSTITUTE(SUBSTITUTE(SUBSTITUTE(INVITACIONES!$J420,"*",""),CHAR(13),""),CHAR(10),REPT(" ",100)),301,100)),"")</f>
        <v/>
      </c>
      <c r="H419" s="464">
        <f>IFERROR(TRIM(MID(SUBSTITUTE(SUBSTITUTE(SUBSTITUTE(INVITACIONES!$J420,"*",""),CHAR(13),""),CHAR(10),REPT(" ",100)),401,100)),"")</f>
        <v/>
      </c>
      <c r="I419" s="464">
        <f>IFERROR(TRIM(MID(SUBSTITUTE(SUBSTITUTE(SUBSTITUTE(INVITACIONES!$J420,"*",""),CHAR(13),""),CHAR(10),REPT(" ",100)),501,100)),"")</f>
        <v/>
      </c>
      <c r="J419" s="464">
        <f>IFERROR(TRIM(MID(SUBSTITUTE(SUBSTITUTE(SUBSTITUTE(INVITACIONES!$J420,"*",""),CHAR(13),""),CHAR(10),REPT(" ",100)),601,100)),"")</f>
        <v/>
      </c>
      <c r="K419" s="464">
        <f>IFERROR(TRIM(MID(SUBSTITUTE(SUBSTITUTE(SUBSTITUTE(INVITACIONES!$J420,"*",""),CHAR(13),""),CHAR(10),REPT(" ",100)),701,100)),"")</f>
        <v/>
      </c>
    </row>
    <row r="420" s="358">
      <c r="A420" s="464">
        <f>IF(INVITACIONES!A421="","",INVITACIONES!A421)</f>
        <v/>
      </c>
      <c r="B420" s="464">
        <f>IF(INVITACIONES!N421="","",TRIM(INVITACIONES!N421))</f>
        <v/>
      </c>
      <c r="C420" s="475">
        <f>IF(INVITACIONES!G421="","",INVITACIONES!G421)</f>
        <v/>
      </c>
      <c r="D420" s="464">
        <f>IFERROR(TRIM(MID(SUBSTITUTE(SUBSTITUTE(SUBSTITUTE(INVITACIONES!$J421,"*",""),CHAR(13),""),CHAR(10),REPT(" ",100)),1,100)),"")</f>
        <v/>
      </c>
      <c r="E420" s="464">
        <f>IFERROR(TRIM(MID(SUBSTITUTE(SUBSTITUTE(SUBSTITUTE(INVITACIONES!$J421,"*",""),CHAR(13),""),CHAR(10),REPT(" ",100)),101,100)),"")</f>
        <v/>
      </c>
      <c r="F420" s="464">
        <f>IFERROR(TRIM(MID(SUBSTITUTE(SUBSTITUTE(SUBSTITUTE(INVITACIONES!$J421,"*",""),CHAR(13),""),CHAR(10),REPT(" ",100)),201,100)),"")</f>
        <v/>
      </c>
      <c r="G420" s="464">
        <f>IFERROR(TRIM(MID(SUBSTITUTE(SUBSTITUTE(SUBSTITUTE(INVITACIONES!$J421,"*",""),CHAR(13),""),CHAR(10),REPT(" ",100)),301,100)),"")</f>
        <v/>
      </c>
      <c r="H420" s="464">
        <f>IFERROR(TRIM(MID(SUBSTITUTE(SUBSTITUTE(SUBSTITUTE(INVITACIONES!$J421,"*",""),CHAR(13),""),CHAR(10),REPT(" ",100)),401,100)),"")</f>
        <v/>
      </c>
      <c r="I420" s="464">
        <f>IFERROR(TRIM(MID(SUBSTITUTE(SUBSTITUTE(SUBSTITUTE(INVITACIONES!$J421,"*",""),CHAR(13),""),CHAR(10),REPT(" ",100)),501,100)),"")</f>
        <v/>
      </c>
      <c r="J420" s="464">
        <f>IFERROR(TRIM(MID(SUBSTITUTE(SUBSTITUTE(SUBSTITUTE(INVITACIONES!$J421,"*",""),CHAR(13),""),CHAR(10),REPT(" ",100)),601,100)),"")</f>
        <v/>
      </c>
      <c r="K420" s="464">
        <f>IFERROR(TRIM(MID(SUBSTITUTE(SUBSTITUTE(SUBSTITUTE(INVITACIONES!$J421,"*",""),CHAR(13),""),CHAR(10),REPT(" ",100)),701,100)),"")</f>
        <v/>
      </c>
    </row>
    <row r="421" s="358">
      <c r="A421" s="464">
        <f>IF(INVITACIONES!A422="","",INVITACIONES!A422)</f>
        <v/>
      </c>
      <c r="B421" s="464">
        <f>IF(INVITACIONES!N422="","",TRIM(INVITACIONES!N422))</f>
        <v/>
      </c>
      <c r="C421" s="475">
        <f>IF(INVITACIONES!G422="","",INVITACIONES!G422)</f>
        <v/>
      </c>
      <c r="D421" s="464">
        <f>IFERROR(TRIM(MID(SUBSTITUTE(SUBSTITUTE(SUBSTITUTE(INVITACIONES!$J422,"*",""),CHAR(13),""),CHAR(10),REPT(" ",100)),1,100)),"")</f>
        <v/>
      </c>
      <c r="E421" s="464">
        <f>IFERROR(TRIM(MID(SUBSTITUTE(SUBSTITUTE(SUBSTITUTE(INVITACIONES!$J422,"*",""),CHAR(13),""),CHAR(10),REPT(" ",100)),101,100)),"")</f>
        <v/>
      </c>
      <c r="F421" s="464">
        <f>IFERROR(TRIM(MID(SUBSTITUTE(SUBSTITUTE(SUBSTITUTE(INVITACIONES!$J422,"*",""),CHAR(13),""),CHAR(10),REPT(" ",100)),201,100)),"")</f>
        <v/>
      </c>
      <c r="G421" s="464">
        <f>IFERROR(TRIM(MID(SUBSTITUTE(SUBSTITUTE(SUBSTITUTE(INVITACIONES!$J422,"*",""),CHAR(13),""),CHAR(10),REPT(" ",100)),301,100)),"")</f>
        <v/>
      </c>
      <c r="H421" s="464">
        <f>IFERROR(TRIM(MID(SUBSTITUTE(SUBSTITUTE(SUBSTITUTE(INVITACIONES!$J422,"*",""),CHAR(13),""),CHAR(10),REPT(" ",100)),401,100)),"")</f>
        <v/>
      </c>
      <c r="I421" s="464">
        <f>IFERROR(TRIM(MID(SUBSTITUTE(SUBSTITUTE(SUBSTITUTE(INVITACIONES!$J422,"*",""),CHAR(13),""),CHAR(10),REPT(" ",100)),501,100)),"")</f>
        <v/>
      </c>
      <c r="J421" s="464">
        <f>IFERROR(TRIM(MID(SUBSTITUTE(SUBSTITUTE(SUBSTITUTE(INVITACIONES!$J422,"*",""),CHAR(13),""),CHAR(10),REPT(" ",100)),601,100)),"")</f>
        <v/>
      </c>
      <c r="K421" s="464">
        <f>IFERROR(TRIM(MID(SUBSTITUTE(SUBSTITUTE(SUBSTITUTE(INVITACIONES!$J422,"*",""),CHAR(13),""),CHAR(10),REPT(" ",100)),701,100)),"")</f>
        <v/>
      </c>
    </row>
    <row r="422" s="358">
      <c r="A422" s="464">
        <f>IF(INVITACIONES!A423="","",INVITACIONES!A423)</f>
        <v/>
      </c>
      <c r="B422" s="464">
        <f>IF(INVITACIONES!N423="","",TRIM(INVITACIONES!N423))</f>
        <v/>
      </c>
      <c r="C422" s="475">
        <f>IF(INVITACIONES!G423="","",INVITACIONES!G423)</f>
        <v/>
      </c>
      <c r="D422" s="464">
        <f>IFERROR(TRIM(MID(SUBSTITUTE(SUBSTITUTE(SUBSTITUTE(INVITACIONES!$J423,"*",""),CHAR(13),""),CHAR(10),REPT(" ",100)),1,100)),"")</f>
        <v/>
      </c>
      <c r="E422" s="464">
        <f>IFERROR(TRIM(MID(SUBSTITUTE(SUBSTITUTE(SUBSTITUTE(INVITACIONES!$J423,"*",""),CHAR(13),""),CHAR(10),REPT(" ",100)),101,100)),"")</f>
        <v/>
      </c>
      <c r="F422" s="464">
        <f>IFERROR(TRIM(MID(SUBSTITUTE(SUBSTITUTE(SUBSTITUTE(INVITACIONES!$J423,"*",""),CHAR(13),""),CHAR(10),REPT(" ",100)),201,100)),"")</f>
        <v/>
      </c>
      <c r="G422" s="464">
        <f>IFERROR(TRIM(MID(SUBSTITUTE(SUBSTITUTE(SUBSTITUTE(INVITACIONES!$J423,"*",""),CHAR(13),""),CHAR(10),REPT(" ",100)),301,100)),"")</f>
        <v/>
      </c>
      <c r="H422" s="464">
        <f>IFERROR(TRIM(MID(SUBSTITUTE(SUBSTITUTE(SUBSTITUTE(INVITACIONES!$J423,"*",""),CHAR(13),""),CHAR(10),REPT(" ",100)),401,100)),"")</f>
        <v/>
      </c>
      <c r="I422" s="464">
        <f>IFERROR(TRIM(MID(SUBSTITUTE(SUBSTITUTE(SUBSTITUTE(INVITACIONES!$J423,"*",""),CHAR(13),""),CHAR(10),REPT(" ",100)),501,100)),"")</f>
        <v/>
      </c>
      <c r="J422" s="464">
        <f>IFERROR(TRIM(MID(SUBSTITUTE(SUBSTITUTE(SUBSTITUTE(INVITACIONES!$J423,"*",""),CHAR(13),""),CHAR(10),REPT(" ",100)),601,100)),"")</f>
        <v/>
      </c>
      <c r="K422" s="464">
        <f>IFERROR(TRIM(MID(SUBSTITUTE(SUBSTITUTE(SUBSTITUTE(INVITACIONES!$J423,"*",""),CHAR(13),""),CHAR(10),REPT(" ",100)),701,100)),"")</f>
        <v/>
      </c>
    </row>
    <row r="423" s="358">
      <c r="A423" s="464">
        <f>IF(INVITACIONES!A424="","",INVITACIONES!A424)</f>
        <v/>
      </c>
      <c r="B423" s="464">
        <f>IF(INVITACIONES!N424="","",TRIM(INVITACIONES!N424))</f>
        <v/>
      </c>
      <c r="C423" s="475">
        <f>IF(INVITACIONES!G424="","",INVITACIONES!G424)</f>
        <v/>
      </c>
      <c r="D423" s="464">
        <f>IFERROR(TRIM(MID(SUBSTITUTE(SUBSTITUTE(SUBSTITUTE(INVITACIONES!$J424,"*",""),CHAR(13),""),CHAR(10),REPT(" ",100)),1,100)),"")</f>
        <v/>
      </c>
      <c r="E423" s="464">
        <f>IFERROR(TRIM(MID(SUBSTITUTE(SUBSTITUTE(SUBSTITUTE(INVITACIONES!$J424,"*",""),CHAR(13),""),CHAR(10),REPT(" ",100)),101,100)),"")</f>
        <v/>
      </c>
      <c r="F423" s="464">
        <f>IFERROR(TRIM(MID(SUBSTITUTE(SUBSTITUTE(SUBSTITUTE(INVITACIONES!$J424,"*",""),CHAR(13),""),CHAR(10),REPT(" ",100)),201,100)),"")</f>
        <v/>
      </c>
      <c r="G423" s="464">
        <f>IFERROR(TRIM(MID(SUBSTITUTE(SUBSTITUTE(SUBSTITUTE(INVITACIONES!$J424,"*",""),CHAR(13),""),CHAR(10),REPT(" ",100)),301,100)),"")</f>
        <v/>
      </c>
      <c r="H423" s="464">
        <f>IFERROR(TRIM(MID(SUBSTITUTE(SUBSTITUTE(SUBSTITUTE(INVITACIONES!$J424,"*",""),CHAR(13),""),CHAR(10),REPT(" ",100)),401,100)),"")</f>
        <v/>
      </c>
      <c r="I423" s="464">
        <f>IFERROR(TRIM(MID(SUBSTITUTE(SUBSTITUTE(SUBSTITUTE(INVITACIONES!$J424,"*",""),CHAR(13),""),CHAR(10),REPT(" ",100)),501,100)),"")</f>
        <v/>
      </c>
      <c r="J423" s="464">
        <f>IFERROR(TRIM(MID(SUBSTITUTE(SUBSTITUTE(SUBSTITUTE(INVITACIONES!$J424,"*",""),CHAR(13),""),CHAR(10),REPT(" ",100)),601,100)),"")</f>
        <v/>
      </c>
      <c r="K423" s="464">
        <f>IFERROR(TRIM(MID(SUBSTITUTE(SUBSTITUTE(SUBSTITUTE(INVITACIONES!$J424,"*",""),CHAR(13),""),CHAR(10),REPT(" ",100)),701,100)),"")</f>
        <v/>
      </c>
    </row>
    <row r="424" s="358">
      <c r="A424" s="464">
        <f>IF(INVITACIONES!A425="","",INVITACIONES!A425)</f>
        <v/>
      </c>
      <c r="B424" s="464">
        <f>IF(INVITACIONES!N425="","",TRIM(INVITACIONES!N425))</f>
        <v/>
      </c>
      <c r="C424" s="475">
        <f>IF(INVITACIONES!G425="","",INVITACIONES!G425)</f>
        <v/>
      </c>
      <c r="D424" s="464">
        <f>IFERROR(TRIM(MID(SUBSTITUTE(SUBSTITUTE(SUBSTITUTE(INVITACIONES!$J425,"*",""),CHAR(13),""),CHAR(10),REPT(" ",100)),1,100)),"")</f>
        <v/>
      </c>
      <c r="E424" s="464">
        <f>IFERROR(TRIM(MID(SUBSTITUTE(SUBSTITUTE(SUBSTITUTE(INVITACIONES!$J425,"*",""),CHAR(13),""),CHAR(10),REPT(" ",100)),101,100)),"")</f>
        <v/>
      </c>
      <c r="F424" s="464">
        <f>IFERROR(TRIM(MID(SUBSTITUTE(SUBSTITUTE(SUBSTITUTE(INVITACIONES!$J425,"*",""),CHAR(13),""),CHAR(10),REPT(" ",100)),201,100)),"")</f>
        <v/>
      </c>
      <c r="G424" s="464">
        <f>IFERROR(TRIM(MID(SUBSTITUTE(SUBSTITUTE(SUBSTITUTE(INVITACIONES!$J425,"*",""),CHAR(13),""),CHAR(10),REPT(" ",100)),301,100)),"")</f>
        <v/>
      </c>
      <c r="H424" s="464">
        <f>IFERROR(TRIM(MID(SUBSTITUTE(SUBSTITUTE(SUBSTITUTE(INVITACIONES!$J425,"*",""),CHAR(13),""),CHAR(10),REPT(" ",100)),401,100)),"")</f>
        <v/>
      </c>
      <c r="I424" s="464">
        <f>IFERROR(TRIM(MID(SUBSTITUTE(SUBSTITUTE(SUBSTITUTE(INVITACIONES!$J425,"*",""),CHAR(13),""),CHAR(10),REPT(" ",100)),501,100)),"")</f>
        <v/>
      </c>
      <c r="J424" s="464">
        <f>IFERROR(TRIM(MID(SUBSTITUTE(SUBSTITUTE(SUBSTITUTE(INVITACIONES!$J425,"*",""),CHAR(13),""),CHAR(10),REPT(" ",100)),601,100)),"")</f>
        <v/>
      </c>
      <c r="K424" s="464">
        <f>IFERROR(TRIM(MID(SUBSTITUTE(SUBSTITUTE(SUBSTITUTE(INVITACIONES!$J425,"*",""),CHAR(13),""),CHAR(10),REPT(" ",100)),701,100)),"")</f>
        <v/>
      </c>
    </row>
    <row r="425" s="358">
      <c r="A425" s="464">
        <f>IF(INVITACIONES!A426="","",INVITACIONES!A426)</f>
        <v/>
      </c>
      <c r="B425" s="464">
        <f>IF(INVITACIONES!N426="","",TRIM(INVITACIONES!N426))</f>
        <v/>
      </c>
      <c r="C425" s="475">
        <f>IF(INVITACIONES!G426="","",INVITACIONES!G426)</f>
        <v/>
      </c>
      <c r="D425" s="464">
        <f>IFERROR(TRIM(MID(SUBSTITUTE(SUBSTITUTE(SUBSTITUTE(INVITACIONES!$J426,"*",""),CHAR(13),""),CHAR(10),REPT(" ",100)),1,100)),"")</f>
        <v/>
      </c>
      <c r="E425" s="464">
        <f>IFERROR(TRIM(MID(SUBSTITUTE(SUBSTITUTE(SUBSTITUTE(INVITACIONES!$J426,"*",""),CHAR(13),""),CHAR(10),REPT(" ",100)),101,100)),"")</f>
        <v/>
      </c>
      <c r="F425" s="464">
        <f>IFERROR(TRIM(MID(SUBSTITUTE(SUBSTITUTE(SUBSTITUTE(INVITACIONES!$J426,"*",""),CHAR(13),""),CHAR(10),REPT(" ",100)),201,100)),"")</f>
        <v/>
      </c>
      <c r="G425" s="464">
        <f>IFERROR(TRIM(MID(SUBSTITUTE(SUBSTITUTE(SUBSTITUTE(INVITACIONES!$J426,"*",""),CHAR(13),""),CHAR(10),REPT(" ",100)),301,100)),"")</f>
        <v/>
      </c>
      <c r="H425" s="464">
        <f>IFERROR(TRIM(MID(SUBSTITUTE(SUBSTITUTE(SUBSTITUTE(INVITACIONES!$J426,"*",""),CHAR(13),""),CHAR(10),REPT(" ",100)),401,100)),"")</f>
        <v/>
      </c>
      <c r="I425" s="464">
        <f>IFERROR(TRIM(MID(SUBSTITUTE(SUBSTITUTE(SUBSTITUTE(INVITACIONES!$J426,"*",""),CHAR(13),""),CHAR(10),REPT(" ",100)),501,100)),"")</f>
        <v/>
      </c>
      <c r="J425" s="464">
        <f>IFERROR(TRIM(MID(SUBSTITUTE(SUBSTITUTE(SUBSTITUTE(INVITACIONES!$J426,"*",""),CHAR(13),""),CHAR(10),REPT(" ",100)),601,100)),"")</f>
        <v/>
      </c>
      <c r="K425" s="464">
        <f>IFERROR(TRIM(MID(SUBSTITUTE(SUBSTITUTE(SUBSTITUTE(INVITACIONES!$J426,"*",""),CHAR(13),""),CHAR(10),REPT(" ",100)),701,100)),"")</f>
        <v/>
      </c>
    </row>
    <row r="426" s="358">
      <c r="A426" s="464">
        <f>IF(INVITACIONES!A427="","",INVITACIONES!A427)</f>
        <v/>
      </c>
      <c r="B426" s="464">
        <f>IF(INVITACIONES!N427="","",TRIM(INVITACIONES!N427))</f>
        <v/>
      </c>
      <c r="C426" s="475">
        <f>IF(INVITACIONES!G427="","",INVITACIONES!G427)</f>
        <v/>
      </c>
      <c r="D426" s="464">
        <f>IFERROR(TRIM(MID(SUBSTITUTE(SUBSTITUTE(SUBSTITUTE(INVITACIONES!$J427,"*",""),CHAR(13),""),CHAR(10),REPT(" ",100)),1,100)),"")</f>
        <v/>
      </c>
      <c r="E426" s="464">
        <f>IFERROR(TRIM(MID(SUBSTITUTE(SUBSTITUTE(SUBSTITUTE(INVITACIONES!$J427,"*",""),CHAR(13),""),CHAR(10),REPT(" ",100)),101,100)),"")</f>
        <v/>
      </c>
      <c r="F426" s="464">
        <f>IFERROR(TRIM(MID(SUBSTITUTE(SUBSTITUTE(SUBSTITUTE(INVITACIONES!$J427,"*",""),CHAR(13),""),CHAR(10),REPT(" ",100)),201,100)),"")</f>
        <v/>
      </c>
      <c r="G426" s="464">
        <f>IFERROR(TRIM(MID(SUBSTITUTE(SUBSTITUTE(SUBSTITUTE(INVITACIONES!$J427,"*",""),CHAR(13),""),CHAR(10),REPT(" ",100)),301,100)),"")</f>
        <v/>
      </c>
      <c r="H426" s="464">
        <f>IFERROR(TRIM(MID(SUBSTITUTE(SUBSTITUTE(SUBSTITUTE(INVITACIONES!$J427,"*",""),CHAR(13),""),CHAR(10),REPT(" ",100)),401,100)),"")</f>
        <v/>
      </c>
      <c r="I426" s="464">
        <f>IFERROR(TRIM(MID(SUBSTITUTE(SUBSTITUTE(SUBSTITUTE(INVITACIONES!$J427,"*",""),CHAR(13),""),CHAR(10),REPT(" ",100)),501,100)),"")</f>
        <v/>
      </c>
      <c r="J426" s="464">
        <f>IFERROR(TRIM(MID(SUBSTITUTE(SUBSTITUTE(SUBSTITUTE(INVITACIONES!$J427,"*",""),CHAR(13),""),CHAR(10),REPT(" ",100)),601,100)),"")</f>
        <v/>
      </c>
      <c r="K426" s="464">
        <f>IFERROR(TRIM(MID(SUBSTITUTE(SUBSTITUTE(SUBSTITUTE(INVITACIONES!$J427,"*",""),CHAR(13),""),CHAR(10),REPT(" ",100)),701,100)),"")</f>
        <v/>
      </c>
    </row>
    <row r="427" s="358">
      <c r="A427" s="464">
        <f>IF(INVITACIONES!A428="","",INVITACIONES!A428)</f>
        <v/>
      </c>
      <c r="B427" s="464">
        <f>IF(INVITACIONES!N428="","",TRIM(INVITACIONES!N428))</f>
        <v/>
      </c>
      <c r="C427" s="475">
        <f>IF(INVITACIONES!G428="","",INVITACIONES!G428)</f>
        <v/>
      </c>
      <c r="D427" s="464">
        <f>IFERROR(TRIM(MID(SUBSTITUTE(SUBSTITUTE(SUBSTITUTE(INVITACIONES!$J428,"*",""),CHAR(13),""),CHAR(10),REPT(" ",100)),1,100)),"")</f>
        <v/>
      </c>
      <c r="E427" s="464">
        <f>IFERROR(TRIM(MID(SUBSTITUTE(SUBSTITUTE(SUBSTITUTE(INVITACIONES!$J428,"*",""),CHAR(13),""),CHAR(10),REPT(" ",100)),101,100)),"")</f>
        <v/>
      </c>
      <c r="F427" s="464">
        <f>IFERROR(TRIM(MID(SUBSTITUTE(SUBSTITUTE(SUBSTITUTE(INVITACIONES!$J428,"*",""),CHAR(13),""),CHAR(10),REPT(" ",100)),201,100)),"")</f>
        <v/>
      </c>
      <c r="G427" s="464">
        <f>IFERROR(TRIM(MID(SUBSTITUTE(SUBSTITUTE(SUBSTITUTE(INVITACIONES!$J428,"*",""),CHAR(13),""),CHAR(10),REPT(" ",100)),301,100)),"")</f>
        <v/>
      </c>
      <c r="H427" s="464">
        <f>IFERROR(TRIM(MID(SUBSTITUTE(SUBSTITUTE(SUBSTITUTE(INVITACIONES!$J428,"*",""),CHAR(13),""),CHAR(10),REPT(" ",100)),401,100)),"")</f>
        <v/>
      </c>
      <c r="I427" s="464">
        <f>IFERROR(TRIM(MID(SUBSTITUTE(SUBSTITUTE(SUBSTITUTE(INVITACIONES!$J428,"*",""),CHAR(13),""),CHAR(10),REPT(" ",100)),501,100)),"")</f>
        <v/>
      </c>
      <c r="J427" s="464">
        <f>IFERROR(TRIM(MID(SUBSTITUTE(SUBSTITUTE(SUBSTITUTE(INVITACIONES!$J428,"*",""),CHAR(13),""),CHAR(10),REPT(" ",100)),601,100)),"")</f>
        <v/>
      </c>
      <c r="K427" s="464">
        <f>IFERROR(TRIM(MID(SUBSTITUTE(SUBSTITUTE(SUBSTITUTE(INVITACIONES!$J428,"*",""),CHAR(13),""),CHAR(10),REPT(" ",100)),701,100)),"")</f>
        <v/>
      </c>
    </row>
    <row r="428" s="358">
      <c r="A428" s="464">
        <f>IF(INVITACIONES!A429="","",INVITACIONES!A429)</f>
        <v/>
      </c>
      <c r="B428" s="464">
        <f>IF(INVITACIONES!N429="","",TRIM(INVITACIONES!N429))</f>
        <v/>
      </c>
      <c r="C428" s="475">
        <f>IF(INVITACIONES!G429="","",INVITACIONES!G429)</f>
        <v/>
      </c>
      <c r="D428" s="464">
        <f>IFERROR(TRIM(MID(SUBSTITUTE(SUBSTITUTE(SUBSTITUTE(INVITACIONES!$J429,"*",""),CHAR(13),""),CHAR(10),REPT(" ",100)),1,100)),"")</f>
        <v/>
      </c>
      <c r="E428" s="464">
        <f>IFERROR(TRIM(MID(SUBSTITUTE(SUBSTITUTE(SUBSTITUTE(INVITACIONES!$J429,"*",""),CHAR(13),""),CHAR(10),REPT(" ",100)),101,100)),"")</f>
        <v/>
      </c>
      <c r="F428" s="464">
        <f>IFERROR(TRIM(MID(SUBSTITUTE(SUBSTITUTE(SUBSTITUTE(INVITACIONES!$J429,"*",""),CHAR(13),""),CHAR(10),REPT(" ",100)),201,100)),"")</f>
        <v/>
      </c>
      <c r="G428" s="464">
        <f>IFERROR(TRIM(MID(SUBSTITUTE(SUBSTITUTE(SUBSTITUTE(INVITACIONES!$J429,"*",""),CHAR(13),""),CHAR(10),REPT(" ",100)),301,100)),"")</f>
        <v/>
      </c>
      <c r="H428" s="464">
        <f>IFERROR(TRIM(MID(SUBSTITUTE(SUBSTITUTE(SUBSTITUTE(INVITACIONES!$J429,"*",""),CHAR(13),""),CHAR(10),REPT(" ",100)),401,100)),"")</f>
        <v/>
      </c>
      <c r="I428" s="464">
        <f>IFERROR(TRIM(MID(SUBSTITUTE(SUBSTITUTE(SUBSTITUTE(INVITACIONES!$J429,"*",""),CHAR(13),""),CHAR(10),REPT(" ",100)),501,100)),"")</f>
        <v/>
      </c>
      <c r="J428" s="464">
        <f>IFERROR(TRIM(MID(SUBSTITUTE(SUBSTITUTE(SUBSTITUTE(INVITACIONES!$J429,"*",""),CHAR(13),""),CHAR(10),REPT(" ",100)),601,100)),"")</f>
        <v/>
      </c>
      <c r="K428" s="464">
        <f>IFERROR(TRIM(MID(SUBSTITUTE(SUBSTITUTE(SUBSTITUTE(INVITACIONES!$J429,"*",""),CHAR(13),""),CHAR(10),REPT(" ",100)),701,100)),"")</f>
        <v/>
      </c>
    </row>
    <row r="429" s="358">
      <c r="A429" s="464">
        <f>IF(INVITACIONES!A430="","",INVITACIONES!A430)</f>
        <v/>
      </c>
      <c r="B429" s="464">
        <f>IF(INVITACIONES!N430="","",TRIM(INVITACIONES!N430))</f>
        <v/>
      </c>
      <c r="C429" s="475">
        <f>IF(INVITACIONES!G430="","",INVITACIONES!G430)</f>
        <v/>
      </c>
      <c r="D429" s="464">
        <f>IFERROR(TRIM(MID(SUBSTITUTE(SUBSTITUTE(SUBSTITUTE(INVITACIONES!$J430,"*",""),CHAR(13),""),CHAR(10),REPT(" ",100)),1,100)),"")</f>
        <v/>
      </c>
      <c r="E429" s="464">
        <f>IFERROR(TRIM(MID(SUBSTITUTE(SUBSTITUTE(SUBSTITUTE(INVITACIONES!$J430,"*",""),CHAR(13),""),CHAR(10),REPT(" ",100)),101,100)),"")</f>
        <v/>
      </c>
      <c r="F429" s="464">
        <f>IFERROR(TRIM(MID(SUBSTITUTE(SUBSTITUTE(SUBSTITUTE(INVITACIONES!$J430,"*",""),CHAR(13),""),CHAR(10),REPT(" ",100)),201,100)),"")</f>
        <v/>
      </c>
      <c r="G429" s="464">
        <f>IFERROR(TRIM(MID(SUBSTITUTE(SUBSTITUTE(SUBSTITUTE(INVITACIONES!$J430,"*",""),CHAR(13),""),CHAR(10),REPT(" ",100)),301,100)),"")</f>
        <v/>
      </c>
      <c r="H429" s="464">
        <f>IFERROR(TRIM(MID(SUBSTITUTE(SUBSTITUTE(SUBSTITUTE(INVITACIONES!$J430,"*",""),CHAR(13),""),CHAR(10),REPT(" ",100)),401,100)),"")</f>
        <v/>
      </c>
      <c r="I429" s="464">
        <f>IFERROR(TRIM(MID(SUBSTITUTE(SUBSTITUTE(SUBSTITUTE(INVITACIONES!$J430,"*",""),CHAR(13),""),CHAR(10),REPT(" ",100)),501,100)),"")</f>
        <v/>
      </c>
      <c r="J429" s="464">
        <f>IFERROR(TRIM(MID(SUBSTITUTE(SUBSTITUTE(SUBSTITUTE(INVITACIONES!$J430,"*",""),CHAR(13),""),CHAR(10),REPT(" ",100)),601,100)),"")</f>
        <v/>
      </c>
      <c r="K429" s="464">
        <f>IFERROR(TRIM(MID(SUBSTITUTE(SUBSTITUTE(SUBSTITUTE(INVITACIONES!$J430,"*",""),CHAR(13),""),CHAR(10),REPT(" ",100)),701,100)),"")</f>
        <v/>
      </c>
    </row>
    <row r="430" s="358">
      <c r="A430" s="464">
        <f>IF(INVITACIONES!A431="","",INVITACIONES!A431)</f>
        <v/>
      </c>
      <c r="B430" s="464">
        <f>IF(INVITACIONES!N431="","",TRIM(INVITACIONES!N431))</f>
        <v/>
      </c>
      <c r="C430" s="475">
        <f>IF(INVITACIONES!G431="","",INVITACIONES!G431)</f>
        <v/>
      </c>
      <c r="D430" s="464">
        <f>IFERROR(TRIM(MID(SUBSTITUTE(SUBSTITUTE(SUBSTITUTE(INVITACIONES!$J431,"*",""),CHAR(13),""),CHAR(10),REPT(" ",100)),1,100)),"")</f>
        <v/>
      </c>
      <c r="E430" s="464">
        <f>IFERROR(TRIM(MID(SUBSTITUTE(SUBSTITUTE(SUBSTITUTE(INVITACIONES!$J431,"*",""),CHAR(13),""),CHAR(10),REPT(" ",100)),101,100)),"")</f>
        <v/>
      </c>
      <c r="F430" s="464">
        <f>IFERROR(TRIM(MID(SUBSTITUTE(SUBSTITUTE(SUBSTITUTE(INVITACIONES!$J431,"*",""),CHAR(13),""),CHAR(10),REPT(" ",100)),201,100)),"")</f>
        <v/>
      </c>
      <c r="G430" s="464">
        <f>IFERROR(TRIM(MID(SUBSTITUTE(SUBSTITUTE(SUBSTITUTE(INVITACIONES!$J431,"*",""),CHAR(13),""),CHAR(10),REPT(" ",100)),301,100)),"")</f>
        <v/>
      </c>
      <c r="H430" s="464">
        <f>IFERROR(TRIM(MID(SUBSTITUTE(SUBSTITUTE(SUBSTITUTE(INVITACIONES!$J431,"*",""),CHAR(13),""),CHAR(10),REPT(" ",100)),401,100)),"")</f>
        <v/>
      </c>
      <c r="I430" s="464">
        <f>IFERROR(TRIM(MID(SUBSTITUTE(SUBSTITUTE(SUBSTITUTE(INVITACIONES!$J431,"*",""),CHAR(13),""),CHAR(10),REPT(" ",100)),501,100)),"")</f>
        <v/>
      </c>
      <c r="J430" s="464">
        <f>IFERROR(TRIM(MID(SUBSTITUTE(SUBSTITUTE(SUBSTITUTE(INVITACIONES!$J431,"*",""),CHAR(13),""),CHAR(10),REPT(" ",100)),601,100)),"")</f>
        <v/>
      </c>
      <c r="K430" s="464">
        <f>IFERROR(TRIM(MID(SUBSTITUTE(SUBSTITUTE(SUBSTITUTE(INVITACIONES!$J431,"*",""),CHAR(13),""),CHAR(10),REPT(" ",100)),701,100)),"")</f>
        <v/>
      </c>
    </row>
    <row r="431" s="358">
      <c r="A431" s="464">
        <f>IF(INVITACIONES!A432="","",INVITACIONES!A432)</f>
        <v/>
      </c>
      <c r="B431" s="464">
        <f>IF(INVITACIONES!N432="","",TRIM(INVITACIONES!N432))</f>
        <v/>
      </c>
      <c r="C431" s="475">
        <f>IF(INVITACIONES!G432="","",INVITACIONES!G432)</f>
        <v/>
      </c>
      <c r="D431" s="464">
        <f>IFERROR(TRIM(MID(SUBSTITUTE(SUBSTITUTE(SUBSTITUTE(INVITACIONES!$J432,"*",""),CHAR(13),""),CHAR(10),REPT(" ",100)),1,100)),"")</f>
        <v/>
      </c>
      <c r="E431" s="464">
        <f>IFERROR(TRIM(MID(SUBSTITUTE(SUBSTITUTE(SUBSTITUTE(INVITACIONES!$J432,"*",""),CHAR(13),""),CHAR(10),REPT(" ",100)),101,100)),"")</f>
        <v/>
      </c>
      <c r="F431" s="464">
        <f>IFERROR(TRIM(MID(SUBSTITUTE(SUBSTITUTE(SUBSTITUTE(INVITACIONES!$J432,"*",""),CHAR(13),""),CHAR(10),REPT(" ",100)),201,100)),"")</f>
        <v/>
      </c>
      <c r="G431" s="464">
        <f>IFERROR(TRIM(MID(SUBSTITUTE(SUBSTITUTE(SUBSTITUTE(INVITACIONES!$J432,"*",""),CHAR(13),""),CHAR(10),REPT(" ",100)),301,100)),"")</f>
        <v/>
      </c>
      <c r="H431" s="464">
        <f>IFERROR(TRIM(MID(SUBSTITUTE(SUBSTITUTE(SUBSTITUTE(INVITACIONES!$J432,"*",""),CHAR(13),""),CHAR(10),REPT(" ",100)),401,100)),"")</f>
        <v/>
      </c>
      <c r="I431" s="464">
        <f>IFERROR(TRIM(MID(SUBSTITUTE(SUBSTITUTE(SUBSTITUTE(INVITACIONES!$J432,"*",""),CHAR(13),""),CHAR(10),REPT(" ",100)),501,100)),"")</f>
        <v/>
      </c>
      <c r="J431" s="464">
        <f>IFERROR(TRIM(MID(SUBSTITUTE(SUBSTITUTE(SUBSTITUTE(INVITACIONES!$J432,"*",""),CHAR(13),""),CHAR(10),REPT(" ",100)),601,100)),"")</f>
        <v/>
      </c>
      <c r="K431" s="464">
        <f>IFERROR(TRIM(MID(SUBSTITUTE(SUBSTITUTE(SUBSTITUTE(INVITACIONES!$J432,"*",""),CHAR(13),""),CHAR(10),REPT(" ",100)),701,100)),"")</f>
        <v/>
      </c>
    </row>
    <row r="432" s="358">
      <c r="A432" s="464">
        <f>IF(INVITACIONES!A433="","",INVITACIONES!A433)</f>
        <v/>
      </c>
      <c r="B432" s="464">
        <f>IF(INVITACIONES!N433="","",TRIM(INVITACIONES!N433))</f>
        <v/>
      </c>
      <c r="C432" s="475">
        <f>IF(INVITACIONES!G433="","",INVITACIONES!G433)</f>
        <v/>
      </c>
      <c r="D432" s="464">
        <f>IFERROR(TRIM(MID(SUBSTITUTE(SUBSTITUTE(SUBSTITUTE(INVITACIONES!$J433,"*",""),CHAR(13),""),CHAR(10),REPT(" ",100)),1,100)),"")</f>
        <v/>
      </c>
      <c r="E432" s="464">
        <f>IFERROR(TRIM(MID(SUBSTITUTE(SUBSTITUTE(SUBSTITUTE(INVITACIONES!$J433,"*",""),CHAR(13),""),CHAR(10),REPT(" ",100)),101,100)),"")</f>
        <v/>
      </c>
      <c r="F432" s="464">
        <f>IFERROR(TRIM(MID(SUBSTITUTE(SUBSTITUTE(SUBSTITUTE(INVITACIONES!$J433,"*",""),CHAR(13),""),CHAR(10),REPT(" ",100)),201,100)),"")</f>
        <v/>
      </c>
      <c r="G432" s="464">
        <f>IFERROR(TRIM(MID(SUBSTITUTE(SUBSTITUTE(SUBSTITUTE(INVITACIONES!$J433,"*",""),CHAR(13),""),CHAR(10),REPT(" ",100)),301,100)),"")</f>
        <v/>
      </c>
      <c r="H432" s="464">
        <f>IFERROR(TRIM(MID(SUBSTITUTE(SUBSTITUTE(SUBSTITUTE(INVITACIONES!$J433,"*",""),CHAR(13),""),CHAR(10),REPT(" ",100)),401,100)),"")</f>
        <v/>
      </c>
      <c r="I432" s="464">
        <f>IFERROR(TRIM(MID(SUBSTITUTE(SUBSTITUTE(SUBSTITUTE(INVITACIONES!$J433,"*",""),CHAR(13),""),CHAR(10),REPT(" ",100)),501,100)),"")</f>
        <v/>
      </c>
      <c r="J432" s="464">
        <f>IFERROR(TRIM(MID(SUBSTITUTE(SUBSTITUTE(SUBSTITUTE(INVITACIONES!$J433,"*",""),CHAR(13),""),CHAR(10),REPT(" ",100)),601,100)),"")</f>
        <v/>
      </c>
      <c r="K432" s="464">
        <f>IFERROR(TRIM(MID(SUBSTITUTE(SUBSTITUTE(SUBSTITUTE(INVITACIONES!$J433,"*",""),CHAR(13),""),CHAR(10),REPT(" ",100)),701,100)),"")</f>
        <v/>
      </c>
    </row>
    <row r="433" s="358">
      <c r="A433" s="464">
        <f>IF(INVITACIONES!A434="","",INVITACIONES!A434)</f>
        <v/>
      </c>
      <c r="B433" s="464">
        <f>IF(INVITACIONES!N434="","",TRIM(INVITACIONES!N434))</f>
        <v/>
      </c>
      <c r="C433" s="475">
        <f>IF(INVITACIONES!G434="","",INVITACIONES!G434)</f>
        <v/>
      </c>
      <c r="D433" s="464">
        <f>IFERROR(TRIM(MID(SUBSTITUTE(SUBSTITUTE(SUBSTITUTE(INVITACIONES!$J434,"*",""),CHAR(13),""),CHAR(10),REPT(" ",100)),1,100)),"")</f>
        <v/>
      </c>
      <c r="E433" s="464">
        <f>IFERROR(TRIM(MID(SUBSTITUTE(SUBSTITUTE(SUBSTITUTE(INVITACIONES!$J434,"*",""),CHAR(13),""),CHAR(10),REPT(" ",100)),101,100)),"")</f>
        <v/>
      </c>
      <c r="F433" s="464">
        <f>IFERROR(TRIM(MID(SUBSTITUTE(SUBSTITUTE(SUBSTITUTE(INVITACIONES!$J434,"*",""),CHAR(13),""),CHAR(10),REPT(" ",100)),201,100)),"")</f>
        <v/>
      </c>
      <c r="G433" s="464">
        <f>IFERROR(TRIM(MID(SUBSTITUTE(SUBSTITUTE(SUBSTITUTE(INVITACIONES!$J434,"*",""),CHAR(13),""),CHAR(10),REPT(" ",100)),301,100)),"")</f>
        <v/>
      </c>
      <c r="H433" s="464">
        <f>IFERROR(TRIM(MID(SUBSTITUTE(SUBSTITUTE(SUBSTITUTE(INVITACIONES!$J434,"*",""),CHAR(13),""),CHAR(10),REPT(" ",100)),401,100)),"")</f>
        <v/>
      </c>
      <c r="I433" s="464">
        <f>IFERROR(TRIM(MID(SUBSTITUTE(SUBSTITUTE(SUBSTITUTE(INVITACIONES!$J434,"*",""),CHAR(13),""),CHAR(10),REPT(" ",100)),501,100)),"")</f>
        <v/>
      </c>
      <c r="J433" s="464">
        <f>IFERROR(TRIM(MID(SUBSTITUTE(SUBSTITUTE(SUBSTITUTE(INVITACIONES!$J434,"*",""),CHAR(13),""),CHAR(10),REPT(" ",100)),601,100)),"")</f>
        <v/>
      </c>
      <c r="K433" s="464">
        <f>IFERROR(TRIM(MID(SUBSTITUTE(SUBSTITUTE(SUBSTITUTE(INVITACIONES!$J434,"*",""),CHAR(13),""),CHAR(10),REPT(" ",100)),701,100)),"")</f>
        <v/>
      </c>
    </row>
    <row r="434" s="358">
      <c r="A434" s="464">
        <f>IF(INVITACIONES!A435="","",INVITACIONES!A435)</f>
        <v/>
      </c>
      <c r="B434" s="464">
        <f>IF(INVITACIONES!N435="","",TRIM(INVITACIONES!N435))</f>
        <v/>
      </c>
      <c r="C434" s="475">
        <f>IF(INVITACIONES!G435="","",INVITACIONES!G435)</f>
        <v/>
      </c>
      <c r="D434" s="464">
        <f>IFERROR(TRIM(MID(SUBSTITUTE(SUBSTITUTE(SUBSTITUTE(INVITACIONES!$J435,"*",""),CHAR(13),""),CHAR(10),REPT(" ",100)),1,100)),"")</f>
        <v/>
      </c>
      <c r="E434" s="464">
        <f>IFERROR(TRIM(MID(SUBSTITUTE(SUBSTITUTE(SUBSTITUTE(INVITACIONES!$J435,"*",""),CHAR(13),""),CHAR(10),REPT(" ",100)),101,100)),"")</f>
        <v/>
      </c>
      <c r="F434" s="464">
        <f>IFERROR(TRIM(MID(SUBSTITUTE(SUBSTITUTE(SUBSTITUTE(INVITACIONES!$J435,"*",""),CHAR(13),""),CHAR(10),REPT(" ",100)),201,100)),"")</f>
        <v/>
      </c>
      <c r="G434" s="464">
        <f>IFERROR(TRIM(MID(SUBSTITUTE(SUBSTITUTE(SUBSTITUTE(INVITACIONES!$J435,"*",""),CHAR(13),""),CHAR(10),REPT(" ",100)),301,100)),"")</f>
        <v/>
      </c>
      <c r="H434" s="464">
        <f>IFERROR(TRIM(MID(SUBSTITUTE(SUBSTITUTE(SUBSTITUTE(INVITACIONES!$J435,"*",""),CHAR(13),""),CHAR(10),REPT(" ",100)),401,100)),"")</f>
        <v/>
      </c>
      <c r="I434" s="464">
        <f>IFERROR(TRIM(MID(SUBSTITUTE(SUBSTITUTE(SUBSTITUTE(INVITACIONES!$J435,"*",""),CHAR(13),""),CHAR(10),REPT(" ",100)),501,100)),"")</f>
        <v/>
      </c>
      <c r="J434" s="464">
        <f>IFERROR(TRIM(MID(SUBSTITUTE(SUBSTITUTE(SUBSTITUTE(INVITACIONES!$J435,"*",""),CHAR(13),""),CHAR(10),REPT(" ",100)),601,100)),"")</f>
        <v/>
      </c>
      <c r="K434" s="464">
        <f>IFERROR(TRIM(MID(SUBSTITUTE(SUBSTITUTE(SUBSTITUTE(INVITACIONES!$J435,"*",""),CHAR(13),""),CHAR(10),REPT(" ",100)),701,100)),"")</f>
        <v/>
      </c>
    </row>
    <row r="435" s="358">
      <c r="A435" s="464">
        <f>IF(INVITACIONES!A436="","",INVITACIONES!A436)</f>
        <v/>
      </c>
      <c r="B435" s="464">
        <f>IF(INVITACIONES!N436="","",TRIM(INVITACIONES!N436))</f>
        <v/>
      </c>
      <c r="C435" s="475">
        <f>IF(INVITACIONES!G436="","",INVITACIONES!G436)</f>
        <v/>
      </c>
      <c r="D435" s="464">
        <f>IFERROR(TRIM(MID(SUBSTITUTE(SUBSTITUTE(SUBSTITUTE(INVITACIONES!$J436,"*",""),CHAR(13),""),CHAR(10),REPT(" ",100)),1,100)),"")</f>
        <v/>
      </c>
      <c r="E435" s="464">
        <f>IFERROR(TRIM(MID(SUBSTITUTE(SUBSTITUTE(SUBSTITUTE(INVITACIONES!$J436,"*",""),CHAR(13),""),CHAR(10),REPT(" ",100)),101,100)),"")</f>
        <v/>
      </c>
      <c r="F435" s="464">
        <f>IFERROR(TRIM(MID(SUBSTITUTE(SUBSTITUTE(SUBSTITUTE(INVITACIONES!$J436,"*",""),CHAR(13),""),CHAR(10),REPT(" ",100)),201,100)),"")</f>
        <v/>
      </c>
      <c r="G435" s="464">
        <f>IFERROR(TRIM(MID(SUBSTITUTE(SUBSTITUTE(SUBSTITUTE(INVITACIONES!$J436,"*",""),CHAR(13),""),CHAR(10),REPT(" ",100)),301,100)),"")</f>
        <v/>
      </c>
      <c r="H435" s="464">
        <f>IFERROR(TRIM(MID(SUBSTITUTE(SUBSTITUTE(SUBSTITUTE(INVITACIONES!$J436,"*",""),CHAR(13),""),CHAR(10),REPT(" ",100)),401,100)),"")</f>
        <v/>
      </c>
      <c r="I435" s="464">
        <f>IFERROR(TRIM(MID(SUBSTITUTE(SUBSTITUTE(SUBSTITUTE(INVITACIONES!$J436,"*",""),CHAR(13),""),CHAR(10),REPT(" ",100)),501,100)),"")</f>
        <v/>
      </c>
      <c r="J435" s="464">
        <f>IFERROR(TRIM(MID(SUBSTITUTE(SUBSTITUTE(SUBSTITUTE(INVITACIONES!$J436,"*",""),CHAR(13),""),CHAR(10),REPT(" ",100)),601,100)),"")</f>
        <v/>
      </c>
      <c r="K435" s="464">
        <f>IFERROR(TRIM(MID(SUBSTITUTE(SUBSTITUTE(SUBSTITUTE(INVITACIONES!$J436,"*",""),CHAR(13),""),CHAR(10),REPT(" ",100)),701,100)),"")</f>
        <v/>
      </c>
    </row>
    <row r="436" s="358">
      <c r="A436" s="464">
        <f>IF(INVITACIONES!A437="","",INVITACIONES!A437)</f>
        <v/>
      </c>
      <c r="B436" s="464">
        <f>IF(INVITACIONES!N437="","",TRIM(INVITACIONES!N437))</f>
        <v/>
      </c>
      <c r="C436" s="475">
        <f>IF(INVITACIONES!G437="","",INVITACIONES!G437)</f>
        <v/>
      </c>
      <c r="D436" s="464">
        <f>IFERROR(TRIM(MID(SUBSTITUTE(SUBSTITUTE(SUBSTITUTE(INVITACIONES!$J437,"*",""),CHAR(13),""),CHAR(10),REPT(" ",100)),1,100)),"")</f>
        <v/>
      </c>
      <c r="E436" s="464">
        <f>IFERROR(TRIM(MID(SUBSTITUTE(SUBSTITUTE(SUBSTITUTE(INVITACIONES!$J437,"*",""),CHAR(13),""),CHAR(10),REPT(" ",100)),101,100)),"")</f>
        <v/>
      </c>
      <c r="F436" s="464">
        <f>IFERROR(TRIM(MID(SUBSTITUTE(SUBSTITUTE(SUBSTITUTE(INVITACIONES!$J437,"*",""),CHAR(13),""),CHAR(10),REPT(" ",100)),201,100)),"")</f>
        <v/>
      </c>
      <c r="G436" s="464">
        <f>IFERROR(TRIM(MID(SUBSTITUTE(SUBSTITUTE(SUBSTITUTE(INVITACIONES!$J437,"*",""),CHAR(13),""),CHAR(10),REPT(" ",100)),301,100)),"")</f>
        <v/>
      </c>
      <c r="H436" s="464">
        <f>IFERROR(TRIM(MID(SUBSTITUTE(SUBSTITUTE(SUBSTITUTE(INVITACIONES!$J437,"*",""),CHAR(13),""),CHAR(10),REPT(" ",100)),401,100)),"")</f>
        <v/>
      </c>
      <c r="I436" s="464">
        <f>IFERROR(TRIM(MID(SUBSTITUTE(SUBSTITUTE(SUBSTITUTE(INVITACIONES!$J437,"*",""),CHAR(13),""),CHAR(10),REPT(" ",100)),501,100)),"")</f>
        <v/>
      </c>
      <c r="J436" s="464">
        <f>IFERROR(TRIM(MID(SUBSTITUTE(SUBSTITUTE(SUBSTITUTE(INVITACIONES!$J437,"*",""),CHAR(13),""),CHAR(10),REPT(" ",100)),601,100)),"")</f>
        <v/>
      </c>
      <c r="K436" s="464">
        <f>IFERROR(TRIM(MID(SUBSTITUTE(SUBSTITUTE(SUBSTITUTE(INVITACIONES!$J437,"*",""),CHAR(13),""),CHAR(10),REPT(" ",100)),701,100)),"")</f>
        <v/>
      </c>
    </row>
    <row r="437" s="358">
      <c r="A437" s="464">
        <f>IF(INVITACIONES!A438="","",INVITACIONES!A438)</f>
        <v/>
      </c>
      <c r="B437" s="464">
        <f>IF(INVITACIONES!N438="","",TRIM(INVITACIONES!N438))</f>
        <v/>
      </c>
      <c r="C437" s="475">
        <f>IF(INVITACIONES!G438="","",INVITACIONES!G438)</f>
        <v/>
      </c>
      <c r="D437" s="464">
        <f>IFERROR(TRIM(MID(SUBSTITUTE(SUBSTITUTE(SUBSTITUTE(INVITACIONES!$J438,"*",""),CHAR(13),""),CHAR(10),REPT(" ",100)),1,100)),"")</f>
        <v/>
      </c>
      <c r="E437" s="464">
        <f>IFERROR(TRIM(MID(SUBSTITUTE(SUBSTITUTE(SUBSTITUTE(INVITACIONES!$J438,"*",""),CHAR(13),""),CHAR(10),REPT(" ",100)),101,100)),"")</f>
        <v/>
      </c>
      <c r="F437" s="464">
        <f>IFERROR(TRIM(MID(SUBSTITUTE(SUBSTITUTE(SUBSTITUTE(INVITACIONES!$J438,"*",""),CHAR(13),""),CHAR(10),REPT(" ",100)),201,100)),"")</f>
        <v/>
      </c>
      <c r="G437" s="464">
        <f>IFERROR(TRIM(MID(SUBSTITUTE(SUBSTITUTE(SUBSTITUTE(INVITACIONES!$J438,"*",""),CHAR(13),""),CHAR(10),REPT(" ",100)),301,100)),"")</f>
        <v/>
      </c>
      <c r="H437" s="464">
        <f>IFERROR(TRIM(MID(SUBSTITUTE(SUBSTITUTE(SUBSTITUTE(INVITACIONES!$J438,"*",""),CHAR(13),""),CHAR(10),REPT(" ",100)),401,100)),"")</f>
        <v/>
      </c>
      <c r="I437" s="464">
        <f>IFERROR(TRIM(MID(SUBSTITUTE(SUBSTITUTE(SUBSTITUTE(INVITACIONES!$J438,"*",""),CHAR(13),""),CHAR(10),REPT(" ",100)),501,100)),"")</f>
        <v/>
      </c>
      <c r="J437" s="464">
        <f>IFERROR(TRIM(MID(SUBSTITUTE(SUBSTITUTE(SUBSTITUTE(INVITACIONES!$J438,"*",""),CHAR(13),""),CHAR(10),REPT(" ",100)),601,100)),"")</f>
        <v/>
      </c>
      <c r="K437" s="464">
        <f>IFERROR(TRIM(MID(SUBSTITUTE(SUBSTITUTE(SUBSTITUTE(INVITACIONES!$J438,"*",""),CHAR(13),""),CHAR(10),REPT(" ",100)),701,100)),"")</f>
        <v/>
      </c>
    </row>
    <row r="438" s="358">
      <c r="A438" s="464">
        <f>IF(INVITACIONES!A439="","",INVITACIONES!A439)</f>
        <v/>
      </c>
      <c r="B438" s="464">
        <f>IF(INVITACIONES!N439="","",TRIM(INVITACIONES!N439))</f>
        <v/>
      </c>
      <c r="C438" s="475">
        <f>IF(INVITACIONES!G439="","",INVITACIONES!G439)</f>
        <v/>
      </c>
      <c r="D438" s="464">
        <f>IFERROR(TRIM(MID(SUBSTITUTE(SUBSTITUTE(SUBSTITUTE(INVITACIONES!$J439,"*",""),CHAR(13),""),CHAR(10),REPT(" ",100)),1,100)),"")</f>
        <v/>
      </c>
      <c r="E438" s="464">
        <f>IFERROR(TRIM(MID(SUBSTITUTE(SUBSTITUTE(SUBSTITUTE(INVITACIONES!$J439,"*",""),CHAR(13),""),CHAR(10),REPT(" ",100)),101,100)),"")</f>
        <v/>
      </c>
      <c r="F438" s="464">
        <f>IFERROR(TRIM(MID(SUBSTITUTE(SUBSTITUTE(SUBSTITUTE(INVITACIONES!$J439,"*",""),CHAR(13),""),CHAR(10),REPT(" ",100)),201,100)),"")</f>
        <v/>
      </c>
      <c r="G438" s="464">
        <f>IFERROR(TRIM(MID(SUBSTITUTE(SUBSTITUTE(SUBSTITUTE(INVITACIONES!$J439,"*",""),CHAR(13),""),CHAR(10),REPT(" ",100)),301,100)),"")</f>
        <v/>
      </c>
      <c r="H438" s="464">
        <f>IFERROR(TRIM(MID(SUBSTITUTE(SUBSTITUTE(SUBSTITUTE(INVITACIONES!$J439,"*",""),CHAR(13),""),CHAR(10),REPT(" ",100)),401,100)),"")</f>
        <v/>
      </c>
      <c r="I438" s="464">
        <f>IFERROR(TRIM(MID(SUBSTITUTE(SUBSTITUTE(SUBSTITUTE(INVITACIONES!$J439,"*",""),CHAR(13),""),CHAR(10),REPT(" ",100)),501,100)),"")</f>
        <v/>
      </c>
      <c r="J438" s="464">
        <f>IFERROR(TRIM(MID(SUBSTITUTE(SUBSTITUTE(SUBSTITUTE(INVITACIONES!$J439,"*",""),CHAR(13),""),CHAR(10),REPT(" ",100)),601,100)),"")</f>
        <v/>
      </c>
      <c r="K438" s="464">
        <f>IFERROR(TRIM(MID(SUBSTITUTE(SUBSTITUTE(SUBSTITUTE(INVITACIONES!$J439,"*",""),CHAR(13),""),CHAR(10),REPT(" ",100)),701,100)),"")</f>
        <v/>
      </c>
    </row>
    <row r="439" s="358">
      <c r="A439" s="464">
        <f>IF(INVITACIONES!A440="","",INVITACIONES!A440)</f>
        <v/>
      </c>
      <c r="B439" s="464">
        <f>IF(INVITACIONES!N440="","",TRIM(INVITACIONES!N440))</f>
        <v/>
      </c>
      <c r="C439" s="475">
        <f>IF(INVITACIONES!G440="","",INVITACIONES!G440)</f>
        <v/>
      </c>
      <c r="D439" s="464">
        <f>IFERROR(TRIM(MID(SUBSTITUTE(SUBSTITUTE(SUBSTITUTE(INVITACIONES!$J440,"*",""),CHAR(13),""),CHAR(10),REPT(" ",100)),1,100)),"")</f>
        <v/>
      </c>
      <c r="E439" s="464">
        <f>IFERROR(TRIM(MID(SUBSTITUTE(SUBSTITUTE(SUBSTITUTE(INVITACIONES!$J440,"*",""),CHAR(13),""),CHAR(10),REPT(" ",100)),101,100)),"")</f>
        <v/>
      </c>
      <c r="F439" s="464">
        <f>IFERROR(TRIM(MID(SUBSTITUTE(SUBSTITUTE(SUBSTITUTE(INVITACIONES!$J440,"*",""),CHAR(13),""),CHAR(10),REPT(" ",100)),201,100)),"")</f>
        <v/>
      </c>
      <c r="G439" s="464">
        <f>IFERROR(TRIM(MID(SUBSTITUTE(SUBSTITUTE(SUBSTITUTE(INVITACIONES!$J440,"*",""),CHAR(13),""),CHAR(10),REPT(" ",100)),301,100)),"")</f>
        <v/>
      </c>
      <c r="H439" s="464">
        <f>IFERROR(TRIM(MID(SUBSTITUTE(SUBSTITUTE(SUBSTITUTE(INVITACIONES!$J440,"*",""),CHAR(13),""),CHAR(10),REPT(" ",100)),401,100)),"")</f>
        <v/>
      </c>
      <c r="I439" s="464">
        <f>IFERROR(TRIM(MID(SUBSTITUTE(SUBSTITUTE(SUBSTITUTE(INVITACIONES!$J440,"*",""),CHAR(13),""),CHAR(10),REPT(" ",100)),501,100)),"")</f>
        <v/>
      </c>
      <c r="J439" s="464">
        <f>IFERROR(TRIM(MID(SUBSTITUTE(SUBSTITUTE(SUBSTITUTE(INVITACIONES!$J440,"*",""),CHAR(13),""),CHAR(10),REPT(" ",100)),601,100)),"")</f>
        <v/>
      </c>
      <c r="K439" s="464">
        <f>IFERROR(TRIM(MID(SUBSTITUTE(SUBSTITUTE(SUBSTITUTE(INVITACIONES!$J440,"*",""),CHAR(13),""),CHAR(10),REPT(" ",100)),701,100)),"")</f>
        <v/>
      </c>
    </row>
    <row r="440" s="358">
      <c r="A440" s="464">
        <f>IF(INVITACIONES!A441="","",INVITACIONES!A441)</f>
        <v/>
      </c>
      <c r="B440" s="464">
        <f>IF(INVITACIONES!N441="","",TRIM(INVITACIONES!N441))</f>
        <v/>
      </c>
      <c r="C440" s="475">
        <f>IF(INVITACIONES!G441="","",INVITACIONES!G441)</f>
        <v/>
      </c>
      <c r="D440" s="464">
        <f>IFERROR(TRIM(MID(SUBSTITUTE(SUBSTITUTE(SUBSTITUTE(INVITACIONES!$J441,"*",""),CHAR(13),""),CHAR(10),REPT(" ",100)),1,100)),"")</f>
        <v/>
      </c>
      <c r="E440" s="464">
        <f>IFERROR(TRIM(MID(SUBSTITUTE(SUBSTITUTE(SUBSTITUTE(INVITACIONES!$J441,"*",""),CHAR(13),""),CHAR(10),REPT(" ",100)),101,100)),"")</f>
        <v/>
      </c>
      <c r="F440" s="464">
        <f>IFERROR(TRIM(MID(SUBSTITUTE(SUBSTITUTE(SUBSTITUTE(INVITACIONES!$J441,"*",""),CHAR(13),""),CHAR(10),REPT(" ",100)),201,100)),"")</f>
        <v/>
      </c>
      <c r="G440" s="464">
        <f>IFERROR(TRIM(MID(SUBSTITUTE(SUBSTITUTE(SUBSTITUTE(INVITACIONES!$J441,"*",""),CHAR(13),""),CHAR(10),REPT(" ",100)),301,100)),"")</f>
        <v/>
      </c>
      <c r="H440" s="464">
        <f>IFERROR(TRIM(MID(SUBSTITUTE(SUBSTITUTE(SUBSTITUTE(INVITACIONES!$J441,"*",""),CHAR(13),""),CHAR(10),REPT(" ",100)),401,100)),"")</f>
        <v/>
      </c>
      <c r="I440" s="464">
        <f>IFERROR(TRIM(MID(SUBSTITUTE(SUBSTITUTE(SUBSTITUTE(INVITACIONES!$J441,"*",""),CHAR(13),""),CHAR(10),REPT(" ",100)),501,100)),"")</f>
        <v/>
      </c>
      <c r="J440" s="464">
        <f>IFERROR(TRIM(MID(SUBSTITUTE(SUBSTITUTE(SUBSTITUTE(INVITACIONES!$J441,"*",""),CHAR(13),""),CHAR(10),REPT(" ",100)),601,100)),"")</f>
        <v/>
      </c>
      <c r="K440" s="464">
        <f>IFERROR(TRIM(MID(SUBSTITUTE(SUBSTITUTE(SUBSTITUTE(INVITACIONES!$J441,"*",""),CHAR(13),""),CHAR(10),REPT(" ",100)),701,100)),"")</f>
        <v/>
      </c>
    </row>
    <row r="441" s="358">
      <c r="A441" s="464">
        <f>IF(INVITACIONES!A442="","",INVITACIONES!A442)</f>
        <v/>
      </c>
      <c r="B441" s="464">
        <f>IF(INVITACIONES!N442="","",TRIM(INVITACIONES!N442))</f>
        <v/>
      </c>
      <c r="C441" s="475">
        <f>IF(INVITACIONES!G442="","",INVITACIONES!G442)</f>
        <v/>
      </c>
      <c r="D441" s="464">
        <f>IFERROR(TRIM(MID(SUBSTITUTE(SUBSTITUTE(SUBSTITUTE(INVITACIONES!$J442,"*",""),CHAR(13),""),CHAR(10),REPT(" ",100)),1,100)),"")</f>
        <v/>
      </c>
      <c r="E441" s="464">
        <f>IFERROR(TRIM(MID(SUBSTITUTE(SUBSTITUTE(SUBSTITUTE(INVITACIONES!$J442,"*",""),CHAR(13),""),CHAR(10),REPT(" ",100)),101,100)),"")</f>
        <v/>
      </c>
      <c r="F441" s="464">
        <f>IFERROR(TRIM(MID(SUBSTITUTE(SUBSTITUTE(SUBSTITUTE(INVITACIONES!$J442,"*",""),CHAR(13),""),CHAR(10),REPT(" ",100)),201,100)),"")</f>
        <v/>
      </c>
      <c r="G441" s="464">
        <f>IFERROR(TRIM(MID(SUBSTITUTE(SUBSTITUTE(SUBSTITUTE(INVITACIONES!$J442,"*",""),CHAR(13),""),CHAR(10),REPT(" ",100)),301,100)),"")</f>
        <v/>
      </c>
      <c r="H441" s="464">
        <f>IFERROR(TRIM(MID(SUBSTITUTE(SUBSTITUTE(SUBSTITUTE(INVITACIONES!$J442,"*",""),CHAR(13),""),CHAR(10),REPT(" ",100)),401,100)),"")</f>
        <v/>
      </c>
      <c r="I441" s="464">
        <f>IFERROR(TRIM(MID(SUBSTITUTE(SUBSTITUTE(SUBSTITUTE(INVITACIONES!$J442,"*",""),CHAR(13),""),CHAR(10),REPT(" ",100)),501,100)),"")</f>
        <v/>
      </c>
      <c r="J441" s="464">
        <f>IFERROR(TRIM(MID(SUBSTITUTE(SUBSTITUTE(SUBSTITUTE(INVITACIONES!$J442,"*",""),CHAR(13),""),CHAR(10),REPT(" ",100)),601,100)),"")</f>
        <v/>
      </c>
      <c r="K441" s="464">
        <f>IFERROR(TRIM(MID(SUBSTITUTE(SUBSTITUTE(SUBSTITUTE(INVITACIONES!$J442,"*",""),CHAR(13),""),CHAR(10),REPT(" ",100)),701,100)),"")</f>
        <v/>
      </c>
    </row>
    <row r="442" s="358">
      <c r="A442" s="464">
        <f>IF(INVITACIONES!A443="","",INVITACIONES!A443)</f>
        <v/>
      </c>
      <c r="B442" s="464">
        <f>IF(INVITACIONES!N443="","",TRIM(INVITACIONES!N443))</f>
        <v/>
      </c>
      <c r="C442" s="475">
        <f>IF(INVITACIONES!G443="","",INVITACIONES!G443)</f>
        <v/>
      </c>
      <c r="D442" s="464">
        <f>IFERROR(TRIM(MID(SUBSTITUTE(SUBSTITUTE(SUBSTITUTE(INVITACIONES!$J443,"*",""),CHAR(13),""),CHAR(10),REPT(" ",100)),1,100)),"")</f>
        <v/>
      </c>
      <c r="E442" s="464">
        <f>IFERROR(TRIM(MID(SUBSTITUTE(SUBSTITUTE(SUBSTITUTE(INVITACIONES!$J443,"*",""),CHAR(13),""),CHAR(10),REPT(" ",100)),101,100)),"")</f>
        <v/>
      </c>
      <c r="F442" s="464">
        <f>IFERROR(TRIM(MID(SUBSTITUTE(SUBSTITUTE(SUBSTITUTE(INVITACIONES!$J443,"*",""),CHAR(13),""),CHAR(10),REPT(" ",100)),201,100)),"")</f>
        <v/>
      </c>
      <c r="G442" s="464">
        <f>IFERROR(TRIM(MID(SUBSTITUTE(SUBSTITUTE(SUBSTITUTE(INVITACIONES!$J443,"*",""),CHAR(13),""),CHAR(10),REPT(" ",100)),301,100)),"")</f>
        <v/>
      </c>
      <c r="H442" s="464">
        <f>IFERROR(TRIM(MID(SUBSTITUTE(SUBSTITUTE(SUBSTITUTE(INVITACIONES!$J443,"*",""),CHAR(13),""),CHAR(10),REPT(" ",100)),401,100)),"")</f>
        <v/>
      </c>
      <c r="I442" s="464">
        <f>IFERROR(TRIM(MID(SUBSTITUTE(SUBSTITUTE(SUBSTITUTE(INVITACIONES!$J443,"*",""),CHAR(13),""),CHAR(10),REPT(" ",100)),501,100)),"")</f>
        <v/>
      </c>
      <c r="J442" s="464">
        <f>IFERROR(TRIM(MID(SUBSTITUTE(SUBSTITUTE(SUBSTITUTE(INVITACIONES!$J443,"*",""),CHAR(13),""),CHAR(10),REPT(" ",100)),601,100)),"")</f>
        <v/>
      </c>
      <c r="K442" s="464">
        <f>IFERROR(TRIM(MID(SUBSTITUTE(SUBSTITUTE(SUBSTITUTE(INVITACIONES!$J443,"*",""),CHAR(13),""),CHAR(10),REPT(" ",100)),701,100)),"")</f>
        <v/>
      </c>
    </row>
    <row r="443" s="358">
      <c r="A443" s="464">
        <f>IF(INVITACIONES!A444="","",INVITACIONES!A444)</f>
        <v/>
      </c>
      <c r="B443" s="464">
        <f>IF(INVITACIONES!N444="","",TRIM(INVITACIONES!N444))</f>
        <v/>
      </c>
      <c r="C443" s="475">
        <f>IF(INVITACIONES!G444="","",INVITACIONES!G444)</f>
        <v/>
      </c>
      <c r="D443" s="464">
        <f>IFERROR(TRIM(MID(SUBSTITUTE(SUBSTITUTE(SUBSTITUTE(INVITACIONES!$J444,"*",""),CHAR(13),""),CHAR(10),REPT(" ",100)),1,100)),"")</f>
        <v/>
      </c>
      <c r="E443" s="464">
        <f>IFERROR(TRIM(MID(SUBSTITUTE(SUBSTITUTE(SUBSTITUTE(INVITACIONES!$J444,"*",""),CHAR(13),""),CHAR(10),REPT(" ",100)),101,100)),"")</f>
        <v/>
      </c>
      <c r="F443" s="464">
        <f>IFERROR(TRIM(MID(SUBSTITUTE(SUBSTITUTE(SUBSTITUTE(INVITACIONES!$J444,"*",""),CHAR(13),""),CHAR(10),REPT(" ",100)),201,100)),"")</f>
        <v/>
      </c>
      <c r="G443" s="464">
        <f>IFERROR(TRIM(MID(SUBSTITUTE(SUBSTITUTE(SUBSTITUTE(INVITACIONES!$J444,"*",""),CHAR(13),""),CHAR(10),REPT(" ",100)),301,100)),"")</f>
        <v/>
      </c>
      <c r="H443" s="464">
        <f>IFERROR(TRIM(MID(SUBSTITUTE(SUBSTITUTE(SUBSTITUTE(INVITACIONES!$J444,"*",""),CHAR(13),""),CHAR(10),REPT(" ",100)),401,100)),"")</f>
        <v/>
      </c>
      <c r="I443" s="464">
        <f>IFERROR(TRIM(MID(SUBSTITUTE(SUBSTITUTE(SUBSTITUTE(INVITACIONES!$J444,"*",""),CHAR(13),""),CHAR(10),REPT(" ",100)),501,100)),"")</f>
        <v/>
      </c>
      <c r="J443" s="464">
        <f>IFERROR(TRIM(MID(SUBSTITUTE(SUBSTITUTE(SUBSTITUTE(INVITACIONES!$J444,"*",""),CHAR(13),""),CHAR(10),REPT(" ",100)),601,100)),"")</f>
        <v/>
      </c>
      <c r="K443" s="464">
        <f>IFERROR(TRIM(MID(SUBSTITUTE(SUBSTITUTE(SUBSTITUTE(INVITACIONES!$J444,"*",""),CHAR(13),""),CHAR(10),REPT(" ",100)),701,100)),"")</f>
        <v/>
      </c>
    </row>
    <row r="444" s="358">
      <c r="A444" s="464">
        <f>IF(INVITACIONES!A445="","",INVITACIONES!A445)</f>
        <v/>
      </c>
      <c r="B444" s="464">
        <f>IF(INVITACIONES!N445="","",TRIM(INVITACIONES!N445))</f>
        <v/>
      </c>
      <c r="C444" s="475">
        <f>IF(INVITACIONES!G445="","",INVITACIONES!G445)</f>
        <v/>
      </c>
      <c r="D444" s="464">
        <f>IFERROR(TRIM(MID(SUBSTITUTE(SUBSTITUTE(SUBSTITUTE(INVITACIONES!$J445,"*",""),CHAR(13),""),CHAR(10),REPT(" ",100)),1,100)),"")</f>
        <v/>
      </c>
      <c r="E444" s="464">
        <f>IFERROR(TRIM(MID(SUBSTITUTE(SUBSTITUTE(SUBSTITUTE(INVITACIONES!$J445,"*",""),CHAR(13),""),CHAR(10),REPT(" ",100)),101,100)),"")</f>
        <v/>
      </c>
      <c r="F444" s="464">
        <f>IFERROR(TRIM(MID(SUBSTITUTE(SUBSTITUTE(SUBSTITUTE(INVITACIONES!$J445,"*",""),CHAR(13),""),CHAR(10),REPT(" ",100)),201,100)),"")</f>
        <v/>
      </c>
      <c r="G444" s="464">
        <f>IFERROR(TRIM(MID(SUBSTITUTE(SUBSTITUTE(SUBSTITUTE(INVITACIONES!$J445,"*",""),CHAR(13),""),CHAR(10),REPT(" ",100)),301,100)),"")</f>
        <v/>
      </c>
      <c r="H444" s="464">
        <f>IFERROR(TRIM(MID(SUBSTITUTE(SUBSTITUTE(SUBSTITUTE(INVITACIONES!$J445,"*",""),CHAR(13),""),CHAR(10),REPT(" ",100)),401,100)),"")</f>
        <v/>
      </c>
      <c r="I444" s="464">
        <f>IFERROR(TRIM(MID(SUBSTITUTE(SUBSTITUTE(SUBSTITUTE(INVITACIONES!$J445,"*",""),CHAR(13),""),CHAR(10),REPT(" ",100)),501,100)),"")</f>
        <v/>
      </c>
      <c r="J444" s="464">
        <f>IFERROR(TRIM(MID(SUBSTITUTE(SUBSTITUTE(SUBSTITUTE(INVITACIONES!$J445,"*",""),CHAR(13),""),CHAR(10),REPT(" ",100)),601,100)),"")</f>
        <v/>
      </c>
      <c r="K444" s="464">
        <f>IFERROR(TRIM(MID(SUBSTITUTE(SUBSTITUTE(SUBSTITUTE(INVITACIONES!$J445,"*",""),CHAR(13),""),CHAR(10),REPT(" ",100)),701,100)),"")</f>
        <v/>
      </c>
    </row>
    <row r="445" s="358">
      <c r="A445" s="464">
        <f>IF(INVITACIONES!A446="","",INVITACIONES!A446)</f>
        <v/>
      </c>
      <c r="B445" s="464">
        <f>IF(INVITACIONES!N446="","",TRIM(INVITACIONES!N446))</f>
        <v/>
      </c>
      <c r="C445" s="475">
        <f>IF(INVITACIONES!G446="","",INVITACIONES!G446)</f>
        <v/>
      </c>
      <c r="D445" s="464">
        <f>IFERROR(TRIM(MID(SUBSTITUTE(SUBSTITUTE(SUBSTITUTE(INVITACIONES!$J446,"*",""),CHAR(13),""),CHAR(10),REPT(" ",100)),1,100)),"")</f>
        <v/>
      </c>
      <c r="E445" s="464">
        <f>IFERROR(TRIM(MID(SUBSTITUTE(SUBSTITUTE(SUBSTITUTE(INVITACIONES!$J446,"*",""),CHAR(13),""),CHAR(10),REPT(" ",100)),101,100)),"")</f>
        <v/>
      </c>
      <c r="F445" s="464">
        <f>IFERROR(TRIM(MID(SUBSTITUTE(SUBSTITUTE(SUBSTITUTE(INVITACIONES!$J446,"*",""),CHAR(13),""),CHAR(10),REPT(" ",100)),201,100)),"")</f>
        <v/>
      </c>
      <c r="G445" s="464">
        <f>IFERROR(TRIM(MID(SUBSTITUTE(SUBSTITUTE(SUBSTITUTE(INVITACIONES!$J446,"*",""),CHAR(13),""),CHAR(10),REPT(" ",100)),301,100)),"")</f>
        <v/>
      </c>
      <c r="H445" s="464">
        <f>IFERROR(TRIM(MID(SUBSTITUTE(SUBSTITUTE(SUBSTITUTE(INVITACIONES!$J446,"*",""),CHAR(13),""),CHAR(10),REPT(" ",100)),401,100)),"")</f>
        <v/>
      </c>
      <c r="I445" s="464">
        <f>IFERROR(TRIM(MID(SUBSTITUTE(SUBSTITUTE(SUBSTITUTE(INVITACIONES!$J446,"*",""),CHAR(13),""),CHAR(10),REPT(" ",100)),501,100)),"")</f>
        <v/>
      </c>
      <c r="J445" s="464">
        <f>IFERROR(TRIM(MID(SUBSTITUTE(SUBSTITUTE(SUBSTITUTE(INVITACIONES!$J446,"*",""),CHAR(13),""),CHAR(10),REPT(" ",100)),601,100)),"")</f>
        <v/>
      </c>
      <c r="K445" s="464">
        <f>IFERROR(TRIM(MID(SUBSTITUTE(SUBSTITUTE(SUBSTITUTE(INVITACIONES!$J446,"*",""),CHAR(13),""),CHAR(10),REPT(" ",100)),701,100)),"")</f>
        <v/>
      </c>
    </row>
    <row r="446" s="358">
      <c r="A446" s="464">
        <f>IF(INVITACIONES!A447="","",INVITACIONES!A447)</f>
        <v/>
      </c>
      <c r="B446" s="464">
        <f>IF(INVITACIONES!N447="","",TRIM(INVITACIONES!N447))</f>
        <v/>
      </c>
      <c r="C446" s="475">
        <f>IF(INVITACIONES!G447="","",INVITACIONES!G447)</f>
        <v/>
      </c>
      <c r="D446" s="464">
        <f>IFERROR(TRIM(MID(SUBSTITUTE(SUBSTITUTE(SUBSTITUTE(INVITACIONES!$J447,"*",""),CHAR(13),""),CHAR(10),REPT(" ",100)),1,100)),"")</f>
        <v/>
      </c>
      <c r="E446" s="464">
        <f>IFERROR(TRIM(MID(SUBSTITUTE(SUBSTITUTE(SUBSTITUTE(INVITACIONES!$J447,"*",""),CHAR(13),""),CHAR(10),REPT(" ",100)),101,100)),"")</f>
        <v/>
      </c>
      <c r="F446" s="464">
        <f>IFERROR(TRIM(MID(SUBSTITUTE(SUBSTITUTE(SUBSTITUTE(INVITACIONES!$J447,"*",""),CHAR(13),""),CHAR(10),REPT(" ",100)),201,100)),"")</f>
        <v/>
      </c>
      <c r="G446" s="464">
        <f>IFERROR(TRIM(MID(SUBSTITUTE(SUBSTITUTE(SUBSTITUTE(INVITACIONES!$J447,"*",""),CHAR(13),""),CHAR(10),REPT(" ",100)),301,100)),"")</f>
        <v/>
      </c>
      <c r="H446" s="464">
        <f>IFERROR(TRIM(MID(SUBSTITUTE(SUBSTITUTE(SUBSTITUTE(INVITACIONES!$J447,"*",""),CHAR(13),""),CHAR(10),REPT(" ",100)),401,100)),"")</f>
        <v/>
      </c>
      <c r="I446" s="464">
        <f>IFERROR(TRIM(MID(SUBSTITUTE(SUBSTITUTE(SUBSTITUTE(INVITACIONES!$J447,"*",""),CHAR(13),""),CHAR(10),REPT(" ",100)),501,100)),"")</f>
        <v/>
      </c>
      <c r="J446" s="464">
        <f>IFERROR(TRIM(MID(SUBSTITUTE(SUBSTITUTE(SUBSTITUTE(INVITACIONES!$J447,"*",""),CHAR(13),""),CHAR(10),REPT(" ",100)),601,100)),"")</f>
        <v/>
      </c>
      <c r="K446" s="464">
        <f>IFERROR(TRIM(MID(SUBSTITUTE(SUBSTITUTE(SUBSTITUTE(INVITACIONES!$J447,"*",""),CHAR(13),""),CHAR(10),REPT(" ",100)),701,100)),"")</f>
        <v/>
      </c>
    </row>
    <row r="447" s="358">
      <c r="A447" s="464">
        <f>IF(INVITACIONES!A448="","",INVITACIONES!A448)</f>
        <v/>
      </c>
      <c r="B447" s="464">
        <f>IF(INVITACIONES!N448="","",TRIM(INVITACIONES!N448))</f>
        <v/>
      </c>
      <c r="C447" s="475">
        <f>IF(INVITACIONES!G448="","",INVITACIONES!G448)</f>
        <v/>
      </c>
      <c r="D447" s="464">
        <f>IFERROR(TRIM(MID(SUBSTITUTE(SUBSTITUTE(SUBSTITUTE(INVITACIONES!$J448,"*",""),CHAR(13),""),CHAR(10),REPT(" ",100)),1,100)),"")</f>
        <v/>
      </c>
      <c r="E447" s="464">
        <f>IFERROR(TRIM(MID(SUBSTITUTE(SUBSTITUTE(SUBSTITUTE(INVITACIONES!$J448,"*",""),CHAR(13),""),CHAR(10),REPT(" ",100)),101,100)),"")</f>
        <v/>
      </c>
      <c r="F447" s="464">
        <f>IFERROR(TRIM(MID(SUBSTITUTE(SUBSTITUTE(SUBSTITUTE(INVITACIONES!$J448,"*",""),CHAR(13),""),CHAR(10),REPT(" ",100)),201,100)),"")</f>
        <v/>
      </c>
      <c r="G447" s="464">
        <f>IFERROR(TRIM(MID(SUBSTITUTE(SUBSTITUTE(SUBSTITUTE(INVITACIONES!$J448,"*",""),CHAR(13),""),CHAR(10),REPT(" ",100)),301,100)),"")</f>
        <v/>
      </c>
      <c r="H447" s="464">
        <f>IFERROR(TRIM(MID(SUBSTITUTE(SUBSTITUTE(SUBSTITUTE(INVITACIONES!$J448,"*",""),CHAR(13),""),CHAR(10),REPT(" ",100)),401,100)),"")</f>
        <v/>
      </c>
      <c r="I447" s="464">
        <f>IFERROR(TRIM(MID(SUBSTITUTE(SUBSTITUTE(SUBSTITUTE(INVITACIONES!$J448,"*",""),CHAR(13),""),CHAR(10),REPT(" ",100)),501,100)),"")</f>
        <v/>
      </c>
      <c r="J447" s="464">
        <f>IFERROR(TRIM(MID(SUBSTITUTE(SUBSTITUTE(SUBSTITUTE(INVITACIONES!$J448,"*",""),CHAR(13),""),CHAR(10),REPT(" ",100)),601,100)),"")</f>
        <v/>
      </c>
      <c r="K447" s="464">
        <f>IFERROR(TRIM(MID(SUBSTITUTE(SUBSTITUTE(SUBSTITUTE(INVITACIONES!$J448,"*",""),CHAR(13),""),CHAR(10),REPT(" ",100)),701,100)),"")</f>
        <v/>
      </c>
    </row>
    <row r="448" s="358">
      <c r="A448" s="464">
        <f>IF(INVITACIONES!A449="","",INVITACIONES!A449)</f>
        <v/>
      </c>
      <c r="B448" s="464">
        <f>IF(INVITACIONES!N449="","",TRIM(INVITACIONES!N449))</f>
        <v/>
      </c>
      <c r="C448" s="475">
        <f>IF(INVITACIONES!G449="","",INVITACIONES!G449)</f>
        <v/>
      </c>
      <c r="D448" s="464">
        <f>IFERROR(TRIM(MID(SUBSTITUTE(SUBSTITUTE(SUBSTITUTE(INVITACIONES!$J449,"*",""),CHAR(13),""),CHAR(10),REPT(" ",100)),1,100)),"")</f>
        <v/>
      </c>
      <c r="E448" s="464">
        <f>IFERROR(TRIM(MID(SUBSTITUTE(SUBSTITUTE(SUBSTITUTE(INVITACIONES!$J449,"*",""),CHAR(13),""),CHAR(10),REPT(" ",100)),101,100)),"")</f>
        <v/>
      </c>
      <c r="F448" s="464">
        <f>IFERROR(TRIM(MID(SUBSTITUTE(SUBSTITUTE(SUBSTITUTE(INVITACIONES!$J449,"*",""),CHAR(13),""),CHAR(10),REPT(" ",100)),201,100)),"")</f>
        <v/>
      </c>
      <c r="G448" s="464">
        <f>IFERROR(TRIM(MID(SUBSTITUTE(SUBSTITUTE(SUBSTITUTE(INVITACIONES!$J449,"*",""),CHAR(13),""),CHAR(10),REPT(" ",100)),301,100)),"")</f>
        <v/>
      </c>
      <c r="H448" s="464">
        <f>IFERROR(TRIM(MID(SUBSTITUTE(SUBSTITUTE(SUBSTITUTE(INVITACIONES!$J449,"*",""),CHAR(13),""),CHAR(10),REPT(" ",100)),401,100)),"")</f>
        <v/>
      </c>
      <c r="I448" s="464">
        <f>IFERROR(TRIM(MID(SUBSTITUTE(SUBSTITUTE(SUBSTITUTE(INVITACIONES!$J449,"*",""),CHAR(13),""),CHAR(10),REPT(" ",100)),501,100)),"")</f>
        <v/>
      </c>
      <c r="J448" s="464">
        <f>IFERROR(TRIM(MID(SUBSTITUTE(SUBSTITUTE(SUBSTITUTE(INVITACIONES!$J449,"*",""),CHAR(13),""),CHAR(10),REPT(" ",100)),601,100)),"")</f>
        <v/>
      </c>
      <c r="K448" s="464">
        <f>IFERROR(TRIM(MID(SUBSTITUTE(SUBSTITUTE(SUBSTITUTE(INVITACIONES!$J449,"*",""),CHAR(13),""),CHAR(10),REPT(" ",100)),701,100)),"")</f>
        <v/>
      </c>
    </row>
    <row r="449" s="358">
      <c r="A449" s="464">
        <f>IF(INVITACIONES!A450="","",INVITACIONES!A450)</f>
        <v/>
      </c>
      <c r="B449" s="464">
        <f>IF(INVITACIONES!N450="","",TRIM(INVITACIONES!N450))</f>
        <v/>
      </c>
      <c r="C449" s="475">
        <f>IF(INVITACIONES!G450="","",INVITACIONES!G450)</f>
        <v/>
      </c>
      <c r="D449" s="464">
        <f>IFERROR(TRIM(MID(SUBSTITUTE(SUBSTITUTE(SUBSTITUTE(INVITACIONES!$J450,"*",""),CHAR(13),""),CHAR(10),REPT(" ",100)),1,100)),"")</f>
        <v/>
      </c>
      <c r="E449" s="464">
        <f>IFERROR(TRIM(MID(SUBSTITUTE(SUBSTITUTE(SUBSTITUTE(INVITACIONES!$J450,"*",""),CHAR(13),""),CHAR(10),REPT(" ",100)),101,100)),"")</f>
        <v/>
      </c>
      <c r="F449" s="464">
        <f>IFERROR(TRIM(MID(SUBSTITUTE(SUBSTITUTE(SUBSTITUTE(INVITACIONES!$J450,"*",""),CHAR(13),""),CHAR(10),REPT(" ",100)),201,100)),"")</f>
        <v/>
      </c>
      <c r="G449" s="464">
        <f>IFERROR(TRIM(MID(SUBSTITUTE(SUBSTITUTE(SUBSTITUTE(INVITACIONES!$J450,"*",""),CHAR(13),""),CHAR(10),REPT(" ",100)),301,100)),"")</f>
        <v/>
      </c>
      <c r="H449" s="464">
        <f>IFERROR(TRIM(MID(SUBSTITUTE(SUBSTITUTE(SUBSTITUTE(INVITACIONES!$J450,"*",""),CHAR(13),""),CHAR(10),REPT(" ",100)),401,100)),"")</f>
        <v/>
      </c>
      <c r="I449" s="464">
        <f>IFERROR(TRIM(MID(SUBSTITUTE(SUBSTITUTE(SUBSTITUTE(INVITACIONES!$J450,"*",""),CHAR(13),""),CHAR(10),REPT(" ",100)),501,100)),"")</f>
        <v/>
      </c>
      <c r="J449" s="464">
        <f>IFERROR(TRIM(MID(SUBSTITUTE(SUBSTITUTE(SUBSTITUTE(INVITACIONES!$J450,"*",""),CHAR(13),""),CHAR(10),REPT(" ",100)),601,100)),"")</f>
        <v/>
      </c>
      <c r="K449" s="464">
        <f>IFERROR(TRIM(MID(SUBSTITUTE(SUBSTITUTE(SUBSTITUTE(INVITACIONES!$J450,"*",""),CHAR(13),""),CHAR(10),REPT(" ",100)),701,100)),"")</f>
        <v/>
      </c>
    </row>
    <row r="450" s="358">
      <c r="A450" s="464">
        <f>IF(INVITACIONES!A451="","",INVITACIONES!A451)</f>
        <v/>
      </c>
      <c r="B450" s="464">
        <f>IF(INVITACIONES!N451="","",TRIM(INVITACIONES!N451))</f>
        <v/>
      </c>
      <c r="C450" s="475">
        <f>IF(INVITACIONES!G451="","",INVITACIONES!G451)</f>
        <v/>
      </c>
      <c r="D450" s="464">
        <f>IFERROR(TRIM(MID(SUBSTITUTE(SUBSTITUTE(SUBSTITUTE(INVITACIONES!$J451,"*",""),CHAR(13),""),CHAR(10),REPT(" ",100)),1,100)),"")</f>
        <v/>
      </c>
      <c r="E450" s="464">
        <f>IFERROR(TRIM(MID(SUBSTITUTE(SUBSTITUTE(SUBSTITUTE(INVITACIONES!$J451,"*",""),CHAR(13),""),CHAR(10),REPT(" ",100)),101,100)),"")</f>
        <v/>
      </c>
      <c r="F450" s="464">
        <f>IFERROR(TRIM(MID(SUBSTITUTE(SUBSTITUTE(SUBSTITUTE(INVITACIONES!$J451,"*",""),CHAR(13),""),CHAR(10),REPT(" ",100)),201,100)),"")</f>
        <v/>
      </c>
      <c r="G450" s="464">
        <f>IFERROR(TRIM(MID(SUBSTITUTE(SUBSTITUTE(SUBSTITUTE(INVITACIONES!$J451,"*",""),CHAR(13),""),CHAR(10),REPT(" ",100)),301,100)),"")</f>
        <v/>
      </c>
      <c r="H450" s="464">
        <f>IFERROR(TRIM(MID(SUBSTITUTE(SUBSTITUTE(SUBSTITUTE(INVITACIONES!$J451,"*",""),CHAR(13),""),CHAR(10),REPT(" ",100)),401,100)),"")</f>
        <v/>
      </c>
      <c r="I450" s="464">
        <f>IFERROR(TRIM(MID(SUBSTITUTE(SUBSTITUTE(SUBSTITUTE(INVITACIONES!$J451,"*",""),CHAR(13),""),CHAR(10),REPT(" ",100)),501,100)),"")</f>
        <v/>
      </c>
      <c r="J450" s="464">
        <f>IFERROR(TRIM(MID(SUBSTITUTE(SUBSTITUTE(SUBSTITUTE(INVITACIONES!$J451,"*",""),CHAR(13),""),CHAR(10),REPT(" ",100)),601,100)),"")</f>
        <v/>
      </c>
      <c r="K450" s="464">
        <f>IFERROR(TRIM(MID(SUBSTITUTE(SUBSTITUTE(SUBSTITUTE(INVITACIONES!$J451,"*",""),CHAR(13),""),CHAR(10),REPT(" ",100)),701,100)),"")</f>
        <v/>
      </c>
    </row>
    <row r="451" s="358">
      <c r="A451" s="464">
        <f>IF(INVITACIONES!A452="","",INVITACIONES!A452)</f>
        <v/>
      </c>
      <c r="B451" s="464">
        <f>IF(INVITACIONES!N452="","",TRIM(INVITACIONES!N452))</f>
        <v/>
      </c>
      <c r="C451" s="475">
        <f>IF(INVITACIONES!G452="","",INVITACIONES!G452)</f>
        <v/>
      </c>
      <c r="D451" s="464">
        <f>IFERROR(TRIM(MID(SUBSTITUTE(SUBSTITUTE(SUBSTITUTE(INVITACIONES!$J452,"*",""),CHAR(13),""),CHAR(10),REPT(" ",100)),1,100)),"")</f>
        <v/>
      </c>
      <c r="E451" s="464">
        <f>IFERROR(TRIM(MID(SUBSTITUTE(SUBSTITUTE(SUBSTITUTE(INVITACIONES!$J452,"*",""),CHAR(13),""),CHAR(10),REPT(" ",100)),101,100)),"")</f>
        <v/>
      </c>
      <c r="F451" s="464">
        <f>IFERROR(TRIM(MID(SUBSTITUTE(SUBSTITUTE(SUBSTITUTE(INVITACIONES!$J452,"*",""),CHAR(13),""),CHAR(10),REPT(" ",100)),201,100)),"")</f>
        <v/>
      </c>
      <c r="G451" s="464">
        <f>IFERROR(TRIM(MID(SUBSTITUTE(SUBSTITUTE(SUBSTITUTE(INVITACIONES!$J452,"*",""),CHAR(13),""),CHAR(10),REPT(" ",100)),301,100)),"")</f>
        <v/>
      </c>
      <c r="H451" s="464">
        <f>IFERROR(TRIM(MID(SUBSTITUTE(SUBSTITUTE(SUBSTITUTE(INVITACIONES!$J452,"*",""),CHAR(13),""),CHAR(10),REPT(" ",100)),401,100)),"")</f>
        <v/>
      </c>
      <c r="I451" s="464">
        <f>IFERROR(TRIM(MID(SUBSTITUTE(SUBSTITUTE(SUBSTITUTE(INVITACIONES!$J452,"*",""),CHAR(13),""),CHAR(10),REPT(" ",100)),501,100)),"")</f>
        <v/>
      </c>
      <c r="J451" s="464">
        <f>IFERROR(TRIM(MID(SUBSTITUTE(SUBSTITUTE(SUBSTITUTE(INVITACIONES!$J452,"*",""),CHAR(13),""),CHAR(10),REPT(" ",100)),601,100)),"")</f>
        <v/>
      </c>
      <c r="K451" s="464">
        <f>IFERROR(TRIM(MID(SUBSTITUTE(SUBSTITUTE(SUBSTITUTE(INVITACIONES!$J452,"*",""),CHAR(13),""),CHAR(10),REPT(" ",100)),701,100)),"")</f>
        <v/>
      </c>
    </row>
    <row r="452" s="358">
      <c r="A452" s="464">
        <f>IF(INVITACIONES!A453="","",INVITACIONES!A453)</f>
        <v/>
      </c>
      <c r="B452" s="464">
        <f>IF(INVITACIONES!N453="","",TRIM(INVITACIONES!N453))</f>
        <v/>
      </c>
      <c r="C452" s="475">
        <f>IF(INVITACIONES!G453="","",INVITACIONES!G453)</f>
        <v/>
      </c>
      <c r="D452" s="464">
        <f>IFERROR(TRIM(MID(SUBSTITUTE(SUBSTITUTE(SUBSTITUTE(INVITACIONES!$J453,"*",""),CHAR(13),""),CHAR(10),REPT(" ",100)),1,100)),"")</f>
        <v/>
      </c>
      <c r="E452" s="464">
        <f>IFERROR(TRIM(MID(SUBSTITUTE(SUBSTITUTE(SUBSTITUTE(INVITACIONES!$J453,"*",""),CHAR(13),""),CHAR(10),REPT(" ",100)),101,100)),"")</f>
        <v/>
      </c>
      <c r="F452" s="464">
        <f>IFERROR(TRIM(MID(SUBSTITUTE(SUBSTITUTE(SUBSTITUTE(INVITACIONES!$J453,"*",""),CHAR(13),""),CHAR(10),REPT(" ",100)),201,100)),"")</f>
        <v/>
      </c>
      <c r="G452" s="464">
        <f>IFERROR(TRIM(MID(SUBSTITUTE(SUBSTITUTE(SUBSTITUTE(INVITACIONES!$J453,"*",""),CHAR(13),""),CHAR(10),REPT(" ",100)),301,100)),"")</f>
        <v/>
      </c>
      <c r="H452" s="464">
        <f>IFERROR(TRIM(MID(SUBSTITUTE(SUBSTITUTE(SUBSTITUTE(INVITACIONES!$J453,"*",""),CHAR(13),""),CHAR(10),REPT(" ",100)),401,100)),"")</f>
        <v/>
      </c>
      <c r="I452" s="464">
        <f>IFERROR(TRIM(MID(SUBSTITUTE(SUBSTITUTE(SUBSTITUTE(INVITACIONES!$J453,"*",""),CHAR(13),""),CHAR(10),REPT(" ",100)),501,100)),"")</f>
        <v/>
      </c>
      <c r="J452" s="464">
        <f>IFERROR(TRIM(MID(SUBSTITUTE(SUBSTITUTE(SUBSTITUTE(INVITACIONES!$J453,"*",""),CHAR(13),""),CHAR(10),REPT(" ",100)),601,100)),"")</f>
        <v/>
      </c>
      <c r="K452" s="464">
        <f>IFERROR(TRIM(MID(SUBSTITUTE(SUBSTITUTE(SUBSTITUTE(INVITACIONES!$J453,"*",""),CHAR(13),""),CHAR(10),REPT(" ",100)),701,100)),"")</f>
        <v/>
      </c>
    </row>
    <row r="453" s="358">
      <c r="A453" s="464">
        <f>IF(INVITACIONES!A454="","",INVITACIONES!A454)</f>
        <v/>
      </c>
      <c r="B453" s="464">
        <f>IF(INVITACIONES!N454="","",TRIM(INVITACIONES!N454))</f>
        <v/>
      </c>
      <c r="C453" s="475">
        <f>IF(INVITACIONES!G454="","",INVITACIONES!G454)</f>
        <v/>
      </c>
      <c r="D453" s="464">
        <f>IFERROR(TRIM(MID(SUBSTITUTE(SUBSTITUTE(SUBSTITUTE(INVITACIONES!$J454,"*",""),CHAR(13),""),CHAR(10),REPT(" ",100)),1,100)),"")</f>
        <v/>
      </c>
      <c r="E453" s="464">
        <f>IFERROR(TRIM(MID(SUBSTITUTE(SUBSTITUTE(SUBSTITUTE(INVITACIONES!$J454,"*",""),CHAR(13),""),CHAR(10),REPT(" ",100)),101,100)),"")</f>
        <v/>
      </c>
      <c r="F453" s="464">
        <f>IFERROR(TRIM(MID(SUBSTITUTE(SUBSTITUTE(SUBSTITUTE(INVITACIONES!$J454,"*",""),CHAR(13),""),CHAR(10),REPT(" ",100)),201,100)),"")</f>
        <v/>
      </c>
      <c r="G453" s="464">
        <f>IFERROR(TRIM(MID(SUBSTITUTE(SUBSTITUTE(SUBSTITUTE(INVITACIONES!$J454,"*",""),CHAR(13),""),CHAR(10),REPT(" ",100)),301,100)),"")</f>
        <v/>
      </c>
      <c r="H453" s="464">
        <f>IFERROR(TRIM(MID(SUBSTITUTE(SUBSTITUTE(SUBSTITUTE(INVITACIONES!$J454,"*",""),CHAR(13),""),CHAR(10),REPT(" ",100)),401,100)),"")</f>
        <v/>
      </c>
      <c r="I453" s="464">
        <f>IFERROR(TRIM(MID(SUBSTITUTE(SUBSTITUTE(SUBSTITUTE(INVITACIONES!$J454,"*",""),CHAR(13),""),CHAR(10),REPT(" ",100)),501,100)),"")</f>
        <v/>
      </c>
      <c r="J453" s="464">
        <f>IFERROR(TRIM(MID(SUBSTITUTE(SUBSTITUTE(SUBSTITUTE(INVITACIONES!$J454,"*",""),CHAR(13),""),CHAR(10),REPT(" ",100)),601,100)),"")</f>
        <v/>
      </c>
      <c r="K453" s="464">
        <f>IFERROR(TRIM(MID(SUBSTITUTE(SUBSTITUTE(SUBSTITUTE(INVITACIONES!$J454,"*",""),CHAR(13),""),CHAR(10),REPT(" ",100)),701,100)),"")</f>
        <v/>
      </c>
    </row>
    <row r="454" s="358">
      <c r="A454" s="464">
        <f>IF(INVITACIONES!A455="","",INVITACIONES!A455)</f>
        <v/>
      </c>
      <c r="B454" s="464">
        <f>IF(INVITACIONES!N455="","",TRIM(INVITACIONES!N455))</f>
        <v/>
      </c>
      <c r="C454" s="475">
        <f>IF(INVITACIONES!G455="","",INVITACIONES!G455)</f>
        <v/>
      </c>
      <c r="D454" s="464">
        <f>IFERROR(TRIM(MID(SUBSTITUTE(SUBSTITUTE(SUBSTITUTE(INVITACIONES!$J455,"*",""),CHAR(13),""),CHAR(10),REPT(" ",100)),1,100)),"")</f>
        <v/>
      </c>
      <c r="E454" s="464">
        <f>IFERROR(TRIM(MID(SUBSTITUTE(SUBSTITUTE(SUBSTITUTE(INVITACIONES!$J455,"*",""),CHAR(13),""),CHAR(10),REPT(" ",100)),101,100)),"")</f>
        <v/>
      </c>
      <c r="F454" s="464">
        <f>IFERROR(TRIM(MID(SUBSTITUTE(SUBSTITUTE(SUBSTITUTE(INVITACIONES!$J455,"*",""),CHAR(13),""),CHAR(10),REPT(" ",100)),201,100)),"")</f>
        <v/>
      </c>
      <c r="G454" s="464">
        <f>IFERROR(TRIM(MID(SUBSTITUTE(SUBSTITUTE(SUBSTITUTE(INVITACIONES!$J455,"*",""),CHAR(13),""),CHAR(10),REPT(" ",100)),301,100)),"")</f>
        <v/>
      </c>
      <c r="H454" s="464">
        <f>IFERROR(TRIM(MID(SUBSTITUTE(SUBSTITUTE(SUBSTITUTE(INVITACIONES!$J455,"*",""),CHAR(13),""),CHAR(10),REPT(" ",100)),401,100)),"")</f>
        <v/>
      </c>
      <c r="I454" s="464">
        <f>IFERROR(TRIM(MID(SUBSTITUTE(SUBSTITUTE(SUBSTITUTE(INVITACIONES!$J455,"*",""),CHAR(13),""),CHAR(10),REPT(" ",100)),501,100)),"")</f>
        <v/>
      </c>
      <c r="J454" s="464">
        <f>IFERROR(TRIM(MID(SUBSTITUTE(SUBSTITUTE(SUBSTITUTE(INVITACIONES!$J455,"*",""),CHAR(13),""),CHAR(10),REPT(" ",100)),601,100)),"")</f>
        <v/>
      </c>
      <c r="K454" s="464">
        <f>IFERROR(TRIM(MID(SUBSTITUTE(SUBSTITUTE(SUBSTITUTE(INVITACIONES!$J455,"*",""),CHAR(13),""),CHAR(10),REPT(" ",100)),701,100)),"")</f>
        <v/>
      </c>
    </row>
    <row r="455" s="358">
      <c r="A455" s="464">
        <f>IF(INVITACIONES!A456="","",INVITACIONES!A456)</f>
        <v/>
      </c>
      <c r="B455" s="464">
        <f>IF(INVITACIONES!N456="","",TRIM(INVITACIONES!N456))</f>
        <v/>
      </c>
      <c r="C455" s="475">
        <f>IF(INVITACIONES!G456="","",INVITACIONES!G456)</f>
        <v/>
      </c>
      <c r="D455" s="464">
        <f>IFERROR(TRIM(MID(SUBSTITUTE(SUBSTITUTE(SUBSTITUTE(INVITACIONES!$J456,"*",""),CHAR(13),""),CHAR(10),REPT(" ",100)),1,100)),"")</f>
        <v/>
      </c>
      <c r="E455" s="464">
        <f>IFERROR(TRIM(MID(SUBSTITUTE(SUBSTITUTE(SUBSTITUTE(INVITACIONES!$J456,"*",""),CHAR(13),""),CHAR(10),REPT(" ",100)),101,100)),"")</f>
        <v/>
      </c>
      <c r="F455" s="464">
        <f>IFERROR(TRIM(MID(SUBSTITUTE(SUBSTITUTE(SUBSTITUTE(INVITACIONES!$J456,"*",""),CHAR(13),""),CHAR(10),REPT(" ",100)),201,100)),"")</f>
        <v/>
      </c>
      <c r="G455" s="464">
        <f>IFERROR(TRIM(MID(SUBSTITUTE(SUBSTITUTE(SUBSTITUTE(INVITACIONES!$J456,"*",""),CHAR(13),""),CHAR(10),REPT(" ",100)),301,100)),"")</f>
        <v/>
      </c>
      <c r="H455" s="464">
        <f>IFERROR(TRIM(MID(SUBSTITUTE(SUBSTITUTE(SUBSTITUTE(INVITACIONES!$J456,"*",""),CHAR(13),""),CHAR(10),REPT(" ",100)),401,100)),"")</f>
        <v/>
      </c>
      <c r="I455" s="464">
        <f>IFERROR(TRIM(MID(SUBSTITUTE(SUBSTITUTE(SUBSTITUTE(INVITACIONES!$J456,"*",""),CHAR(13),""),CHAR(10),REPT(" ",100)),501,100)),"")</f>
        <v/>
      </c>
      <c r="J455" s="464">
        <f>IFERROR(TRIM(MID(SUBSTITUTE(SUBSTITUTE(SUBSTITUTE(INVITACIONES!$J456,"*",""),CHAR(13),""),CHAR(10),REPT(" ",100)),601,100)),"")</f>
        <v/>
      </c>
      <c r="K455" s="464">
        <f>IFERROR(TRIM(MID(SUBSTITUTE(SUBSTITUTE(SUBSTITUTE(INVITACIONES!$J456,"*",""),CHAR(13),""),CHAR(10),REPT(" ",100)),701,100)),"")</f>
        <v/>
      </c>
    </row>
    <row r="456" s="358">
      <c r="A456" s="464">
        <f>IF(INVITACIONES!A457="","",INVITACIONES!A457)</f>
        <v/>
      </c>
      <c r="B456" s="464">
        <f>IF(INVITACIONES!N457="","",TRIM(INVITACIONES!N457))</f>
        <v/>
      </c>
      <c r="C456" s="475">
        <f>IF(INVITACIONES!G457="","",INVITACIONES!G457)</f>
        <v/>
      </c>
      <c r="D456" s="464">
        <f>IFERROR(TRIM(MID(SUBSTITUTE(SUBSTITUTE(SUBSTITUTE(INVITACIONES!$J457,"*",""),CHAR(13),""),CHAR(10),REPT(" ",100)),1,100)),"")</f>
        <v/>
      </c>
      <c r="E456" s="464">
        <f>IFERROR(TRIM(MID(SUBSTITUTE(SUBSTITUTE(SUBSTITUTE(INVITACIONES!$J457,"*",""),CHAR(13),""),CHAR(10),REPT(" ",100)),101,100)),"")</f>
        <v/>
      </c>
      <c r="F456" s="464">
        <f>IFERROR(TRIM(MID(SUBSTITUTE(SUBSTITUTE(SUBSTITUTE(INVITACIONES!$J457,"*",""),CHAR(13),""),CHAR(10),REPT(" ",100)),201,100)),"")</f>
        <v/>
      </c>
      <c r="G456" s="464">
        <f>IFERROR(TRIM(MID(SUBSTITUTE(SUBSTITUTE(SUBSTITUTE(INVITACIONES!$J457,"*",""),CHAR(13),""),CHAR(10),REPT(" ",100)),301,100)),"")</f>
        <v/>
      </c>
      <c r="H456" s="464">
        <f>IFERROR(TRIM(MID(SUBSTITUTE(SUBSTITUTE(SUBSTITUTE(INVITACIONES!$J457,"*",""),CHAR(13),""),CHAR(10),REPT(" ",100)),401,100)),"")</f>
        <v/>
      </c>
      <c r="I456" s="464">
        <f>IFERROR(TRIM(MID(SUBSTITUTE(SUBSTITUTE(SUBSTITUTE(INVITACIONES!$J457,"*",""),CHAR(13),""),CHAR(10),REPT(" ",100)),501,100)),"")</f>
        <v/>
      </c>
      <c r="J456" s="464">
        <f>IFERROR(TRIM(MID(SUBSTITUTE(SUBSTITUTE(SUBSTITUTE(INVITACIONES!$J457,"*",""),CHAR(13),""),CHAR(10),REPT(" ",100)),601,100)),"")</f>
        <v/>
      </c>
      <c r="K456" s="464">
        <f>IFERROR(TRIM(MID(SUBSTITUTE(SUBSTITUTE(SUBSTITUTE(INVITACIONES!$J457,"*",""),CHAR(13),""),CHAR(10),REPT(" ",100)),701,100)),"")</f>
        <v/>
      </c>
    </row>
    <row r="457" s="358">
      <c r="A457" s="464">
        <f>IF(INVITACIONES!A458="","",INVITACIONES!A458)</f>
        <v/>
      </c>
      <c r="B457" s="464">
        <f>IF(INVITACIONES!N458="","",TRIM(INVITACIONES!N458))</f>
        <v/>
      </c>
      <c r="C457" s="475">
        <f>IF(INVITACIONES!G458="","",INVITACIONES!G458)</f>
        <v/>
      </c>
      <c r="D457" s="464">
        <f>IFERROR(TRIM(MID(SUBSTITUTE(SUBSTITUTE(SUBSTITUTE(INVITACIONES!$J458,"*",""),CHAR(13),""),CHAR(10),REPT(" ",100)),1,100)),"")</f>
        <v/>
      </c>
      <c r="E457" s="464">
        <f>IFERROR(TRIM(MID(SUBSTITUTE(SUBSTITUTE(SUBSTITUTE(INVITACIONES!$J458,"*",""),CHAR(13),""),CHAR(10),REPT(" ",100)),101,100)),"")</f>
        <v/>
      </c>
      <c r="F457" s="464">
        <f>IFERROR(TRIM(MID(SUBSTITUTE(SUBSTITUTE(SUBSTITUTE(INVITACIONES!$J458,"*",""),CHAR(13),""),CHAR(10),REPT(" ",100)),201,100)),"")</f>
        <v/>
      </c>
      <c r="G457" s="464">
        <f>IFERROR(TRIM(MID(SUBSTITUTE(SUBSTITUTE(SUBSTITUTE(INVITACIONES!$J458,"*",""),CHAR(13),""),CHAR(10),REPT(" ",100)),301,100)),"")</f>
        <v/>
      </c>
      <c r="H457" s="464">
        <f>IFERROR(TRIM(MID(SUBSTITUTE(SUBSTITUTE(SUBSTITUTE(INVITACIONES!$J458,"*",""),CHAR(13),""),CHAR(10),REPT(" ",100)),401,100)),"")</f>
        <v/>
      </c>
      <c r="I457" s="464">
        <f>IFERROR(TRIM(MID(SUBSTITUTE(SUBSTITUTE(SUBSTITUTE(INVITACIONES!$J458,"*",""),CHAR(13),""),CHAR(10),REPT(" ",100)),501,100)),"")</f>
        <v/>
      </c>
      <c r="J457" s="464">
        <f>IFERROR(TRIM(MID(SUBSTITUTE(SUBSTITUTE(SUBSTITUTE(INVITACIONES!$J458,"*",""),CHAR(13),""),CHAR(10),REPT(" ",100)),601,100)),"")</f>
        <v/>
      </c>
      <c r="K457" s="464">
        <f>IFERROR(TRIM(MID(SUBSTITUTE(SUBSTITUTE(SUBSTITUTE(INVITACIONES!$J458,"*",""),CHAR(13),""),CHAR(10),REPT(" ",100)),701,100)),"")</f>
        <v/>
      </c>
    </row>
    <row r="458" s="358">
      <c r="A458" s="464">
        <f>IF(INVITACIONES!A459="","",INVITACIONES!A459)</f>
        <v/>
      </c>
      <c r="B458" s="464">
        <f>IF(INVITACIONES!N459="","",TRIM(INVITACIONES!N459))</f>
        <v/>
      </c>
      <c r="C458" s="475">
        <f>IF(INVITACIONES!G459="","",INVITACIONES!G459)</f>
        <v/>
      </c>
      <c r="D458" s="464">
        <f>IFERROR(TRIM(MID(SUBSTITUTE(SUBSTITUTE(SUBSTITUTE(INVITACIONES!$J459,"*",""),CHAR(13),""),CHAR(10),REPT(" ",100)),1,100)),"")</f>
        <v/>
      </c>
      <c r="E458" s="464">
        <f>IFERROR(TRIM(MID(SUBSTITUTE(SUBSTITUTE(SUBSTITUTE(INVITACIONES!$J459,"*",""),CHAR(13),""),CHAR(10),REPT(" ",100)),101,100)),"")</f>
        <v/>
      </c>
      <c r="F458" s="464">
        <f>IFERROR(TRIM(MID(SUBSTITUTE(SUBSTITUTE(SUBSTITUTE(INVITACIONES!$J459,"*",""),CHAR(13),""),CHAR(10),REPT(" ",100)),201,100)),"")</f>
        <v/>
      </c>
      <c r="G458" s="464">
        <f>IFERROR(TRIM(MID(SUBSTITUTE(SUBSTITUTE(SUBSTITUTE(INVITACIONES!$J459,"*",""),CHAR(13),""),CHAR(10),REPT(" ",100)),301,100)),"")</f>
        <v/>
      </c>
      <c r="H458" s="464">
        <f>IFERROR(TRIM(MID(SUBSTITUTE(SUBSTITUTE(SUBSTITUTE(INVITACIONES!$J459,"*",""),CHAR(13),""),CHAR(10),REPT(" ",100)),401,100)),"")</f>
        <v/>
      </c>
      <c r="I458" s="464">
        <f>IFERROR(TRIM(MID(SUBSTITUTE(SUBSTITUTE(SUBSTITUTE(INVITACIONES!$J459,"*",""),CHAR(13),""),CHAR(10),REPT(" ",100)),501,100)),"")</f>
        <v/>
      </c>
      <c r="J458" s="464">
        <f>IFERROR(TRIM(MID(SUBSTITUTE(SUBSTITUTE(SUBSTITUTE(INVITACIONES!$J459,"*",""),CHAR(13),""),CHAR(10),REPT(" ",100)),601,100)),"")</f>
        <v/>
      </c>
      <c r="K458" s="464">
        <f>IFERROR(TRIM(MID(SUBSTITUTE(SUBSTITUTE(SUBSTITUTE(INVITACIONES!$J459,"*",""),CHAR(13),""),CHAR(10),REPT(" ",100)),701,100)),"")</f>
        <v/>
      </c>
    </row>
    <row r="459" s="358">
      <c r="A459" s="464">
        <f>IF(INVITACIONES!A460="","",INVITACIONES!A460)</f>
        <v/>
      </c>
      <c r="B459" s="464">
        <f>IF(INVITACIONES!N460="","",TRIM(INVITACIONES!N460))</f>
        <v/>
      </c>
      <c r="C459" s="475">
        <f>IF(INVITACIONES!G460="","",INVITACIONES!G460)</f>
        <v/>
      </c>
      <c r="D459" s="464">
        <f>IFERROR(TRIM(MID(SUBSTITUTE(SUBSTITUTE(SUBSTITUTE(INVITACIONES!$J460,"*",""),CHAR(13),""),CHAR(10),REPT(" ",100)),1,100)),"")</f>
        <v/>
      </c>
      <c r="E459" s="464">
        <f>IFERROR(TRIM(MID(SUBSTITUTE(SUBSTITUTE(SUBSTITUTE(INVITACIONES!$J460,"*",""),CHAR(13),""),CHAR(10),REPT(" ",100)),101,100)),"")</f>
        <v/>
      </c>
      <c r="F459" s="464">
        <f>IFERROR(TRIM(MID(SUBSTITUTE(SUBSTITUTE(SUBSTITUTE(INVITACIONES!$J460,"*",""),CHAR(13),""),CHAR(10),REPT(" ",100)),201,100)),"")</f>
        <v/>
      </c>
      <c r="G459" s="464">
        <f>IFERROR(TRIM(MID(SUBSTITUTE(SUBSTITUTE(SUBSTITUTE(INVITACIONES!$J460,"*",""),CHAR(13),""),CHAR(10),REPT(" ",100)),301,100)),"")</f>
        <v/>
      </c>
      <c r="H459" s="464">
        <f>IFERROR(TRIM(MID(SUBSTITUTE(SUBSTITUTE(SUBSTITUTE(INVITACIONES!$J460,"*",""),CHAR(13),""),CHAR(10),REPT(" ",100)),401,100)),"")</f>
        <v/>
      </c>
      <c r="I459" s="464">
        <f>IFERROR(TRIM(MID(SUBSTITUTE(SUBSTITUTE(SUBSTITUTE(INVITACIONES!$J460,"*",""),CHAR(13),""),CHAR(10),REPT(" ",100)),501,100)),"")</f>
        <v/>
      </c>
      <c r="J459" s="464">
        <f>IFERROR(TRIM(MID(SUBSTITUTE(SUBSTITUTE(SUBSTITUTE(INVITACIONES!$J460,"*",""),CHAR(13),""),CHAR(10),REPT(" ",100)),601,100)),"")</f>
        <v/>
      </c>
      <c r="K459" s="464">
        <f>IFERROR(TRIM(MID(SUBSTITUTE(SUBSTITUTE(SUBSTITUTE(INVITACIONES!$J460,"*",""),CHAR(13),""),CHAR(10),REPT(" ",100)),701,100)),"")</f>
        <v/>
      </c>
    </row>
    <row r="460" s="358">
      <c r="A460" s="464">
        <f>IF(INVITACIONES!A461="","",INVITACIONES!A461)</f>
        <v/>
      </c>
      <c r="B460" s="464">
        <f>IF(INVITACIONES!N461="","",TRIM(INVITACIONES!N461))</f>
        <v/>
      </c>
      <c r="C460" s="475">
        <f>IF(INVITACIONES!G461="","",INVITACIONES!G461)</f>
        <v/>
      </c>
      <c r="D460" s="464">
        <f>IFERROR(TRIM(MID(SUBSTITUTE(SUBSTITUTE(SUBSTITUTE(INVITACIONES!$J461,"*",""),CHAR(13),""),CHAR(10),REPT(" ",100)),1,100)),"")</f>
        <v/>
      </c>
      <c r="E460" s="464">
        <f>IFERROR(TRIM(MID(SUBSTITUTE(SUBSTITUTE(SUBSTITUTE(INVITACIONES!$J461,"*",""),CHAR(13),""),CHAR(10),REPT(" ",100)),101,100)),"")</f>
        <v/>
      </c>
      <c r="F460" s="464">
        <f>IFERROR(TRIM(MID(SUBSTITUTE(SUBSTITUTE(SUBSTITUTE(INVITACIONES!$J461,"*",""),CHAR(13),""),CHAR(10),REPT(" ",100)),201,100)),"")</f>
        <v/>
      </c>
      <c r="G460" s="464">
        <f>IFERROR(TRIM(MID(SUBSTITUTE(SUBSTITUTE(SUBSTITUTE(INVITACIONES!$J461,"*",""),CHAR(13),""),CHAR(10),REPT(" ",100)),301,100)),"")</f>
        <v/>
      </c>
      <c r="H460" s="464">
        <f>IFERROR(TRIM(MID(SUBSTITUTE(SUBSTITUTE(SUBSTITUTE(INVITACIONES!$J461,"*",""),CHAR(13),""),CHAR(10),REPT(" ",100)),401,100)),"")</f>
        <v/>
      </c>
      <c r="I460" s="464">
        <f>IFERROR(TRIM(MID(SUBSTITUTE(SUBSTITUTE(SUBSTITUTE(INVITACIONES!$J461,"*",""),CHAR(13),""),CHAR(10),REPT(" ",100)),501,100)),"")</f>
        <v/>
      </c>
      <c r="J460" s="464">
        <f>IFERROR(TRIM(MID(SUBSTITUTE(SUBSTITUTE(SUBSTITUTE(INVITACIONES!$J461,"*",""),CHAR(13),""),CHAR(10),REPT(" ",100)),601,100)),"")</f>
        <v/>
      </c>
      <c r="K460" s="464">
        <f>IFERROR(TRIM(MID(SUBSTITUTE(SUBSTITUTE(SUBSTITUTE(INVITACIONES!$J461,"*",""),CHAR(13),""),CHAR(10),REPT(" ",100)),701,100)),"")</f>
        <v/>
      </c>
    </row>
    <row r="461" s="358">
      <c r="A461" s="464">
        <f>IF(INVITACIONES!A462="","",INVITACIONES!A462)</f>
        <v/>
      </c>
      <c r="B461" s="464">
        <f>IF(INVITACIONES!N462="","",TRIM(INVITACIONES!N462))</f>
        <v/>
      </c>
      <c r="C461" s="475">
        <f>IF(INVITACIONES!G462="","",INVITACIONES!G462)</f>
        <v/>
      </c>
      <c r="D461" s="464">
        <f>IFERROR(TRIM(MID(SUBSTITUTE(SUBSTITUTE(SUBSTITUTE(INVITACIONES!$J462,"*",""),CHAR(13),""),CHAR(10),REPT(" ",100)),1,100)),"")</f>
        <v/>
      </c>
      <c r="E461" s="464">
        <f>IFERROR(TRIM(MID(SUBSTITUTE(SUBSTITUTE(SUBSTITUTE(INVITACIONES!$J462,"*",""),CHAR(13),""),CHAR(10),REPT(" ",100)),101,100)),"")</f>
        <v/>
      </c>
      <c r="F461" s="464">
        <f>IFERROR(TRIM(MID(SUBSTITUTE(SUBSTITUTE(SUBSTITUTE(INVITACIONES!$J462,"*",""),CHAR(13),""),CHAR(10),REPT(" ",100)),201,100)),"")</f>
        <v/>
      </c>
      <c r="G461" s="464">
        <f>IFERROR(TRIM(MID(SUBSTITUTE(SUBSTITUTE(SUBSTITUTE(INVITACIONES!$J462,"*",""),CHAR(13),""),CHAR(10),REPT(" ",100)),301,100)),"")</f>
        <v/>
      </c>
      <c r="H461" s="464">
        <f>IFERROR(TRIM(MID(SUBSTITUTE(SUBSTITUTE(SUBSTITUTE(INVITACIONES!$J462,"*",""),CHAR(13),""),CHAR(10),REPT(" ",100)),401,100)),"")</f>
        <v/>
      </c>
      <c r="I461" s="464">
        <f>IFERROR(TRIM(MID(SUBSTITUTE(SUBSTITUTE(SUBSTITUTE(INVITACIONES!$J462,"*",""),CHAR(13),""),CHAR(10),REPT(" ",100)),501,100)),"")</f>
        <v/>
      </c>
      <c r="J461" s="464">
        <f>IFERROR(TRIM(MID(SUBSTITUTE(SUBSTITUTE(SUBSTITUTE(INVITACIONES!$J462,"*",""),CHAR(13),""),CHAR(10),REPT(" ",100)),601,100)),"")</f>
        <v/>
      </c>
      <c r="K461" s="464">
        <f>IFERROR(TRIM(MID(SUBSTITUTE(SUBSTITUTE(SUBSTITUTE(INVITACIONES!$J462,"*",""),CHAR(13),""),CHAR(10),REPT(" ",100)),701,100)),"")</f>
        <v/>
      </c>
    </row>
    <row r="462" s="358">
      <c r="A462" s="464">
        <f>IF(INVITACIONES!A463="","",INVITACIONES!A463)</f>
        <v/>
      </c>
      <c r="B462" s="464">
        <f>IF(INVITACIONES!N463="","",TRIM(INVITACIONES!N463))</f>
        <v/>
      </c>
      <c r="C462" s="475">
        <f>IF(INVITACIONES!G463="","",INVITACIONES!G463)</f>
        <v/>
      </c>
      <c r="D462" s="464">
        <f>IFERROR(TRIM(MID(SUBSTITUTE(SUBSTITUTE(SUBSTITUTE(INVITACIONES!$J463,"*",""),CHAR(13),""),CHAR(10),REPT(" ",100)),1,100)),"")</f>
        <v/>
      </c>
      <c r="E462" s="464">
        <f>IFERROR(TRIM(MID(SUBSTITUTE(SUBSTITUTE(SUBSTITUTE(INVITACIONES!$J463,"*",""),CHAR(13),""),CHAR(10),REPT(" ",100)),101,100)),"")</f>
        <v/>
      </c>
      <c r="F462" s="464">
        <f>IFERROR(TRIM(MID(SUBSTITUTE(SUBSTITUTE(SUBSTITUTE(INVITACIONES!$J463,"*",""),CHAR(13),""),CHAR(10),REPT(" ",100)),201,100)),"")</f>
        <v/>
      </c>
      <c r="G462" s="464">
        <f>IFERROR(TRIM(MID(SUBSTITUTE(SUBSTITUTE(SUBSTITUTE(INVITACIONES!$J463,"*",""),CHAR(13),""),CHAR(10),REPT(" ",100)),301,100)),"")</f>
        <v/>
      </c>
      <c r="H462" s="464">
        <f>IFERROR(TRIM(MID(SUBSTITUTE(SUBSTITUTE(SUBSTITUTE(INVITACIONES!$J463,"*",""),CHAR(13),""),CHAR(10),REPT(" ",100)),401,100)),"")</f>
        <v/>
      </c>
      <c r="I462" s="464">
        <f>IFERROR(TRIM(MID(SUBSTITUTE(SUBSTITUTE(SUBSTITUTE(INVITACIONES!$J463,"*",""),CHAR(13),""),CHAR(10),REPT(" ",100)),501,100)),"")</f>
        <v/>
      </c>
      <c r="J462" s="464">
        <f>IFERROR(TRIM(MID(SUBSTITUTE(SUBSTITUTE(SUBSTITUTE(INVITACIONES!$J463,"*",""),CHAR(13),""),CHAR(10),REPT(" ",100)),601,100)),"")</f>
        <v/>
      </c>
      <c r="K462" s="464">
        <f>IFERROR(TRIM(MID(SUBSTITUTE(SUBSTITUTE(SUBSTITUTE(INVITACIONES!$J463,"*",""),CHAR(13),""),CHAR(10),REPT(" ",100)),701,100)),"")</f>
        <v/>
      </c>
    </row>
    <row r="463" s="358">
      <c r="A463" s="464">
        <f>IF(INVITACIONES!A464="","",INVITACIONES!A464)</f>
        <v/>
      </c>
      <c r="B463" s="464">
        <f>IF(INVITACIONES!N464="","",TRIM(INVITACIONES!N464))</f>
        <v/>
      </c>
      <c r="C463" s="475">
        <f>IF(INVITACIONES!G464="","",INVITACIONES!G464)</f>
        <v/>
      </c>
      <c r="D463" s="464">
        <f>IFERROR(TRIM(MID(SUBSTITUTE(SUBSTITUTE(SUBSTITUTE(INVITACIONES!$J464,"*",""),CHAR(13),""),CHAR(10),REPT(" ",100)),1,100)),"")</f>
        <v/>
      </c>
      <c r="E463" s="464">
        <f>IFERROR(TRIM(MID(SUBSTITUTE(SUBSTITUTE(SUBSTITUTE(INVITACIONES!$J464,"*",""),CHAR(13),""),CHAR(10),REPT(" ",100)),101,100)),"")</f>
        <v/>
      </c>
      <c r="F463" s="464">
        <f>IFERROR(TRIM(MID(SUBSTITUTE(SUBSTITUTE(SUBSTITUTE(INVITACIONES!$J464,"*",""),CHAR(13),""),CHAR(10),REPT(" ",100)),201,100)),"")</f>
        <v/>
      </c>
      <c r="G463" s="464">
        <f>IFERROR(TRIM(MID(SUBSTITUTE(SUBSTITUTE(SUBSTITUTE(INVITACIONES!$J464,"*",""),CHAR(13),""),CHAR(10),REPT(" ",100)),301,100)),"")</f>
        <v/>
      </c>
      <c r="H463" s="464">
        <f>IFERROR(TRIM(MID(SUBSTITUTE(SUBSTITUTE(SUBSTITUTE(INVITACIONES!$J464,"*",""),CHAR(13),""),CHAR(10),REPT(" ",100)),401,100)),"")</f>
        <v/>
      </c>
      <c r="I463" s="464">
        <f>IFERROR(TRIM(MID(SUBSTITUTE(SUBSTITUTE(SUBSTITUTE(INVITACIONES!$J464,"*",""),CHAR(13),""),CHAR(10),REPT(" ",100)),501,100)),"")</f>
        <v/>
      </c>
      <c r="J463" s="464">
        <f>IFERROR(TRIM(MID(SUBSTITUTE(SUBSTITUTE(SUBSTITUTE(INVITACIONES!$J464,"*",""),CHAR(13),""),CHAR(10),REPT(" ",100)),601,100)),"")</f>
        <v/>
      </c>
      <c r="K463" s="464">
        <f>IFERROR(TRIM(MID(SUBSTITUTE(SUBSTITUTE(SUBSTITUTE(INVITACIONES!$J464,"*",""),CHAR(13),""),CHAR(10),REPT(" ",100)),701,100)),"")</f>
        <v/>
      </c>
    </row>
    <row r="464" s="358">
      <c r="A464" s="464">
        <f>IF(INVITACIONES!A465="","",INVITACIONES!A465)</f>
        <v/>
      </c>
      <c r="B464" s="464">
        <f>IF(INVITACIONES!N465="","",TRIM(INVITACIONES!N465))</f>
        <v/>
      </c>
      <c r="C464" s="475">
        <f>IF(INVITACIONES!G465="","",INVITACIONES!G465)</f>
        <v/>
      </c>
      <c r="D464" s="464">
        <f>IFERROR(TRIM(MID(SUBSTITUTE(SUBSTITUTE(SUBSTITUTE(INVITACIONES!$J465,"*",""),CHAR(13),""),CHAR(10),REPT(" ",100)),1,100)),"")</f>
        <v/>
      </c>
      <c r="E464" s="464">
        <f>IFERROR(TRIM(MID(SUBSTITUTE(SUBSTITUTE(SUBSTITUTE(INVITACIONES!$J465,"*",""),CHAR(13),""),CHAR(10),REPT(" ",100)),101,100)),"")</f>
        <v/>
      </c>
      <c r="F464" s="464">
        <f>IFERROR(TRIM(MID(SUBSTITUTE(SUBSTITUTE(SUBSTITUTE(INVITACIONES!$J465,"*",""),CHAR(13),""),CHAR(10),REPT(" ",100)),201,100)),"")</f>
        <v/>
      </c>
      <c r="G464" s="464">
        <f>IFERROR(TRIM(MID(SUBSTITUTE(SUBSTITUTE(SUBSTITUTE(INVITACIONES!$J465,"*",""),CHAR(13),""),CHAR(10),REPT(" ",100)),301,100)),"")</f>
        <v/>
      </c>
      <c r="H464" s="464">
        <f>IFERROR(TRIM(MID(SUBSTITUTE(SUBSTITUTE(SUBSTITUTE(INVITACIONES!$J465,"*",""),CHAR(13),""),CHAR(10),REPT(" ",100)),401,100)),"")</f>
        <v/>
      </c>
      <c r="I464" s="464">
        <f>IFERROR(TRIM(MID(SUBSTITUTE(SUBSTITUTE(SUBSTITUTE(INVITACIONES!$J465,"*",""),CHAR(13),""),CHAR(10),REPT(" ",100)),501,100)),"")</f>
        <v/>
      </c>
      <c r="J464" s="464">
        <f>IFERROR(TRIM(MID(SUBSTITUTE(SUBSTITUTE(SUBSTITUTE(INVITACIONES!$J465,"*",""),CHAR(13),""),CHAR(10),REPT(" ",100)),601,100)),"")</f>
        <v/>
      </c>
      <c r="K464" s="464">
        <f>IFERROR(TRIM(MID(SUBSTITUTE(SUBSTITUTE(SUBSTITUTE(INVITACIONES!$J465,"*",""),CHAR(13),""),CHAR(10),REPT(" ",100)),701,100)),"")</f>
        <v/>
      </c>
    </row>
    <row r="465" s="358">
      <c r="A465" s="464">
        <f>IF(INVITACIONES!A466="","",INVITACIONES!A466)</f>
        <v/>
      </c>
      <c r="B465" s="464">
        <f>IF(INVITACIONES!N466="","",TRIM(INVITACIONES!N466))</f>
        <v/>
      </c>
      <c r="C465" s="475">
        <f>IF(INVITACIONES!G466="","",INVITACIONES!G466)</f>
        <v/>
      </c>
      <c r="D465" s="464">
        <f>IFERROR(TRIM(MID(SUBSTITUTE(SUBSTITUTE(SUBSTITUTE(INVITACIONES!$J466,"*",""),CHAR(13),""),CHAR(10),REPT(" ",100)),1,100)),"")</f>
        <v/>
      </c>
      <c r="E465" s="464">
        <f>IFERROR(TRIM(MID(SUBSTITUTE(SUBSTITUTE(SUBSTITUTE(INVITACIONES!$J466,"*",""),CHAR(13),""),CHAR(10),REPT(" ",100)),101,100)),"")</f>
        <v/>
      </c>
      <c r="F465" s="464">
        <f>IFERROR(TRIM(MID(SUBSTITUTE(SUBSTITUTE(SUBSTITUTE(INVITACIONES!$J466,"*",""),CHAR(13),""),CHAR(10),REPT(" ",100)),201,100)),"")</f>
        <v/>
      </c>
      <c r="G465" s="464">
        <f>IFERROR(TRIM(MID(SUBSTITUTE(SUBSTITUTE(SUBSTITUTE(INVITACIONES!$J466,"*",""),CHAR(13),""),CHAR(10),REPT(" ",100)),301,100)),"")</f>
        <v/>
      </c>
      <c r="H465" s="464">
        <f>IFERROR(TRIM(MID(SUBSTITUTE(SUBSTITUTE(SUBSTITUTE(INVITACIONES!$J466,"*",""),CHAR(13),""),CHAR(10),REPT(" ",100)),401,100)),"")</f>
        <v/>
      </c>
      <c r="I465" s="464">
        <f>IFERROR(TRIM(MID(SUBSTITUTE(SUBSTITUTE(SUBSTITUTE(INVITACIONES!$J466,"*",""),CHAR(13),""),CHAR(10),REPT(" ",100)),501,100)),"")</f>
        <v/>
      </c>
      <c r="J465" s="464">
        <f>IFERROR(TRIM(MID(SUBSTITUTE(SUBSTITUTE(SUBSTITUTE(INVITACIONES!$J466,"*",""),CHAR(13),""),CHAR(10),REPT(" ",100)),601,100)),"")</f>
        <v/>
      </c>
      <c r="K465" s="464">
        <f>IFERROR(TRIM(MID(SUBSTITUTE(SUBSTITUTE(SUBSTITUTE(INVITACIONES!$J466,"*",""),CHAR(13),""),CHAR(10),REPT(" ",100)),701,100)),"")</f>
        <v/>
      </c>
    </row>
    <row r="466" s="358">
      <c r="A466" s="464">
        <f>IF(INVITACIONES!A467="","",INVITACIONES!A467)</f>
        <v/>
      </c>
      <c r="B466" s="464">
        <f>IF(INVITACIONES!N467="","",TRIM(INVITACIONES!N467))</f>
        <v/>
      </c>
      <c r="C466" s="475">
        <f>IF(INVITACIONES!G467="","",INVITACIONES!G467)</f>
        <v/>
      </c>
      <c r="D466" s="464">
        <f>IFERROR(TRIM(MID(SUBSTITUTE(SUBSTITUTE(SUBSTITUTE(INVITACIONES!$J467,"*",""),CHAR(13),""),CHAR(10),REPT(" ",100)),1,100)),"")</f>
        <v/>
      </c>
      <c r="E466" s="464">
        <f>IFERROR(TRIM(MID(SUBSTITUTE(SUBSTITUTE(SUBSTITUTE(INVITACIONES!$J467,"*",""),CHAR(13),""),CHAR(10),REPT(" ",100)),101,100)),"")</f>
        <v/>
      </c>
      <c r="F466" s="464">
        <f>IFERROR(TRIM(MID(SUBSTITUTE(SUBSTITUTE(SUBSTITUTE(INVITACIONES!$J467,"*",""),CHAR(13),""),CHAR(10),REPT(" ",100)),201,100)),"")</f>
        <v/>
      </c>
      <c r="G466" s="464">
        <f>IFERROR(TRIM(MID(SUBSTITUTE(SUBSTITUTE(SUBSTITUTE(INVITACIONES!$J467,"*",""),CHAR(13),""),CHAR(10),REPT(" ",100)),301,100)),"")</f>
        <v/>
      </c>
      <c r="H466" s="464">
        <f>IFERROR(TRIM(MID(SUBSTITUTE(SUBSTITUTE(SUBSTITUTE(INVITACIONES!$J467,"*",""),CHAR(13),""),CHAR(10),REPT(" ",100)),401,100)),"")</f>
        <v/>
      </c>
      <c r="I466" s="464">
        <f>IFERROR(TRIM(MID(SUBSTITUTE(SUBSTITUTE(SUBSTITUTE(INVITACIONES!$J467,"*",""),CHAR(13),""),CHAR(10),REPT(" ",100)),501,100)),"")</f>
        <v/>
      </c>
      <c r="J466" s="464">
        <f>IFERROR(TRIM(MID(SUBSTITUTE(SUBSTITUTE(SUBSTITUTE(INVITACIONES!$J467,"*",""),CHAR(13),""),CHAR(10),REPT(" ",100)),601,100)),"")</f>
        <v/>
      </c>
      <c r="K466" s="464">
        <f>IFERROR(TRIM(MID(SUBSTITUTE(SUBSTITUTE(SUBSTITUTE(INVITACIONES!$J467,"*",""),CHAR(13),""),CHAR(10),REPT(" ",100)),701,100)),"")</f>
        <v/>
      </c>
    </row>
    <row r="467" s="358">
      <c r="A467" s="464">
        <f>IF(INVITACIONES!A468="","",INVITACIONES!A468)</f>
        <v/>
      </c>
      <c r="B467" s="464">
        <f>IF(INVITACIONES!N468="","",TRIM(INVITACIONES!N468))</f>
        <v/>
      </c>
      <c r="C467" s="475">
        <f>IF(INVITACIONES!G468="","",INVITACIONES!G468)</f>
        <v/>
      </c>
      <c r="D467" s="464">
        <f>IFERROR(TRIM(MID(SUBSTITUTE(SUBSTITUTE(SUBSTITUTE(INVITACIONES!$J468,"*",""),CHAR(13),""),CHAR(10),REPT(" ",100)),1,100)),"")</f>
        <v/>
      </c>
      <c r="E467" s="464">
        <f>IFERROR(TRIM(MID(SUBSTITUTE(SUBSTITUTE(SUBSTITUTE(INVITACIONES!$J468,"*",""),CHAR(13),""),CHAR(10),REPT(" ",100)),101,100)),"")</f>
        <v/>
      </c>
      <c r="F467" s="464">
        <f>IFERROR(TRIM(MID(SUBSTITUTE(SUBSTITUTE(SUBSTITUTE(INVITACIONES!$J468,"*",""),CHAR(13),""),CHAR(10),REPT(" ",100)),201,100)),"")</f>
        <v/>
      </c>
      <c r="G467" s="464">
        <f>IFERROR(TRIM(MID(SUBSTITUTE(SUBSTITUTE(SUBSTITUTE(INVITACIONES!$J468,"*",""),CHAR(13),""),CHAR(10),REPT(" ",100)),301,100)),"")</f>
        <v/>
      </c>
      <c r="H467" s="464">
        <f>IFERROR(TRIM(MID(SUBSTITUTE(SUBSTITUTE(SUBSTITUTE(INVITACIONES!$J468,"*",""),CHAR(13),""),CHAR(10),REPT(" ",100)),401,100)),"")</f>
        <v/>
      </c>
      <c r="I467" s="464">
        <f>IFERROR(TRIM(MID(SUBSTITUTE(SUBSTITUTE(SUBSTITUTE(INVITACIONES!$J468,"*",""),CHAR(13),""),CHAR(10),REPT(" ",100)),501,100)),"")</f>
        <v/>
      </c>
      <c r="J467" s="464">
        <f>IFERROR(TRIM(MID(SUBSTITUTE(SUBSTITUTE(SUBSTITUTE(INVITACIONES!$J468,"*",""),CHAR(13),""),CHAR(10),REPT(" ",100)),601,100)),"")</f>
        <v/>
      </c>
      <c r="K467" s="464">
        <f>IFERROR(TRIM(MID(SUBSTITUTE(SUBSTITUTE(SUBSTITUTE(INVITACIONES!$J468,"*",""),CHAR(13),""),CHAR(10),REPT(" ",100)),701,100)),"")</f>
        <v/>
      </c>
    </row>
    <row r="468" s="358">
      <c r="A468" s="464">
        <f>IF(INVITACIONES!A469="","",INVITACIONES!A469)</f>
        <v/>
      </c>
      <c r="B468" s="464">
        <f>IF(INVITACIONES!N469="","",TRIM(INVITACIONES!N469))</f>
        <v/>
      </c>
      <c r="C468" s="475">
        <f>IF(INVITACIONES!G469="","",INVITACIONES!G469)</f>
        <v/>
      </c>
      <c r="D468" s="464">
        <f>IFERROR(TRIM(MID(SUBSTITUTE(SUBSTITUTE(SUBSTITUTE(INVITACIONES!$J469,"*",""),CHAR(13),""),CHAR(10),REPT(" ",100)),1,100)),"")</f>
        <v/>
      </c>
      <c r="E468" s="464">
        <f>IFERROR(TRIM(MID(SUBSTITUTE(SUBSTITUTE(SUBSTITUTE(INVITACIONES!$J469,"*",""),CHAR(13),""),CHAR(10),REPT(" ",100)),101,100)),"")</f>
        <v/>
      </c>
      <c r="F468" s="464">
        <f>IFERROR(TRIM(MID(SUBSTITUTE(SUBSTITUTE(SUBSTITUTE(INVITACIONES!$J469,"*",""),CHAR(13),""),CHAR(10),REPT(" ",100)),201,100)),"")</f>
        <v/>
      </c>
      <c r="G468" s="464">
        <f>IFERROR(TRIM(MID(SUBSTITUTE(SUBSTITUTE(SUBSTITUTE(INVITACIONES!$J469,"*",""),CHAR(13),""),CHAR(10),REPT(" ",100)),301,100)),"")</f>
        <v/>
      </c>
      <c r="H468" s="464">
        <f>IFERROR(TRIM(MID(SUBSTITUTE(SUBSTITUTE(SUBSTITUTE(INVITACIONES!$J469,"*",""),CHAR(13),""),CHAR(10),REPT(" ",100)),401,100)),"")</f>
        <v/>
      </c>
      <c r="I468" s="464">
        <f>IFERROR(TRIM(MID(SUBSTITUTE(SUBSTITUTE(SUBSTITUTE(INVITACIONES!$J469,"*",""),CHAR(13),""),CHAR(10),REPT(" ",100)),501,100)),"")</f>
        <v/>
      </c>
      <c r="J468" s="464">
        <f>IFERROR(TRIM(MID(SUBSTITUTE(SUBSTITUTE(SUBSTITUTE(INVITACIONES!$J469,"*",""),CHAR(13),""),CHAR(10),REPT(" ",100)),601,100)),"")</f>
        <v/>
      </c>
      <c r="K468" s="464">
        <f>IFERROR(TRIM(MID(SUBSTITUTE(SUBSTITUTE(SUBSTITUTE(INVITACIONES!$J469,"*",""),CHAR(13),""),CHAR(10),REPT(" ",100)),701,100)),"")</f>
        <v/>
      </c>
    </row>
    <row r="469" s="358">
      <c r="A469" s="464">
        <f>IF(INVITACIONES!A470="","",INVITACIONES!A470)</f>
        <v/>
      </c>
      <c r="B469" s="464">
        <f>IF(INVITACIONES!N470="","",TRIM(INVITACIONES!N470))</f>
        <v/>
      </c>
      <c r="C469" s="475">
        <f>IF(INVITACIONES!G470="","",INVITACIONES!G470)</f>
        <v/>
      </c>
      <c r="D469" s="464">
        <f>IFERROR(TRIM(MID(SUBSTITUTE(SUBSTITUTE(SUBSTITUTE(INVITACIONES!$J470,"*",""),CHAR(13),""),CHAR(10),REPT(" ",100)),1,100)),"")</f>
        <v/>
      </c>
      <c r="E469" s="464">
        <f>IFERROR(TRIM(MID(SUBSTITUTE(SUBSTITUTE(SUBSTITUTE(INVITACIONES!$J470,"*",""),CHAR(13),""),CHAR(10),REPT(" ",100)),101,100)),"")</f>
        <v/>
      </c>
      <c r="F469" s="464">
        <f>IFERROR(TRIM(MID(SUBSTITUTE(SUBSTITUTE(SUBSTITUTE(INVITACIONES!$J470,"*",""),CHAR(13),""),CHAR(10),REPT(" ",100)),201,100)),"")</f>
        <v/>
      </c>
      <c r="G469" s="464">
        <f>IFERROR(TRIM(MID(SUBSTITUTE(SUBSTITUTE(SUBSTITUTE(INVITACIONES!$J470,"*",""),CHAR(13),""),CHAR(10),REPT(" ",100)),301,100)),"")</f>
        <v/>
      </c>
      <c r="H469" s="464">
        <f>IFERROR(TRIM(MID(SUBSTITUTE(SUBSTITUTE(SUBSTITUTE(INVITACIONES!$J470,"*",""),CHAR(13),""),CHAR(10),REPT(" ",100)),401,100)),"")</f>
        <v/>
      </c>
      <c r="I469" s="464">
        <f>IFERROR(TRIM(MID(SUBSTITUTE(SUBSTITUTE(SUBSTITUTE(INVITACIONES!$J470,"*",""),CHAR(13),""),CHAR(10),REPT(" ",100)),501,100)),"")</f>
        <v/>
      </c>
      <c r="J469" s="464">
        <f>IFERROR(TRIM(MID(SUBSTITUTE(SUBSTITUTE(SUBSTITUTE(INVITACIONES!$J470,"*",""),CHAR(13),""),CHAR(10),REPT(" ",100)),601,100)),"")</f>
        <v/>
      </c>
      <c r="K469" s="464">
        <f>IFERROR(TRIM(MID(SUBSTITUTE(SUBSTITUTE(SUBSTITUTE(INVITACIONES!$J470,"*",""),CHAR(13),""),CHAR(10),REPT(" ",100)),701,100)),"")</f>
        <v/>
      </c>
    </row>
    <row r="470" s="358">
      <c r="A470" s="464">
        <f>IF(INVITACIONES!A471="","",INVITACIONES!A471)</f>
        <v/>
      </c>
      <c r="B470" s="464">
        <f>IF(INVITACIONES!N471="","",TRIM(INVITACIONES!N471))</f>
        <v/>
      </c>
      <c r="C470" s="475">
        <f>IF(INVITACIONES!G471="","",INVITACIONES!G471)</f>
        <v/>
      </c>
      <c r="D470" s="464">
        <f>IFERROR(TRIM(MID(SUBSTITUTE(SUBSTITUTE(SUBSTITUTE(INVITACIONES!$J471,"*",""),CHAR(13),""),CHAR(10),REPT(" ",100)),1,100)),"")</f>
        <v/>
      </c>
      <c r="E470" s="464">
        <f>IFERROR(TRIM(MID(SUBSTITUTE(SUBSTITUTE(SUBSTITUTE(INVITACIONES!$J471,"*",""),CHAR(13),""),CHAR(10),REPT(" ",100)),101,100)),"")</f>
        <v/>
      </c>
      <c r="F470" s="464">
        <f>IFERROR(TRIM(MID(SUBSTITUTE(SUBSTITUTE(SUBSTITUTE(INVITACIONES!$J471,"*",""),CHAR(13),""),CHAR(10),REPT(" ",100)),201,100)),"")</f>
        <v/>
      </c>
      <c r="G470" s="464">
        <f>IFERROR(TRIM(MID(SUBSTITUTE(SUBSTITUTE(SUBSTITUTE(INVITACIONES!$J471,"*",""),CHAR(13),""),CHAR(10),REPT(" ",100)),301,100)),"")</f>
        <v/>
      </c>
      <c r="H470" s="464">
        <f>IFERROR(TRIM(MID(SUBSTITUTE(SUBSTITUTE(SUBSTITUTE(INVITACIONES!$J471,"*",""),CHAR(13),""),CHAR(10),REPT(" ",100)),401,100)),"")</f>
        <v/>
      </c>
      <c r="I470" s="464">
        <f>IFERROR(TRIM(MID(SUBSTITUTE(SUBSTITUTE(SUBSTITUTE(INVITACIONES!$J471,"*",""),CHAR(13),""),CHAR(10),REPT(" ",100)),501,100)),"")</f>
        <v/>
      </c>
      <c r="J470" s="464">
        <f>IFERROR(TRIM(MID(SUBSTITUTE(SUBSTITUTE(SUBSTITUTE(INVITACIONES!$J471,"*",""),CHAR(13),""),CHAR(10),REPT(" ",100)),601,100)),"")</f>
        <v/>
      </c>
      <c r="K470" s="464">
        <f>IFERROR(TRIM(MID(SUBSTITUTE(SUBSTITUTE(SUBSTITUTE(INVITACIONES!$J471,"*",""),CHAR(13),""),CHAR(10),REPT(" ",100)),701,100)),"")</f>
        <v/>
      </c>
    </row>
    <row r="471" s="358">
      <c r="A471" s="464">
        <f>IF(INVITACIONES!A472="","",INVITACIONES!A472)</f>
        <v/>
      </c>
      <c r="B471" s="464">
        <f>IF(INVITACIONES!N472="","",TRIM(INVITACIONES!N472))</f>
        <v/>
      </c>
      <c r="C471" s="475">
        <f>IF(INVITACIONES!G472="","",INVITACIONES!G472)</f>
        <v/>
      </c>
      <c r="D471" s="464">
        <f>IFERROR(TRIM(MID(SUBSTITUTE(SUBSTITUTE(SUBSTITUTE(INVITACIONES!$J472,"*",""),CHAR(13),""),CHAR(10),REPT(" ",100)),1,100)),"")</f>
        <v/>
      </c>
      <c r="E471" s="464">
        <f>IFERROR(TRIM(MID(SUBSTITUTE(SUBSTITUTE(SUBSTITUTE(INVITACIONES!$J472,"*",""),CHAR(13),""),CHAR(10),REPT(" ",100)),101,100)),"")</f>
        <v/>
      </c>
      <c r="F471" s="464">
        <f>IFERROR(TRIM(MID(SUBSTITUTE(SUBSTITUTE(SUBSTITUTE(INVITACIONES!$J472,"*",""),CHAR(13),""),CHAR(10),REPT(" ",100)),201,100)),"")</f>
        <v/>
      </c>
      <c r="G471" s="464">
        <f>IFERROR(TRIM(MID(SUBSTITUTE(SUBSTITUTE(SUBSTITUTE(INVITACIONES!$J472,"*",""),CHAR(13),""),CHAR(10),REPT(" ",100)),301,100)),"")</f>
        <v/>
      </c>
      <c r="H471" s="464">
        <f>IFERROR(TRIM(MID(SUBSTITUTE(SUBSTITUTE(SUBSTITUTE(INVITACIONES!$J472,"*",""),CHAR(13),""),CHAR(10),REPT(" ",100)),401,100)),"")</f>
        <v/>
      </c>
      <c r="I471" s="464">
        <f>IFERROR(TRIM(MID(SUBSTITUTE(SUBSTITUTE(SUBSTITUTE(INVITACIONES!$J472,"*",""),CHAR(13),""),CHAR(10),REPT(" ",100)),501,100)),"")</f>
        <v/>
      </c>
      <c r="J471" s="464">
        <f>IFERROR(TRIM(MID(SUBSTITUTE(SUBSTITUTE(SUBSTITUTE(INVITACIONES!$J472,"*",""),CHAR(13),""),CHAR(10),REPT(" ",100)),601,100)),"")</f>
        <v/>
      </c>
      <c r="K471" s="464">
        <f>IFERROR(TRIM(MID(SUBSTITUTE(SUBSTITUTE(SUBSTITUTE(INVITACIONES!$J472,"*",""),CHAR(13),""),CHAR(10),REPT(" ",100)),701,100)),"")</f>
        <v/>
      </c>
    </row>
    <row r="472" s="358">
      <c r="A472" s="464">
        <f>IF(INVITACIONES!A473="","",INVITACIONES!A473)</f>
        <v/>
      </c>
      <c r="B472" s="464">
        <f>IF(INVITACIONES!N473="","",TRIM(INVITACIONES!N473))</f>
        <v/>
      </c>
      <c r="C472" s="475">
        <f>IF(INVITACIONES!G473="","",INVITACIONES!G473)</f>
        <v/>
      </c>
      <c r="D472" s="464">
        <f>IFERROR(TRIM(MID(SUBSTITUTE(SUBSTITUTE(SUBSTITUTE(INVITACIONES!$J473,"*",""),CHAR(13),""),CHAR(10),REPT(" ",100)),1,100)),"")</f>
        <v/>
      </c>
      <c r="E472" s="464">
        <f>IFERROR(TRIM(MID(SUBSTITUTE(SUBSTITUTE(SUBSTITUTE(INVITACIONES!$J473,"*",""),CHAR(13),""),CHAR(10),REPT(" ",100)),101,100)),"")</f>
        <v/>
      </c>
      <c r="F472" s="464">
        <f>IFERROR(TRIM(MID(SUBSTITUTE(SUBSTITUTE(SUBSTITUTE(INVITACIONES!$J473,"*",""),CHAR(13),""),CHAR(10),REPT(" ",100)),201,100)),"")</f>
        <v/>
      </c>
      <c r="G472" s="464">
        <f>IFERROR(TRIM(MID(SUBSTITUTE(SUBSTITUTE(SUBSTITUTE(INVITACIONES!$J473,"*",""),CHAR(13),""),CHAR(10),REPT(" ",100)),301,100)),"")</f>
        <v/>
      </c>
      <c r="H472" s="464">
        <f>IFERROR(TRIM(MID(SUBSTITUTE(SUBSTITUTE(SUBSTITUTE(INVITACIONES!$J473,"*",""),CHAR(13),""),CHAR(10),REPT(" ",100)),401,100)),"")</f>
        <v/>
      </c>
      <c r="I472" s="464">
        <f>IFERROR(TRIM(MID(SUBSTITUTE(SUBSTITUTE(SUBSTITUTE(INVITACIONES!$J473,"*",""),CHAR(13),""),CHAR(10),REPT(" ",100)),501,100)),"")</f>
        <v/>
      </c>
      <c r="J472" s="464">
        <f>IFERROR(TRIM(MID(SUBSTITUTE(SUBSTITUTE(SUBSTITUTE(INVITACIONES!$J473,"*",""),CHAR(13),""),CHAR(10),REPT(" ",100)),601,100)),"")</f>
        <v/>
      </c>
      <c r="K472" s="464">
        <f>IFERROR(TRIM(MID(SUBSTITUTE(SUBSTITUTE(SUBSTITUTE(INVITACIONES!$J473,"*",""),CHAR(13),""),CHAR(10),REPT(" ",100)),701,100)),"")</f>
        <v/>
      </c>
    </row>
    <row r="473" s="358">
      <c r="A473" s="464">
        <f>IF(INVITACIONES!A474="","",INVITACIONES!A474)</f>
        <v/>
      </c>
      <c r="B473" s="464">
        <f>IF(INVITACIONES!N474="","",TRIM(INVITACIONES!N474))</f>
        <v/>
      </c>
      <c r="C473" s="475">
        <f>IF(INVITACIONES!G474="","",INVITACIONES!G474)</f>
        <v/>
      </c>
      <c r="D473" s="464">
        <f>IFERROR(TRIM(MID(SUBSTITUTE(SUBSTITUTE(SUBSTITUTE(INVITACIONES!$J474,"*",""),CHAR(13),""),CHAR(10),REPT(" ",100)),1,100)),"")</f>
        <v/>
      </c>
      <c r="E473" s="464">
        <f>IFERROR(TRIM(MID(SUBSTITUTE(SUBSTITUTE(SUBSTITUTE(INVITACIONES!$J474,"*",""),CHAR(13),""),CHAR(10),REPT(" ",100)),101,100)),"")</f>
        <v/>
      </c>
      <c r="F473" s="464">
        <f>IFERROR(TRIM(MID(SUBSTITUTE(SUBSTITUTE(SUBSTITUTE(INVITACIONES!$J474,"*",""),CHAR(13),""),CHAR(10),REPT(" ",100)),201,100)),"")</f>
        <v/>
      </c>
      <c r="G473" s="464">
        <f>IFERROR(TRIM(MID(SUBSTITUTE(SUBSTITUTE(SUBSTITUTE(INVITACIONES!$J474,"*",""),CHAR(13),""),CHAR(10),REPT(" ",100)),301,100)),"")</f>
        <v/>
      </c>
      <c r="H473" s="464">
        <f>IFERROR(TRIM(MID(SUBSTITUTE(SUBSTITUTE(SUBSTITUTE(INVITACIONES!$J474,"*",""),CHAR(13),""),CHAR(10),REPT(" ",100)),401,100)),"")</f>
        <v/>
      </c>
      <c r="I473" s="464">
        <f>IFERROR(TRIM(MID(SUBSTITUTE(SUBSTITUTE(SUBSTITUTE(INVITACIONES!$J474,"*",""),CHAR(13),""),CHAR(10),REPT(" ",100)),501,100)),"")</f>
        <v/>
      </c>
      <c r="J473" s="464">
        <f>IFERROR(TRIM(MID(SUBSTITUTE(SUBSTITUTE(SUBSTITUTE(INVITACIONES!$J474,"*",""),CHAR(13),""),CHAR(10),REPT(" ",100)),601,100)),"")</f>
        <v/>
      </c>
      <c r="K473" s="464">
        <f>IFERROR(TRIM(MID(SUBSTITUTE(SUBSTITUTE(SUBSTITUTE(INVITACIONES!$J474,"*",""),CHAR(13),""),CHAR(10),REPT(" ",100)),701,100)),"")</f>
        <v/>
      </c>
    </row>
    <row r="474" s="358">
      <c r="A474" s="464">
        <f>IF(INVITACIONES!A475="","",INVITACIONES!A475)</f>
        <v/>
      </c>
      <c r="B474" s="464">
        <f>IF(INVITACIONES!N475="","",TRIM(INVITACIONES!N475))</f>
        <v/>
      </c>
      <c r="C474" s="475">
        <f>IF(INVITACIONES!G475="","",INVITACIONES!G475)</f>
        <v/>
      </c>
      <c r="D474" s="464">
        <f>IFERROR(TRIM(MID(SUBSTITUTE(SUBSTITUTE(SUBSTITUTE(INVITACIONES!$J475,"*",""),CHAR(13),""),CHAR(10),REPT(" ",100)),1,100)),"")</f>
        <v/>
      </c>
      <c r="E474" s="464">
        <f>IFERROR(TRIM(MID(SUBSTITUTE(SUBSTITUTE(SUBSTITUTE(INVITACIONES!$J475,"*",""),CHAR(13),""),CHAR(10),REPT(" ",100)),101,100)),"")</f>
        <v/>
      </c>
      <c r="F474" s="464">
        <f>IFERROR(TRIM(MID(SUBSTITUTE(SUBSTITUTE(SUBSTITUTE(INVITACIONES!$J475,"*",""),CHAR(13),""),CHAR(10),REPT(" ",100)),201,100)),"")</f>
        <v/>
      </c>
      <c r="G474" s="464">
        <f>IFERROR(TRIM(MID(SUBSTITUTE(SUBSTITUTE(SUBSTITUTE(INVITACIONES!$J475,"*",""),CHAR(13),""),CHAR(10),REPT(" ",100)),301,100)),"")</f>
        <v/>
      </c>
      <c r="H474" s="464">
        <f>IFERROR(TRIM(MID(SUBSTITUTE(SUBSTITUTE(SUBSTITUTE(INVITACIONES!$J475,"*",""),CHAR(13),""),CHAR(10),REPT(" ",100)),401,100)),"")</f>
        <v/>
      </c>
      <c r="I474" s="464">
        <f>IFERROR(TRIM(MID(SUBSTITUTE(SUBSTITUTE(SUBSTITUTE(INVITACIONES!$J475,"*",""),CHAR(13),""),CHAR(10),REPT(" ",100)),501,100)),"")</f>
        <v/>
      </c>
      <c r="J474" s="464">
        <f>IFERROR(TRIM(MID(SUBSTITUTE(SUBSTITUTE(SUBSTITUTE(INVITACIONES!$J475,"*",""),CHAR(13),""),CHAR(10),REPT(" ",100)),601,100)),"")</f>
        <v/>
      </c>
      <c r="K474" s="464">
        <f>IFERROR(TRIM(MID(SUBSTITUTE(SUBSTITUTE(SUBSTITUTE(INVITACIONES!$J475,"*",""),CHAR(13),""),CHAR(10),REPT(" ",100)),701,100)),"")</f>
        <v/>
      </c>
    </row>
    <row r="475" s="358">
      <c r="A475" s="464">
        <f>IF(INVITACIONES!A476="","",INVITACIONES!A476)</f>
        <v/>
      </c>
      <c r="B475" s="464">
        <f>IF(INVITACIONES!N476="","",TRIM(INVITACIONES!N476))</f>
        <v/>
      </c>
      <c r="C475" s="475">
        <f>IF(INVITACIONES!G476="","",INVITACIONES!G476)</f>
        <v/>
      </c>
      <c r="D475" s="464">
        <f>IFERROR(TRIM(MID(SUBSTITUTE(SUBSTITUTE(SUBSTITUTE(INVITACIONES!$J476,"*",""),CHAR(13),""),CHAR(10),REPT(" ",100)),1,100)),"")</f>
        <v/>
      </c>
      <c r="E475" s="464">
        <f>IFERROR(TRIM(MID(SUBSTITUTE(SUBSTITUTE(SUBSTITUTE(INVITACIONES!$J476,"*",""),CHAR(13),""),CHAR(10),REPT(" ",100)),101,100)),"")</f>
        <v/>
      </c>
      <c r="F475" s="464">
        <f>IFERROR(TRIM(MID(SUBSTITUTE(SUBSTITUTE(SUBSTITUTE(INVITACIONES!$J476,"*",""),CHAR(13),""),CHAR(10),REPT(" ",100)),201,100)),"")</f>
        <v/>
      </c>
      <c r="G475" s="464">
        <f>IFERROR(TRIM(MID(SUBSTITUTE(SUBSTITUTE(SUBSTITUTE(INVITACIONES!$J476,"*",""),CHAR(13),""),CHAR(10),REPT(" ",100)),301,100)),"")</f>
        <v/>
      </c>
      <c r="H475" s="464">
        <f>IFERROR(TRIM(MID(SUBSTITUTE(SUBSTITUTE(SUBSTITUTE(INVITACIONES!$J476,"*",""),CHAR(13),""),CHAR(10),REPT(" ",100)),401,100)),"")</f>
        <v/>
      </c>
      <c r="I475" s="464">
        <f>IFERROR(TRIM(MID(SUBSTITUTE(SUBSTITUTE(SUBSTITUTE(INVITACIONES!$J476,"*",""),CHAR(13),""),CHAR(10),REPT(" ",100)),501,100)),"")</f>
        <v/>
      </c>
      <c r="J475" s="464">
        <f>IFERROR(TRIM(MID(SUBSTITUTE(SUBSTITUTE(SUBSTITUTE(INVITACIONES!$J476,"*",""),CHAR(13),""),CHAR(10),REPT(" ",100)),601,100)),"")</f>
        <v/>
      </c>
      <c r="K475" s="464">
        <f>IFERROR(TRIM(MID(SUBSTITUTE(SUBSTITUTE(SUBSTITUTE(INVITACIONES!$J476,"*",""),CHAR(13),""),CHAR(10),REPT(" ",100)),701,100)),"")</f>
        <v/>
      </c>
    </row>
    <row r="476" s="358">
      <c r="A476" s="464">
        <f>IF(INVITACIONES!A477="","",INVITACIONES!A477)</f>
        <v/>
      </c>
      <c r="B476" s="464">
        <f>IF(INVITACIONES!N477="","",TRIM(INVITACIONES!N477))</f>
        <v/>
      </c>
      <c r="C476" s="475">
        <f>IF(INVITACIONES!G477="","",INVITACIONES!G477)</f>
        <v/>
      </c>
      <c r="D476" s="464">
        <f>IFERROR(TRIM(MID(SUBSTITUTE(SUBSTITUTE(SUBSTITUTE(INVITACIONES!$J477,"*",""),CHAR(13),""),CHAR(10),REPT(" ",100)),1,100)),"")</f>
        <v/>
      </c>
      <c r="E476" s="464">
        <f>IFERROR(TRIM(MID(SUBSTITUTE(SUBSTITUTE(SUBSTITUTE(INVITACIONES!$J477,"*",""),CHAR(13),""),CHAR(10),REPT(" ",100)),101,100)),"")</f>
        <v/>
      </c>
      <c r="F476" s="464">
        <f>IFERROR(TRIM(MID(SUBSTITUTE(SUBSTITUTE(SUBSTITUTE(INVITACIONES!$J477,"*",""),CHAR(13),""),CHAR(10),REPT(" ",100)),201,100)),"")</f>
        <v/>
      </c>
      <c r="G476" s="464">
        <f>IFERROR(TRIM(MID(SUBSTITUTE(SUBSTITUTE(SUBSTITUTE(INVITACIONES!$J477,"*",""),CHAR(13),""),CHAR(10),REPT(" ",100)),301,100)),"")</f>
        <v/>
      </c>
      <c r="H476" s="464">
        <f>IFERROR(TRIM(MID(SUBSTITUTE(SUBSTITUTE(SUBSTITUTE(INVITACIONES!$J477,"*",""),CHAR(13),""),CHAR(10),REPT(" ",100)),401,100)),"")</f>
        <v/>
      </c>
      <c r="I476" s="464">
        <f>IFERROR(TRIM(MID(SUBSTITUTE(SUBSTITUTE(SUBSTITUTE(INVITACIONES!$J477,"*",""),CHAR(13),""),CHAR(10),REPT(" ",100)),501,100)),"")</f>
        <v/>
      </c>
      <c r="J476" s="464">
        <f>IFERROR(TRIM(MID(SUBSTITUTE(SUBSTITUTE(SUBSTITUTE(INVITACIONES!$J477,"*",""),CHAR(13),""),CHAR(10),REPT(" ",100)),601,100)),"")</f>
        <v/>
      </c>
      <c r="K476" s="464">
        <f>IFERROR(TRIM(MID(SUBSTITUTE(SUBSTITUTE(SUBSTITUTE(INVITACIONES!$J477,"*",""),CHAR(13),""),CHAR(10),REPT(" ",100)),701,100)),"")</f>
        <v/>
      </c>
    </row>
    <row r="477" s="358">
      <c r="A477" s="464">
        <f>IF(INVITACIONES!A478="","",INVITACIONES!A478)</f>
        <v/>
      </c>
      <c r="B477" s="464">
        <f>IF(INVITACIONES!N478="","",TRIM(INVITACIONES!N478))</f>
        <v/>
      </c>
      <c r="C477" s="475">
        <f>IF(INVITACIONES!G478="","",INVITACIONES!G478)</f>
        <v/>
      </c>
      <c r="D477" s="464">
        <f>IFERROR(TRIM(MID(SUBSTITUTE(SUBSTITUTE(SUBSTITUTE(INVITACIONES!$J478,"*",""),CHAR(13),""),CHAR(10),REPT(" ",100)),1,100)),"")</f>
        <v/>
      </c>
      <c r="E477" s="464">
        <f>IFERROR(TRIM(MID(SUBSTITUTE(SUBSTITUTE(SUBSTITUTE(INVITACIONES!$J478,"*",""),CHAR(13),""),CHAR(10),REPT(" ",100)),101,100)),"")</f>
        <v/>
      </c>
      <c r="F477" s="464">
        <f>IFERROR(TRIM(MID(SUBSTITUTE(SUBSTITUTE(SUBSTITUTE(INVITACIONES!$J478,"*",""),CHAR(13),""),CHAR(10),REPT(" ",100)),201,100)),"")</f>
        <v/>
      </c>
      <c r="G477" s="464">
        <f>IFERROR(TRIM(MID(SUBSTITUTE(SUBSTITUTE(SUBSTITUTE(INVITACIONES!$J478,"*",""),CHAR(13),""),CHAR(10),REPT(" ",100)),301,100)),"")</f>
        <v/>
      </c>
      <c r="H477" s="464">
        <f>IFERROR(TRIM(MID(SUBSTITUTE(SUBSTITUTE(SUBSTITUTE(INVITACIONES!$J478,"*",""),CHAR(13),""),CHAR(10),REPT(" ",100)),401,100)),"")</f>
        <v/>
      </c>
      <c r="I477" s="464">
        <f>IFERROR(TRIM(MID(SUBSTITUTE(SUBSTITUTE(SUBSTITUTE(INVITACIONES!$J478,"*",""),CHAR(13),""),CHAR(10),REPT(" ",100)),501,100)),"")</f>
        <v/>
      </c>
      <c r="J477" s="464">
        <f>IFERROR(TRIM(MID(SUBSTITUTE(SUBSTITUTE(SUBSTITUTE(INVITACIONES!$J478,"*",""),CHAR(13),""),CHAR(10),REPT(" ",100)),601,100)),"")</f>
        <v/>
      </c>
      <c r="K477" s="464">
        <f>IFERROR(TRIM(MID(SUBSTITUTE(SUBSTITUTE(SUBSTITUTE(INVITACIONES!$J478,"*",""),CHAR(13),""),CHAR(10),REPT(" ",100)),701,100)),"")</f>
        <v/>
      </c>
    </row>
    <row r="478" s="358">
      <c r="A478" s="464">
        <f>IF(INVITACIONES!A479="","",INVITACIONES!A479)</f>
        <v/>
      </c>
      <c r="B478" s="464">
        <f>IF(INVITACIONES!N479="","",TRIM(INVITACIONES!N479))</f>
        <v/>
      </c>
      <c r="C478" s="475">
        <f>IF(INVITACIONES!G479="","",INVITACIONES!G479)</f>
        <v/>
      </c>
      <c r="D478" s="464">
        <f>IFERROR(TRIM(MID(SUBSTITUTE(SUBSTITUTE(SUBSTITUTE(INVITACIONES!$J479,"*",""),CHAR(13),""),CHAR(10),REPT(" ",100)),1,100)),"")</f>
        <v/>
      </c>
      <c r="E478" s="464">
        <f>IFERROR(TRIM(MID(SUBSTITUTE(SUBSTITUTE(SUBSTITUTE(INVITACIONES!$J479,"*",""),CHAR(13),""),CHAR(10),REPT(" ",100)),101,100)),"")</f>
        <v/>
      </c>
      <c r="F478" s="464">
        <f>IFERROR(TRIM(MID(SUBSTITUTE(SUBSTITUTE(SUBSTITUTE(INVITACIONES!$J479,"*",""),CHAR(13),""),CHAR(10),REPT(" ",100)),201,100)),"")</f>
        <v/>
      </c>
      <c r="G478" s="464">
        <f>IFERROR(TRIM(MID(SUBSTITUTE(SUBSTITUTE(SUBSTITUTE(INVITACIONES!$J479,"*",""),CHAR(13),""),CHAR(10),REPT(" ",100)),301,100)),"")</f>
        <v/>
      </c>
      <c r="H478" s="464">
        <f>IFERROR(TRIM(MID(SUBSTITUTE(SUBSTITUTE(SUBSTITUTE(INVITACIONES!$J479,"*",""),CHAR(13),""),CHAR(10),REPT(" ",100)),401,100)),"")</f>
        <v/>
      </c>
      <c r="I478" s="464">
        <f>IFERROR(TRIM(MID(SUBSTITUTE(SUBSTITUTE(SUBSTITUTE(INVITACIONES!$J479,"*",""),CHAR(13),""),CHAR(10),REPT(" ",100)),501,100)),"")</f>
        <v/>
      </c>
      <c r="J478" s="464">
        <f>IFERROR(TRIM(MID(SUBSTITUTE(SUBSTITUTE(SUBSTITUTE(INVITACIONES!$J479,"*",""),CHAR(13),""),CHAR(10),REPT(" ",100)),601,100)),"")</f>
        <v/>
      </c>
      <c r="K478" s="464">
        <f>IFERROR(TRIM(MID(SUBSTITUTE(SUBSTITUTE(SUBSTITUTE(INVITACIONES!$J479,"*",""),CHAR(13),""),CHAR(10),REPT(" ",100)),701,100)),"")</f>
        <v/>
      </c>
    </row>
    <row r="479" s="358">
      <c r="A479" s="464">
        <f>IF(INVITACIONES!A480="","",INVITACIONES!A480)</f>
        <v/>
      </c>
      <c r="B479" s="464">
        <f>IF(INVITACIONES!N480="","",TRIM(INVITACIONES!N480))</f>
        <v/>
      </c>
      <c r="C479" s="475">
        <f>IF(INVITACIONES!G480="","",INVITACIONES!G480)</f>
        <v/>
      </c>
      <c r="D479" s="464">
        <f>IFERROR(TRIM(MID(SUBSTITUTE(SUBSTITUTE(SUBSTITUTE(INVITACIONES!$J480,"*",""),CHAR(13),""),CHAR(10),REPT(" ",100)),1,100)),"")</f>
        <v/>
      </c>
      <c r="E479" s="464">
        <f>IFERROR(TRIM(MID(SUBSTITUTE(SUBSTITUTE(SUBSTITUTE(INVITACIONES!$J480,"*",""),CHAR(13),""),CHAR(10),REPT(" ",100)),101,100)),"")</f>
        <v/>
      </c>
      <c r="F479" s="464">
        <f>IFERROR(TRIM(MID(SUBSTITUTE(SUBSTITUTE(SUBSTITUTE(INVITACIONES!$J480,"*",""),CHAR(13),""),CHAR(10),REPT(" ",100)),201,100)),"")</f>
        <v/>
      </c>
      <c r="G479" s="464">
        <f>IFERROR(TRIM(MID(SUBSTITUTE(SUBSTITUTE(SUBSTITUTE(INVITACIONES!$J480,"*",""),CHAR(13),""),CHAR(10),REPT(" ",100)),301,100)),"")</f>
        <v/>
      </c>
      <c r="H479" s="464">
        <f>IFERROR(TRIM(MID(SUBSTITUTE(SUBSTITUTE(SUBSTITUTE(INVITACIONES!$J480,"*",""),CHAR(13),""),CHAR(10),REPT(" ",100)),401,100)),"")</f>
        <v/>
      </c>
      <c r="I479" s="464">
        <f>IFERROR(TRIM(MID(SUBSTITUTE(SUBSTITUTE(SUBSTITUTE(INVITACIONES!$J480,"*",""),CHAR(13),""),CHAR(10),REPT(" ",100)),501,100)),"")</f>
        <v/>
      </c>
      <c r="J479" s="464">
        <f>IFERROR(TRIM(MID(SUBSTITUTE(SUBSTITUTE(SUBSTITUTE(INVITACIONES!$J480,"*",""),CHAR(13),""),CHAR(10),REPT(" ",100)),601,100)),"")</f>
        <v/>
      </c>
      <c r="K479" s="464">
        <f>IFERROR(TRIM(MID(SUBSTITUTE(SUBSTITUTE(SUBSTITUTE(INVITACIONES!$J480,"*",""),CHAR(13),""),CHAR(10),REPT(" ",100)),701,100)),"")</f>
        <v/>
      </c>
    </row>
    <row r="480" s="358">
      <c r="A480" s="464">
        <f>IF(INVITACIONES!A481="","",INVITACIONES!A481)</f>
        <v/>
      </c>
      <c r="B480" s="464">
        <f>IF(INVITACIONES!N481="","",TRIM(INVITACIONES!N481))</f>
        <v/>
      </c>
      <c r="C480" s="475">
        <f>IF(INVITACIONES!G481="","",INVITACIONES!G481)</f>
        <v/>
      </c>
      <c r="D480" s="464">
        <f>IFERROR(TRIM(MID(SUBSTITUTE(SUBSTITUTE(SUBSTITUTE(INVITACIONES!$J481,"*",""),CHAR(13),""),CHAR(10),REPT(" ",100)),1,100)),"")</f>
        <v/>
      </c>
      <c r="E480" s="464">
        <f>IFERROR(TRIM(MID(SUBSTITUTE(SUBSTITUTE(SUBSTITUTE(INVITACIONES!$J481,"*",""),CHAR(13),""),CHAR(10),REPT(" ",100)),101,100)),"")</f>
        <v/>
      </c>
      <c r="F480" s="464">
        <f>IFERROR(TRIM(MID(SUBSTITUTE(SUBSTITUTE(SUBSTITUTE(INVITACIONES!$J481,"*",""),CHAR(13),""),CHAR(10),REPT(" ",100)),201,100)),"")</f>
        <v/>
      </c>
      <c r="G480" s="464">
        <f>IFERROR(TRIM(MID(SUBSTITUTE(SUBSTITUTE(SUBSTITUTE(INVITACIONES!$J481,"*",""),CHAR(13),""),CHAR(10),REPT(" ",100)),301,100)),"")</f>
        <v/>
      </c>
      <c r="H480" s="464">
        <f>IFERROR(TRIM(MID(SUBSTITUTE(SUBSTITUTE(SUBSTITUTE(INVITACIONES!$J481,"*",""),CHAR(13),""),CHAR(10),REPT(" ",100)),401,100)),"")</f>
        <v/>
      </c>
      <c r="I480" s="464">
        <f>IFERROR(TRIM(MID(SUBSTITUTE(SUBSTITUTE(SUBSTITUTE(INVITACIONES!$J481,"*",""),CHAR(13),""),CHAR(10),REPT(" ",100)),501,100)),"")</f>
        <v/>
      </c>
      <c r="J480" s="464">
        <f>IFERROR(TRIM(MID(SUBSTITUTE(SUBSTITUTE(SUBSTITUTE(INVITACIONES!$J481,"*",""),CHAR(13),""),CHAR(10),REPT(" ",100)),601,100)),"")</f>
        <v/>
      </c>
      <c r="K480" s="464">
        <f>IFERROR(TRIM(MID(SUBSTITUTE(SUBSTITUTE(SUBSTITUTE(INVITACIONES!$J481,"*",""),CHAR(13),""),CHAR(10),REPT(" ",100)),701,100)),"")</f>
        <v/>
      </c>
    </row>
    <row r="481" s="358">
      <c r="A481" s="464">
        <f>IF(INVITACIONES!A482="","",INVITACIONES!A482)</f>
        <v/>
      </c>
      <c r="B481" s="464">
        <f>IF(INVITACIONES!N482="","",TRIM(INVITACIONES!N482))</f>
        <v/>
      </c>
      <c r="C481" s="475">
        <f>IF(INVITACIONES!G482="","",INVITACIONES!G482)</f>
        <v/>
      </c>
      <c r="D481" s="464">
        <f>IFERROR(TRIM(MID(SUBSTITUTE(SUBSTITUTE(SUBSTITUTE(INVITACIONES!$J482,"*",""),CHAR(13),""),CHAR(10),REPT(" ",100)),1,100)),"")</f>
        <v/>
      </c>
      <c r="E481" s="464">
        <f>IFERROR(TRIM(MID(SUBSTITUTE(SUBSTITUTE(SUBSTITUTE(INVITACIONES!$J482,"*",""),CHAR(13),""),CHAR(10),REPT(" ",100)),101,100)),"")</f>
        <v/>
      </c>
      <c r="F481" s="464">
        <f>IFERROR(TRIM(MID(SUBSTITUTE(SUBSTITUTE(SUBSTITUTE(INVITACIONES!$J482,"*",""),CHAR(13),""),CHAR(10),REPT(" ",100)),201,100)),"")</f>
        <v/>
      </c>
      <c r="G481" s="464">
        <f>IFERROR(TRIM(MID(SUBSTITUTE(SUBSTITUTE(SUBSTITUTE(INVITACIONES!$J482,"*",""),CHAR(13),""),CHAR(10),REPT(" ",100)),301,100)),"")</f>
        <v/>
      </c>
      <c r="H481" s="464">
        <f>IFERROR(TRIM(MID(SUBSTITUTE(SUBSTITUTE(SUBSTITUTE(INVITACIONES!$J482,"*",""),CHAR(13),""),CHAR(10),REPT(" ",100)),401,100)),"")</f>
        <v/>
      </c>
      <c r="I481" s="464">
        <f>IFERROR(TRIM(MID(SUBSTITUTE(SUBSTITUTE(SUBSTITUTE(INVITACIONES!$J482,"*",""),CHAR(13),""),CHAR(10),REPT(" ",100)),501,100)),"")</f>
        <v/>
      </c>
      <c r="J481" s="464">
        <f>IFERROR(TRIM(MID(SUBSTITUTE(SUBSTITUTE(SUBSTITUTE(INVITACIONES!$J482,"*",""),CHAR(13),""),CHAR(10),REPT(" ",100)),601,100)),"")</f>
        <v/>
      </c>
      <c r="K481" s="464">
        <f>IFERROR(TRIM(MID(SUBSTITUTE(SUBSTITUTE(SUBSTITUTE(INVITACIONES!$J482,"*",""),CHAR(13),""),CHAR(10),REPT(" ",100)),701,100)),"")</f>
        <v/>
      </c>
    </row>
    <row r="482" s="358">
      <c r="A482" s="464">
        <f>IF(INVITACIONES!A483="","",INVITACIONES!A483)</f>
        <v/>
      </c>
      <c r="B482" s="464">
        <f>IF(INVITACIONES!N483="","",TRIM(INVITACIONES!N483))</f>
        <v/>
      </c>
      <c r="C482" s="475">
        <f>IF(INVITACIONES!G483="","",INVITACIONES!G483)</f>
        <v/>
      </c>
      <c r="D482" s="464">
        <f>IFERROR(TRIM(MID(SUBSTITUTE(SUBSTITUTE(SUBSTITUTE(INVITACIONES!$J483,"*",""),CHAR(13),""),CHAR(10),REPT(" ",100)),1,100)),"")</f>
        <v/>
      </c>
      <c r="E482" s="464">
        <f>IFERROR(TRIM(MID(SUBSTITUTE(SUBSTITUTE(SUBSTITUTE(INVITACIONES!$J483,"*",""),CHAR(13),""),CHAR(10),REPT(" ",100)),101,100)),"")</f>
        <v/>
      </c>
      <c r="F482" s="464">
        <f>IFERROR(TRIM(MID(SUBSTITUTE(SUBSTITUTE(SUBSTITUTE(INVITACIONES!$J483,"*",""),CHAR(13),""),CHAR(10),REPT(" ",100)),201,100)),"")</f>
        <v/>
      </c>
      <c r="G482" s="464">
        <f>IFERROR(TRIM(MID(SUBSTITUTE(SUBSTITUTE(SUBSTITUTE(INVITACIONES!$J483,"*",""),CHAR(13),""),CHAR(10),REPT(" ",100)),301,100)),"")</f>
        <v/>
      </c>
      <c r="H482" s="464">
        <f>IFERROR(TRIM(MID(SUBSTITUTE(SUBSTITUTE(SUBSTITUTE(INVITACIONES!$J483,"*",""),CHAR(13),""),CHAR(10),REPT(" ",100)),401,100)),"")</f>
        <v/>
      </c>
      <c r="I482" s="464">
        <f>IFERROR(TRIM(MID(SUBSTITUTE(SUBSTITUTE(SUBSTITUTE(INVITACIONES!$J483,"*",""),CHAR(13),""),CHAR(10),REPT(" ",100)),501,100)),"")</f>
        <v/>
      </c>
      <c r="J482" s="464">
        <f>IFERROR(TRIM(MID(SUBSTITUTE(SUBSTITUTE(SUBSTITUTE(INVITACIONES!$J483,"*",""),CHAR(13),""),CHAR(10),REPT(" ",100)),601,100)),"")</f>
        <v/>
      </c>
      <c r="K482" s="464">
        <f>IFERROR(TRIM(MID(SUBSTITUTE(SUBSTITUTE(SUBSTITUTE(INVITACIONES!$J483,"*",""),CHAR(13),""),CHAR(10),REPT(" ",100)),701,100)),"")</f>
        <v/>
      </c>
    </row>
    <row r="483" s="358">
      <c r="A483" s="464">
        <f>IF(INVITACIONES!A484="","",INVITACIONES!A484)</f>
        <v/>
      </c>
      <c r="B483" s="464">
        <f>IF(INVITACIONES!N484="","",TRIM(INVITACIONES!N484))</f>
        <v/>
      </c>
      <c r="C483" s="475">
        <f>IF(INVITACIONES!G484="","",INVITACIONES!G484)</f>
        <v/>
      </c>
      <c r="D483" s="464">
        <f>IFERROR(TRIM(MID(SUBSTITUTE(SUBSTITUTE(SUBSTITUTE(INVITACIONES!$J484,"*",""),CHAR(13),""),CHAR(10),REPT(" ",100)),1,100)),"")</f>
        <v/>
      </c>
      <c r="E483" s="464">
        <f>IFERROR(TRIM(MID(SUBSTITUTE(SUBSTITUTE(SUBSTITUTE(INVITACIONES!$J484,"*",""),CHAR(13),""),CHAR(10),REPT(" ",100)),101,100)),"")</f>
        <v/>
      </c>
      <c r="F483" s="464">
        <f>IFERROR(TRIM(MID(SUBSTITUTE(SUBSTITUTE(SUBSTITUTE(INVITACIONES!$J484,"*",""),CHAR(13),""),CHAR(10),REPT(" ",100)),201,100)),"")</f>
        <v/>
      </c>
      <c r="G483" s="464">
        <f>IFERROR(TRIM(MID(SUBSTITUTE(SUBSTITUTE(SUBSTITUTE(INVITACIONES!$J484,"*",""),CHAR(13),""),CHAR(10),REPT(" ",100)),301,100)),"")</f>
        <v/>
      </c>
      <c r="H483" s="464">
        <f>IFERROR(TRIM(MID(SUBSTITUTE(SUBSTITUTE(SUBSTITUTE(INVITACIONES!$J484,"*",""),CHAR(13),""),CHAR(10),REPT(" ",100)),401,100)),"")</f>
        <v/>
      </c>
      <c r="I483" s="464">
        <f>IFERROR(TRIM(MID(SUBSTITUTE(SUBSTITUTE(SUBSTITUTE(INVITACIONES!$J484,"*",""),CHAR(13),""),CHAR(10),REPT(" ",100)),501,100)),"")</f>
        <v/>
      </c>
      <c r="J483" s="464">
        <f>IFERROR(TRIM(MID(SUBSTITUTE(SUBSTITUTE(SUBSTITUTE(INVITACIONES!$J484,"*",""),CHAR(13),""),CHAR(10),REPT(" ",100)),601,100)),"")</f>
        <v/>
      </c>
      <c r="K483" s="464">
        <f>IFERROR(TRIM(MID(SUBSTITUTE(SUBSTITUTE(SUBSTITUTE(INVITACIONES!$J484,"*",""),CHAR(13),""),CHAR(10),REPT(" ",100)),701,100)),"")</f>
        <v/>
      </c>
    </row>
    <row r="484" s="358">
      <c r="A484" s="464">
        <f>IF(INVITACIONES!A485="","",INVITACIONES!A485)</f>
        <v/>
      </c>
      <c r="B484" s="464">
        <f>IF(INVITACIONES!N485="","",TRIM(INVITACIONES!N485))</f>
        <v/>
      </c>
      <c r="C484" s="475">
        <f>IF(INVITACIONES!G485="","",INVITACIONES!G485)</f>
        <v/>
      </c>
      <c r="D484" s="464">
        <f>IFERROR(TRIM(MID(SUBSTITUTE(SUBSTITUTE(SUBSTITUTE(INVITACIONES!$J485,"*",""),CHAR(13),""),CHAR(10),REPT(" ",100)),1,100)),"")</f>
        <v/>
      </c>
      <c r="E484" s="464">
        <f>IFERROR(TRIM(MID(SUBSTITUTE(SUBSTITUTE(SUBSTITUTE(INVITACIONES!$J485,"*",""),CHAR(13),""),CHAR(10),REPT(" ",100)),101,100)),"")</f>
        <v/>
      </c>
      <c r="F484" s="464">
        <f>IFERROR(TRIM(MID(SUBSTITUTE(SUBSTITUTE(SUBSTITUTE(INVITACIONES!$J485,"*",""),CHAR(13),""),CHAR(10),REPT(" ",100)),201,100)),"")</f>
        <v/>
      </c>
      <c r="G484" s="464">
        <f>IFERROR(TRIM(MID(SUBSTITUTE(SUBSTITUTE(SUBSTITUTE(INVITACIONES!$J485,"*",""),CHAR(13),""),CHAR(10),REPT(" ",100)),301,100)),"")</f>
        <v/>
      </c>
      <c r="H484" s="464">
        <f>IFERROR(TRIM(MID(SUBSTITUTE(SUBSTITUTE(SUBSTITUTE(INVITACIONES!$J485,"*",""),CHAR(13),""),CHAR(10),REPT(" ",100)),401,100)),"")</f>
        <v/>
      </c>
      <c r="I484" s="464">
        <f>IFERROR(TRIM(MID(SUBSTITUTE(SUBSTITUTE(SUBSTITUTE(INVITACIONES!$J485,"*",""),CHAR(13),""),CHAR(10),REPT(" ",100)),501,100)),"")</f>
        <v/>
      </c>
      <c r="J484" s="464">
        <f>IFERROR(TRIM(MID(SUBSTITUTE(SUBSTITUTE(SUBSTITUTE(INVITACIONES!$J485,"*",""),CHAR(13),""),CHAR(10),REPT(" ",100)),601,100)),"")</f>
        <v/>
      </c>
      <c r="K484" s="464">
        <f>IFERROR(TRIM(MID(SUBSTITUTE(SUBSTITUTE(SUBSTITUTE(INVITACIONES!$J485,"*",""),CHAR(13),""),CHAR(10),REPT(" ",100)),701,100)),"")</f>
        <v/>
      </c>
    </row>
    <row r="485" s="358">
      <c r="A485" s="464">
        <f>IF(INVITACIONES!A486="","",INVITACIONES!A486)</f>
        <v/>
      </c>
      <c r="B485" s="464">
        <f>IF(INVITACIONES!N486="","",TRIM(INVITACIONES!N486))</f>
        <v/>
      </c>
      <c r="C485" s="475">
        <f>IF(INVITACIONES!G486="","",INVITACIONES!G486)</f>
        <v/>
      </c>
      <c r="D485" s="464">
        <f>IFERROR(TRIM(MID(SUBSTITUTE(SUBSTITUTE(SUBSTITUTE(INVITACIONES!$J486,"*",""),CHAR(13),""),CHAR(10),REPT(" ",100)),1,100)),"")</f>
        <v/>
      </c>
      <c r="E485" s="464">
        <f>IFERROR(TRIM(MID(SUBSTITUTE(SUBSTITUTE(SUBSTITUTE(INVITACIONES!$J486,"*",""),CHAR(13),""),CHAR(10),REPT(" ",100)),101,100)),"")</f>
        <v/>
      </c>
      <c r="F485" s="464">
        <f>IFERROR(TRIM(MID(SUBSTITUTE(SUBSTITUTE(SUBSTITUTE(INVITACIONES!$J486,"*",""),CHAR(13),""),CHAR(10),REPT(" ",100)),201,100)),"")</f>
        <v/>
      </c>
      <c r="G485" s="464">
        <f>IFERROR(TRIM(MID(SUBSTITUTE(SUBSTITUTE(SUBSTITUTE(INVITACIONES!$J486,"*",""),CHAR(13),""),CHAR(10),REPT(" ",100)),301,100)),"")</f>
        <v/>
      </c>
      <c r="H485" s="464">
        <f>IFERROR(TRIM(MID(SUBSTITUTE(SUBSTITUTE(SUBSTITUTE(INVITACIONES!$J486,"*",""),CHAR(13),""),CHAR(10),REPT(" ",100)),401,100)),"")</f>
        <v/>
      </c>
      <c r="I485" s="464">
        <f>IFERROR(TRIM(MID(SUBSTITUTE(SUBSTITUTE(SUBSTITUTE(INVITACIONES!$J486,"*",""),CHAR(13),""),CHAR(10),REPT(" ",100)),501,100)),"")</f>
        <v/>
      </c>
      <c r="J485" s="464">
        <f>IFERROR(TRIM(MID(SUBSTITUTE(SUBSTITUTE(SUBSTITUTE(INVITACIONES!$J486,"*",""),CHAR(13),""),CHAR(10),REPT(" ",100)),601,100)),"")</f>
        <v/>
      </c>
      <c r="K485" s="464">
        <f>IFERROR(TRIM(MID(SUBSTITUTE(SUBSTITUTE(SUBSTITUTE(INVITACIONES!$J486,"*",""),CHAR(13),""),CHAR(10),REPT(" ",100)),701,100)),"")</f>
        <v/>
      </c>
    </row>
    <row r="486" s="358">
      <c r="A486" s="464">
        <f>IF(INVITACIONES!A487="","",INVITACIONES!A487)</f>
        <v/>
      </c>
      <c r="B486" s="464">
        <f>IF(INVITACIONES!N487="","",TRIM(INVITACIONES!N487))</f>
        <v/>
      </c>
      <c r="C486" s="475">
        <f>IF(INVITACIONES!G487="","",INVITACIONES!G487)</f>
        <v/>
      </c>
      <c r="D486" s="464">
        <f>IFERROR(TRIM(MID(SUBSTITUTE(SUBSTITUTE(SUBSTITUTE(INVITACIONES!$J487,"*",""),CHAR(13),""),CHAR(10),REPT(" ",100)),1,100)),"")</f>
        <v/>
      </c>
      <c r="E486" s="464">
        <f>IFERROR(TRIM(MID(SUBSTITUTE(SUBSTITUTE(SUBSTITUTE(INVITACIONES!$J487,"*",""),CHAR(13),""),CHAR(10),REPT(" ",100)),101,100)),"")</f>
        <v/>
      </c>
      <c r="F486" s="464">
        <f>IFERROR(TRIM(MID(SUBSTITUTE(SUBSTITUTE(SUBSTITUTE(INVITACIONES!$J487,"*",""),CHAR(13),""),CHAR(10),REPT(" ",100)),201,100)),"")</f>
        <v/>
      </c>
      <c r="G486" s="464">
        <f>IFERROR(TRIM(MID(SUBSTITUTE(SUBSTITUTE(SUBSTITUTE(INVITACIONES!$J487,"*",""),CHAR(13),""),CHAR(10),REPT(" ",100)),301,100)),"")</f>
        <v/>
      </c>
      <c r="H486" s="464">
        <f>IFERROR(TRIM(MID(SUBSTITUTE(SUBSTITUTE(SUBSTITUTE(INVITACIONES!$J487,"*",""),CHAR(13),""),CHAR(10),REPT(" ",100)),401,100)),"")</f>
        <v/>
      </c>
      <c r="I486" s="464">
        <f>IFERROR(TRIM(MID(SUBSTITUTE(SUBSTITUTE(SUBSTITUTE(INVITACIONES!$J487,"*",""),CHAR(13),""),CHAR(10),REPT(" ",100)),501,100)),"")</f>
        <v/>
      </c>
      <c r="J486" s="464">
        <f>IFERROR(TRIM(MID(SUBSTITUTE(SUBSTITUTE(SUBSTITUTE(INVITACIONES!$J487,"*",""),CHAR(13),""),CHAR(10),REPT(" ",100)),601,100)),"")</f>
        <v/>
      </c>
      <c r="K486" s="464">
        <f>IFERROR(TRIM(MID(SUBSTITUTE(SUBSTITUTE(SUBSTITUTE(INVITACIONES!$J487,"*",""),CHAR(13),""),CHAR(10),REPT(" ",100)),701,100)),"")</f>
        <v/>
      </c>
    </row>
    <row r="487" s="358">
      <c r="A487" s="464">
        <f>IF(INVITACIONES!A488="","",INVITACIONES!A488)</f>
        <v/>
      </c>
      <c r="B487" s="464">
        <f>IF(INVITACIONES!N488="","",TRIM(INVITACIONES!N488))</f>
        <v/>
      </c>
      <c r="C487" s="475">
        <f>IF(INVITACIONES!G488="","",INVITACIONES!G488)</f>
        <v/>
      </c>
      <c r="D487" s="464">
        <f>IFERROR(TRIM(MID(SUBSTITUTE(SUBSTITUTE(SUBSTITUTE(INVITACIONES!$J488,"*",""),CHAR(13),""),CHAR(10),REPT(" ",100)),1,100)),"")</f>
        <v/>
      </c>
      <c r="E487" s="464">
        <f>IFERROR(TRIM(MID(SUBSTITUTE(SUBSTITUTE(SUBSTITUTE(INVITACIONES!$J488,"*",""),CHAR(13),""),CHAR(10),REPT(" ",100)),101,100)),"")</f>
        <v/>
      </c>
      <c r="F487" s="464">
        <f>IFERROR(TRIM(MID(SUBSTITUTE(SUBSTITUTE(SUBSTITUTE(INVITACIONES!$J488,"*",""),CHAR(13),""),CHAR(10),REPT(" ",100)),201,100)),"")</f>
        <v/>
      </c>
      <c r="G487" s="464">
        <f>IFERROR(TRIM(MID(SUBSTITUTE(SUBSTITUTE(SUBSTITUTE(INVITACIONES!$J488,"*",""),CHAR(13),""),CHAR(10),REPT(" ",100)),301,100)),"")</f>
        <v/>
      </c>
      <c r="H487" s="464">
        <f>IFERROR(TRIM(MID(SUBSTITUTE(SUBSTITUTE(SUBSTITUTE(INVITACIONES!$J488,"*",""),CHAR(13),""),CHAR(10),REPT(" ",100)),401,100)),"")</f>
        <v/>
      </c>
      <c r="I487" s="464">
        <f>IFERROR(TRIM(MID(SUBSTITUTE(SUBSTITUTE(SUBSTITUTE(INVITACIONES!$J488,"*",""),CHAR(13),""),CHAR(10),REPT(" ",100)),501,100)),"")</f>
        <v/>
      </c>
      <c r="J487" s="464">
        <f>IFERROR(TRIM(MID(SUBSTITUTE(SUBSTITUTE(SUBSTITUTE(INVITACIONES!$J488,"*",""),CHAR(13),""),CHAR(10),REPT(" ",100)),601,100)),"")</f>
        <v/>
      </c>
      <c r="K487" s="464">
        <f>IFERROR(TRIM(MID(SUBSTITUTE(SUBSTITUTE(SUBSTITUTE(INVITACIONES!$J488,"*",""),CHAR(13),""),CHAR(10),REPT(" ",100)),701,100)),"")</f>
        <v/>
      </c>
    </row>
    <row r="488" s="358">
      <c r="A488" s="464">
        <f>IF(INVITACIONES!A489="","",INVITACIONES!A489)</f>
        <v/>
      </c>
      <c r="B488" s="464">
        <f>IF(INVITACIONES!N489="","",TRIM(INVITACIONES!N489))</f>
        <v/>
      </c>
      <c r="C488" s="475">
        <f>IF(INVITACIONES!G489="","",INVITACIONES!G489)</f>
        <v/>
      </c>
      <c r="D488" s="464">
        <f>IFERROR(TRIM(MID(SUBSTITUTE(SUBSTITUTE(SUBSTITUTE(INVITACIONES!$J489,"*",""),CHAR(13),""),CHAR(10),REPT(" ",100)),1,100)),"")</f>
        <v/>
      </c>
      <c r="E488" s="464">
        <f>IFERROR(TRIM(MID(SUBSTITUTE(SUBSTITUTE(SUBSTITUTE(INVITACIONES!$J489,"*",""),CHAR(13),""),CHAR(10),REPT(" ",100)),101,100)),"")</f>
        <v/>
      </c>
      <c r="F488" s="464">
        <f>IFERROR(TRIM(MID(SUBSTITUTE(SUBSTITUTE(SUBSTITUTE(INVITACIONES!$J489,"*",""),CHAR(13),""),CHAR(10),REPT(" ",100)),201,100)),"")</f>
        <v/>
      </c>
      <c r="G488" s="464">
        <f>IFERROR(TRIM(MID(SUBSTITUTE(SUBSTITUTE(SUBSTITUTE(INVITACIONES!$J489,"*",""),CHAR(13),""),CHAR(10),REPT(" ",100)),301,100)),"")</f>
        <v/>
      </c>
      <c r="H488" s="464">
        <f>IFERROR(TRIM(MID(SUBSTITUTE(SUBSTITUTE(SUBSTITUTE(INVITACIONES!$J489,"*",""),CHAR(13),""),CHAR(10),REPT(" ",100)),401,100)),"")</f>
        <v/>
      </c>
      <c r="I488" s="464">
        <f>IFERROR(TRIM(MID(SUBSTITUTE(SUBSTITUTE(SUBSTITUTE(INVITACIONES!$J489,"*",""),CHAR(13),""),CHAR(10),REPT(" ",100)),501,100)),"")</f>
        <v/>
      </c>
      <c r="J488" s="464">
        <f>IFERROR(TRIM(MID(SUBSTITUTE(SUBSTITUTE(SUBSTITUTE(INVITACIONES!$J489,"*",""),CHAR(13),""),CHAR(10),REPT(" ",100)),601,100)),"")</f>
        <v/>
      </c>
      <c r="K488" s="464">
        <f>IFERROR(TRIM(MID(SUBSTITUTE(SUBSTITUTE(SUBSTITUTE(INVITACIONES!$J489,"*",""),CHAR(13),""),CHAR(10),REPT(" ",100)),701,100)),"")</f>
        <v/>
      </c>
    </row>
    <row r="489" s="358">
      <c r="A489" s="464">
        <f>IF(INVITACIONES!A490="","",INVITACIONES!A490)</f>
        <v/>
      </c>
      <c r="B489" s="464">
        <f>IF(INVITACIONES!N490="","",TRIM(INVITACIONES!N490))</f>
        <v/>
      </c>
      <c r="C489" s="475">
        <f>IF(INVITACIONES!G490="","",INVITACIONES!G490)</f>
        <v/>
      </c>
      <c r="D489" s="464">
        <f>IFERROR(TRIM(MID(SUBSTITUTE(SUBSTITUTE(SUBSTITUTE(INVITACIONES!$J490,"*",""),CHAR(13),""),CHAR(10),REPT(" ",100)),1,100)),"")</f>
        <v/>
      </c>
      <c r="E489" s="464">
        <f>IFERROR(TRIM(MID(SUBSTITUTE(SUBSTITUTE(SUBSTITUTE(INVITACIONES!$J490,"*",""),CHAR(13),""),CHAR(10),REPT(" ",100)),101,100)),"")</f>
        <v/>
      </c>
      <c r="F489" s="464">
        <f>IFERROR(TRIM(MID(SUBSTITUTE(SUBSTITUTE(SUBSTITUTE(INVITACIONES!$J490,"*",""),CHAR(13),""),CHAR(10),REPT(" ",100)),201,100)),"")</f>
        <v/>
      </c>
      <c r="G489" s="464">
        <f>IFERROR(TRIM(MID(SUBSTITUTE(SUBSTITUTE(SUBSTITUTE(INVITACIONES!$J490,"*",""),CHAR(13),""),CHAR(10),REPT(" ",100)),301,100)),"")</f>
        <v/>
      </c>
      <c r="H489" s="464">
        <f>IFERROR(TRIM(MID(SUBSTITUTE(SUBSTITUTE(SUBSTITUTE(INVITACIONES!$J490,"*",""),CHAR(13),""),CHAR(10),REPT(" ",100)),401,100)),"")</f>
        <v/>
      </c>
      <c r="I489" s="464">
        <f>IFERROR(TRIM(MID(SUBSTITUTE(SUBSTITUTE(SUBSTITUTE(INVITACIONES!$J490,"*",""),CHAR(13),""),CHAR(10),REPT(" ",100)),501,100)),"")</f>
        <v/>
      </c>
      <c r="J489" s="464">
        <f>IFERROR(TRIM(MID(SUBSTITUTE(SUBSTITUTE(SUBSTITUTE(INVITACIONES!$J490,"*",""),CHAR(13),""),CHAR(10),REPT(" ",100)),601,100)),"")</f>
        <v/>
      </c>
      <c r="K489" s="464">
        <f>IFERROR(TRIM(MID(SUBSTITUTE(SUBSTITUTE(SUBSTITUTE(INVITACIONES!$J490,"*",""),CHAR(13),""),CHAR(10),REPT(" ",100)),701,100)),"")</f>
        <v/>
      </c>
    </row>
    <row r="490" s="358">
      <c r="A490" s="464">
        <f>IF(INVITACIONES!A491="","",INVITACIONES!A491)</f>
        <v/>
      </c>
      <c r="B490" s="464">
        <f>IF(INVITACIONES!N491="","",TRIM(INVITACIONES!N491))</f>
        <v/>
      </c>
      <c r="C490" s="475">
        <f>IF(INVITACIONES!G491="","",INVITACIONES!G491)</f>
        <v/>
      </c>
      <c r="D490" s="464">
        <f>IFERROR(TRIM(MID(SUBSTITUTE(SUBSTITUTE(SUBSTITUTE(INVITACIONES!$J491,"*",""),CHAR(13),""),CHAR(10),REPT(" ",100)),1,100)),"")</f>
        <v/>
      </c>
      <c r="E490" s="464">
        <f>IFERROR(TRIM(MID(SUBSTITUTE(SUBSTITUTE(SUBSTITUTE(INVITACIONES!$J491,"*",""),CHAR(13),""),CHAR(10),REPT(" ",100)),101,100)),"")</f>
        <v/>
      </c>
      <c r="F490" s="464">
        <f>IFERROR(TRIM(MID(SUBSTITUTE(SUBSTITUTE(SUBSTITUTE(INVITACIONES!$J491,"*",""),CHAR(13),""),CHAR(10),REPT(" ",100)),201,100)),"")</f>
        <v/>
      </c>
      <c r="G490" s="464">
        <f>IFERROR(TRIM(MID(SUBSTITUTE(SUBSTITUTE(SUBSTITUTE(INVITACIONES!$J491,"*",""),CHAR(13),""),CHAR(10),REPT(" ",100)),301,100)),"")</f>
        <v/>
      </c>
      <c r="H490" s="464">
        <f>IFERROR(TRIM(MID(SUBSTITUTE(SUBSTITUTE(SUBSTITUTE(INVITACIONES!$J491,"*",""),CHAR(13),""),CHAR(10),REPT(" ",100)),401,100)),"")</f>
        <v/>
      </c>
      <c r="I490" s="464">
        <f>IFERROR(TRIM(MID(SUBSTITUTE(SUBSTITUTE(SUBSTITUTE(INVITACIONES!$J491,"*",""),CHAR(13),""),CHAR(10),REPT(" ",100)),501,100)),"")</f>
        <v/>
      </c>
      <c r="J490" s="464">
        <f>IFERROR(TRIM(MID(SUBSTITUTE(SUBSTITUTE(SUBSTITUTE(INVITACIONES!$J491,"*",""),CHAR(13),""),CHAR(10),REPT(" ",100)),601,100)),"")</f>
        <v/>
      </c>
      <c r="K490" s="464">
        <f>IFERROR(TRIM(MID(SUBSTITUTE(SUBSTITUTE(SUBSTITUTE(INVITACIONES!$J491,"*",""),CHAR(13),""),CHAR(10),REPT(" ",100)),701,100)),"")</f>
        <v/>
      </c>
    </row>
    <row r="491" s="358">
      <c r="A491" s="464">
        <f>IF(INVITACIONES!A492="","",INVITACIONES!A492)</f>
        <v/>
      </c>
      <c r="B491" s="464">
        <f>IF(INVITACIONES!N492="","",TRIM(INVITACIONES!N492))</f>
        <v/>
      </c>
      <c r="C491" s="475">
        <f>IF(INVITACIONES!G492="","",INVITACIONES!G492)</f>
        <v/>
      </c>
      <c r="D491" s="464">
        <f>IFERROR(TRIM(MID(SUBSTITUTE(SUBSTITUTE(SUBSTITUTE(INVITACIONES!$J492,"*",""),CHAR(13),""),CHAR(10),REPT(" ",100)),1,100)),"")</f>
        <v/>
      </c>
      <c r="E491" s="464">
        <f>IFERROR(TRIM(MID(SUBSTITUTE(SUBSTITUTE(SUBSTITUTE(INVITACIONES!$J492,"*",""),CHAR(13),""),CHAR(10),REPT(" ",100)),101,100)),"")</f>
        <v/>
      </c>
      <c r="F491" s="464">
        <f>IFERROR(TRIM(MID(SUBSTITUTE(SUBSTITUTE(SUBSTITUTE(INVITACIONES!$J492,"*",""),CHAR(13),""),CHAR(10),REPT(" ",100)),201,100)),"")</f>
        <v/>
      </c>
      <c r="G491" s="464">
        <f>IFERROR(TRIM(MID(SUBSTITUTE(SUBSTITUTE(SUBSTITUTE(INVITACIONES!$J492,"*",""),CHAR(13),""),CHAR(10),REPT(" ",100)),301,100)),"")</f>
        <v/>
      </c>
      <c r="H491" s="464">
        <f>IFERROR(TRIM(MID(SUBSTITUTE(SUBSTITUTE(SUBSTITUTE(INVITACIONES!$J492,"*",""),CHAR(13),""),CHAR(10),REPT(" ",100)),401,100)),"")</f>
        <v/>
      </c>
      <c r="I491" s="464">
        <f>IFERROR(TRIM(MID(SUBSTITUTE(SUBSTITUTE(SUBSTITUTE(INVITACIONES!$J492,"*",""),CHAR(13),""),CHAR(10),REPT(" ",100)),501,100)),"")</f>
        <v/>
      </c>
      <c r="J491" s="464">
        <f>IFERROR(TRIM(MID(SUBSTITUTE(SUBSTITUTE(SUBSTITUTE(INVITACIONES!$J492,"*",""),CHAR(13),""),CHAR(10),REPT(" ",100)),601,100)),"")</f>
        <v/>
      </c>
      <c r="K491" s="464">
        <f>IFERROR(TRIM(MID(SUBSTITUTE(SUBSTITUTE(SUBSTITUTE(INVITACIONES!$J492,"*",""),CHAR(13),""),CHAR(10),REPT(" ",100)),701,100)),"")</f>
        <v/>
      </c>
    </row>
    <row r="492" s="358">
      <c r="A492" s="464">
        <f>IF(INVITACIONES!A493="","",INVITACIONES!A493)</f>
        <v/>
      </c>
      <c r="B492" s="464">
        <f>IF(INVITACIONES!N493="","",TRIM(INVITACIONES!N493))</f>
        <v/>
      </c>
      <c r="C492" s="475">
        <f>IF(INVITACIONES!G493="","",INVITACIONES!G493)</f>
        <v/>
      </c>
      <c r="D492" s="464">
        <f>IFERROR(TRIM(MID(SUBSTITUTE(SUBSTITUTE(SUBSTITUTE(INVITACIONES!$J493,"*",""),CHAR(13),""),CHAR(10),REPT(" ",100)),1,100)),"")</f>
        <v/>
      </c>
      <c r="E492" s="464">
        <f>IFERROR(TRIM(MID(SUBSTITUTE(SUBSTITUTE(SUBSTITUTE(INVITACIONES!$J493,"*",""),CHAR(13),""),CHAR(10),REPT(" ",100)),101,100)),"")</f>
        <v/>
      </c>
      <c r="F492" s="464">
        <f>IFERROR(TRIM(MID(SUBSTITUTE(SUBSTITUTE(SUBSTITUTE(INVITACIONES!$J493,"*",""),CHAR(13),""),CHAR(10),REPT(" ",100)),201,100)),"")</f>
        <v/>
      </c>
      <c r="G492" s="464">
        <f>IFERROR(TRIM(MID(SUBSTITUTE(SUBSTITUTE(SUBSTITUTE(INVITACIONES!$J493,"*",""),CHAR(13),""),CHAR(10),REPT(" ",100)),301,100)),"")</f>
        <v/>
      </c>
      <c r="H492" s="464">
        <f>IFERROR(TRIM(MID(SUBSTITUTE(SUBSTITUTE(SUBSTITUTE(INVITACIONES!$J493,"*",""),CHAR(13),""),CHAR(10),REPT(" ",100)),401,100)),"")</f>
        <v/>
      </c>
      <c r="I492" s="464">
        <f>IFERROR(TRIM(MID(SUBSTITUTE(SUBSTITUTE(SUBSTITUTE(INVITACIONES!$J493,"*",""),CHAR(13),""),CHAR(10),REPT(" ",100)),501,100)),"")</f>
        <v/>
      </c>
      <c r="J492" s="464">
        <f>IFERROR(TRIM(MID(SUBSTITUTE(SUBSTITUTE(SUBSTITUTE(INVITACIONES!$J493,"*",""),CHAR(13),""),CHAR(10),REPT(" ",100)),601,100)),"")</f>
        <v/>
      </c>
      <c r="K492" s="464">
        <f>IFERROR(TRIM(MID(SUBSTITUTE(SUBSTITUTE(SUBSTITUTE(INVITACIONES!$J493,"*",""),CHAR(13),""),CHAR(10),REPT(" ",100)),701,100)),"")</f>
        <v/>
      </c>
    </row>
    <row r="493" s="358">
      <c r="A493" s="464">
        <f>IF(INVITACIONES!A494="","",INVITACIONES!A494)</f>
        <v/>
      </c>
      <c r="B493" s="464">
        <f>IF(INVITACIONES!N494="","",TRIM(INVITACIONES!N494))</f>
        <v/>
      </c>
      <c r="C493" s="475">
        <f>IF(INVITACIONES!G494="","",INVITACIONES!G494)</f>
        <v/>
      </c>
      <c r="D493" s="464">
        <f>IFERROR(TRIM(MID(SUBSTITUTE(SUBSTITUTE(SUBSTITUTE(INVITACIONES!$J494,"*",""),CHAR(13),""),CHAR(10),REPT(" ",100)),1,100)),"")</f>
        <v/>
      </c>
      <c r="E493" s="464">
        <f>IFERROR(TRIM(MID(SUBSTITUTE(SUBSTITUTE(SUBSTITUTE(INVITACIONES!$J494,"*",""),CHAR(13),""),CHAR(10),REPT(" ",100)),101,100)),"")</f>
        <v/>
      </c>
      <c r="F493" s="464">
        <f>IFERROR(TRIM(MID(SUBSTITUTE(SUBSTITUTE(SUBSTITUTE(INVITACIONES!$J494,"*",""),CHAR(13),""),CHAR(10),REPT(" ",100)),201,100)),"")</f>
        <v/>
      </c>
      <c r="G493" s="464">
        <f>IFERROR(TRIM(MID(SUBSTITUTE(SUBSTITUTE(SUBSTITUTE(INVITACIONES!$J494,"*",""),CHAR(13),""),CHAR(10),REPT(" ",100)),301,100)),"")</f>
        <v/>
      </c>
      <c r="H493" s="464">
        <f>IFERROR(TRIM(MID(SUBSTITUTE(SUBSTITUTE(SUBSTITUTE(INVITACIONES!$J494,"*",""),CHAR(13),""),CHAR(10),REPT(" ",100)),401,100)),"")</f>
        <v/>
      </c>
      <c r="I493" s="464">
        <f>IFERROR(TRIM(MID(SUBSTITUTE(SUBSTITUTE(SUBSTITUTE(INVITACIONES!$J494,"*",""),CHAR(13),""),CHAR(10),REPT(" ",100)),501,100)),"")</f>
        <v/>
      </c>
      <c r="J493" s="464">
        <f>IFERROR(TRIM(MID(SUBSTITUTE(SUBSTITUTE(SUBSTITUTE(INVITACIONES!$J494,"*",""),CHAR(13),""),CHAR(10),REPT(" ",100)),601,100)),"")</f>
        <v/>
      </c>
      <c r="K493" s="464">
        <f>IFERROR(TRIM(MID(SUBSTITUTE(SUBSTITUTE(SUBSTITUTE(INVITACIONES!$J494,"*",""),CHAR(13),""),CHAR(10),REPT(" ",100)),701,100)),"")</f>
        <v/>
      </c>
    </row>
    <row r="494" s="358">
      <c r="A494" s="464">
        <f>IF(INVITACIONES!A495="","",INVITACIONES!A495)</f>
        <v/>
      </c>
      <c r="B494" s="464">
        <f>IF(INVITACIONES!N495="","",TRIM(INVITACIONES!N495))</f>
        <v/>
      </c>
      <c r="C494" s="475">
        <f>IF(INVITACIONES!G495="","",INVITACIONES!G495)</f>
        <v/>
      </c>
      <c r="D494" s="464">
        <f>IFERROR(TRIM(MID(SUBSTITUTE(SUBSTITUTE(SUBSTITUTE(INVITACIONES!$J495,"*",""),CHAR(13),""),CHAR(10),REPT(" ",100)),1,100)),"")</f>
        <v/>
      </c>
      <c r="E494" s="464">
        <f>IFERROR(TRIM(MID(SUBSTITUTE(SUBSTITUTE(SUBSTITUTE(INVITACIONES!$J495,"*",""),CHAR(13),""),CHAR(10),REPT(" ",100)),101,100)),"")</f>
        <v/>
      </c>
      <c r="F494" s="464">
        <f>IFERROR(TRIM(MID(SUBSTITUTE(SUBSTITUTE(SUBSTITUTE(INVITACIONES!$J495,"*",""),CHAR(13),""),CHAR(10),REPT(" ",100)),201,100)),"")</f>
        <v/>
      </c>
      <c r="G494" s="464">
        <f>IFERROR(TRIM(MID(SUBSTITUTE(SUBSTITUTE(SUBSTITUTE(INVITACIONES!$J495,"*",""),CHAR(13),""),CHAR(10),REPT(" ",100)),301,100)),"")</f>
        <v/>
      </c>
      <c r="H494" s="464">
        <f>IFERROR(TRIM(MID(SUBSTITUTE(SUBSTITUTE(SUBSTITUTE(INVITACIONES!$J495,"*",""),CHAR(13),""),CHAR(10),REPT(" ",100)),401,100)),"")</f>
        <v/>
      </c>
      <c r="I494" s="464">
        <f>IFERROR(TRIM(MID(SUBSTITUTE(SUBSTITUTE(SUBSTITUTE(INVITACIONES!$J495,"*",""),CHAR(13),""),CHAR(10),REPT(" ",100)),501,100)),"")</f>
        <v/>
      </c>
      <c r="J494" s="464">
        <f>IFERROR(TRIM(MID(SUBSTITUTE(SUBSTITUTE(SUBSTITUTE(INVITACIONES!$J495,"*",""),CHAR(13),""),CHAR(10),REPT(" ",100)),601,100)),"")</f>
        <v/>
      </c>
      <c r="K494" s="464">
        <f>IFERROR(TRIM(MID(SUBSTITUTE(SUBSTITUTE(SUBSTITUTE(INVITACIONES!$J495,"*",""),CHAR(13),""),CHAR(10),REPT(" ",100)),701,100)),"")</f>
        <v/>
      </c>
    </row>
    <row r="495" s="358">
      <c r="A495" s="464">
        <f>IF(INVITACIONES!A496="","",INVITACIONES!A496)</f>
        <v/>
      </c>
      <c r="B495" s="464">
        <f>IF(INVITACIONES!N496="","",TRIM(INVITACIONES!N496))</f>
        <v/>
      </c>
      <c r="C495" s="475">
        <f>IF(INVITACIONES!G496="","",INVITACIONES!G496)</f>
        <v/>
      </c>
      <c r="D495" s="464">
        <f>IFERROR(TRIM(MID(SUBSTITUTE(SUBSTITUTE(SUBSTITUTE(INVITACIONES!$J496,"*",""),CHAR(13),""),CHAR(10),REPT(" ",100)),1,100)),"")</f>
        <v/>
      </c>
      <c r="E495" s="464">
        <f>IFERROR(TRIM(MID(SUBSTITUTE(SUBSTITUTE(SUBSTITUTE(INVITACIONES!$J496,"*",""),CHAR(13),""),CHAR(10),REPT(" ",100)),101,100)),"")</f>
        <v/>
      </c>
      <c r="F495" s="464">
        <f>IFERROR(TRIM(MID(SUBSTITUTE(SUBSTITUTE(SUBSTITUTE(INVITACIONES!$J496,"*",""),CHAR(13),""),CHAR(10),REPT(" ",100)),201,100)),"")</f>
        <v/>
      </c>
      <c r="G495" s="464">
        <f>IFERROR(TRIM(MID(SUBSTITUTE(SUBSTITUTE(SUBSTITUTE(INVITACIONES!$J496,"*",""),CHAR(13),""),CHAR(10),REPT(" ",100)),301,100)),"")</f>
        <v/>
      </c>
      <c r="H495" s="464">
        <f>IFERROR(TRIM(MID(SUBSTITUTE(SUBSTITUTE(SUBSTITUTE(INVITACIONES!$J496,"*",""),CHAR(13),""),CHAR(10),REPT(" ",100)),401,100)),"")</f>
        <v/>
      </c>
      <c r="I495" s="464">
        <f>IFERROR(TRIM(MID(SUBSTITUTE(SUBSTITUTE(SUBSTITUTE(INVITACIONES!$J496,"*",""),CHAR(13),""),CHAR(10),REPT(" ",100)),501,100)),"")</f>
        <v/>
      </c>
      <c r="J495" s="464">
        <f>IFERROR(TRIM(MID(SUBSTITUTE(SUBSTITUTE(SUBSTITUTE(INVITACIONES!$J496,"*",""),CHAR(13),""),CHAR(10),REPT(" ",100)),601,100)),"")</f>
        <v/>
      </c>
      <c r="K495" s="464">
        <f>IFERROR(TRIM(MID(SUBSTITUTE(SUBSTITUTE(SUBSTITUTE(INVITACIONES!$J496,"*",""),CHAR(13),""),CHAR(10),REPT(" ",100)),701,100)),"")</f>
        <v/>
      </c>
    </row>
    <row r="496" s="358">
      <c r="A496" s="464">
        <f>IF(INVITACIONES!A497="","",INVITACIONES!A497)</f>
        <v/>
      </c>
      <c r="B496" s="464">
        <f>IF(INVITACIONES!N497="","",TRIM(INVITACIONES!N497))</f>
        <v/>
      </c>
      <c r="C496" s="475">
        <f>IF(INVITACIONES!G497="","",INVITACIONES!G497)</f>
        <v/>
      </c>
      <c r="D496" s="464">
        <f>IFERROR(TRIM(MID(SUBSTITUTE(SUBSTITUTE(SUBSTITUTE(INVITACIONES!$J497,"*",""),CHAR(13),""),CHAR(10),REPT(" ",100)),1,100)),"")</f>
        <v/>
      </c>
      <c r="E496" s="464">
        <f>IFERROR(TRIM(MID(SUBSTITUTE(SUBSTITUTE(SUBSTITUTE(INVITACIONES!$J497,"*",""),CHAR(13),""),CHAR(10),REPT(" ",100)),101,100)),"")</f>
        <v/>
      </c>
      <c r="F496" s="464">
        <f>IFERROR(TRIM(MID(SUBSTITUTE(SUBSTITUTE(SUBSTITUTE(INVITACIONES!$J497,"*",""),CHAR(13),""),CHAR(10),REPT(" ",100)),201,100)),"")</f>
        <v/>
      </c>
      <c r="G496" s="464">
        <f>IFERROR(TRIM(MID(SUBSTITUTE(SUBSTITUTE(SUBSTITUTE(INVITACIONES!$J497,"*",""),CHAR(13),""),CHAR(10),REPT(" ",100)),301,100)),"")</f>
        <v/>
      </c>
      <c r="H496" s="464">
        <f>IFERROR(TRIM(MID(SUBSTITUTE(SUBSTITUTE(SUBSTITUTE(INVITACIONES!$J497,"*",""),CHAR(13),""),CHAR(10),REPT(" ",100)),401,100)),"")</f>
        <v/>
      </c>
      <c r="I496" s="464">
        <f>IFERROR(TRIM(MID(SUBSTITUTE(SUBSTITUTE(SUBSTITUTE(INVITACIONES!$J497,"*",""),CHAR(13),""),CHAR(10),REPT(" ",100)),501,100)),"")</f>
        <v/>
      </c>
      <c r="J496" s="464">
        <f>IFERROR(TRIM(MID(SUBSTITUTE(SUBSTITUTE(SUBSTITUTE(INVITACIONES!$J497,"*",""),CHAR(13),""),CHAR(10),REPT(" ",100)),601,100)),"")</f>
        <v/>
      </c>
      <c r="K496" s="464">
        <f>IFERROR(TRIM(MID(SUBSTITUTE(SUBSTITUTE(SUBSTITUTE(INVITACIONES!$J497,"*",""),CHAR(13),""),CHAR(10),REPT(" ",100)),701,100)),"")</f>
        <v/>
      </c>
    </row>
    <row r="497" s="358">
      <c r="A497" s="464">
        <f>IF(INVITACIONES!A498="","",INVITACIONES!A498)</f>
        <v/>
      </c>
      <c r="B497" s="464">
        <f>IF(INVITACIONES!N498="","",TRIM(INVITACIONES!N498))</f>
        <v/>
      </c>
      <c r="C497" s="475">
        <f>IF(INVITACIONES!G498="","",INVITACIONES!G498)</f>
        <v/>
      </c>
      <c r="D497" s="464">
        <f>IFERROR(TRIM(MID(SUBSTITUTE(SUBSTITUTE(SUBSTITUTE(INVITACIONES!$J498,"*",""),CHAR(13),""),CHAR(10),REPT(" ",100)),1,100)),"")</f>
        <v/>
      </c>
      <c r="E497" s="464">
        <f>IFERROR(TRIM(MID(SUBSTITUTE(SUBSTITUTE(SUBSTITUTE(INVITACIONES!$J498,"*",""),CHAR(13),""),CHAR(10),REPT(" ",100)),101,100)),"")</f>
        <v/>
      </c>
      <c r="F497" s="464">
        <f>IFERROR(TRIM(MID(SUBSTITUTE(SUBSTITUTE(SUBSTITUTE(INVITACIONES!$J498,"*",""),CHAR(13),""),CHAR(10),REPT(" ",100)),201,100)),"")</f>
        <v/>
      </c>
      <c r="G497" s="464">
        <f>IFERROR(TRIM(MID(SUBSTITUTE(SUBSTITUTE(SUBSTITUTE(INVITACIONES!$J498,"*",""),CHAR(13),""),CHAR(10),REPT(" ",100)),301,100)),"")</f>
        <v/>
      </c>
      <c r="H497" s="464">
        <f>IFERROR(TRIM(MID(SUBSTITUTE(SUBSTITUTE(SUBSTITUTE(INVITACIONES!$J498,"*",""),CHAR(13),""),CHAR(10),REPT(" ",100)),401,100)),"")</f>
        <v/>
      </c>
      <c r="I497" s="464">
        <f>IFERROR(TRIM(MID(SUBSTITUTE(SUBSTITUTE(SUBSTITUTE(INVITACIONES!$J498,"*",""),CHAR(13),""),CHAR(10),REPT(" ",100)),501,100)),"")</f>
        <v/>
      </c>
      <c r="J497" s="464">
        <f>IFERROR(TRIM(MID(SUBSTITUTE(SUBSTITUTE(SUBSTITUTE(INVITACIONES!$J498,"*",""),CHAR(13),""),CHAR(10),REPT(" ",100)),601,100)),"")</f>
        <v/>
      </c>
      <c r="K497" s="464">
        <f>IFERROR(TRIM(MID(SUBSTITUTE(SUBSTITUTE(SUBSTITUTE(INVITACIONES!$J498,"*",""),CHAR(13),""),CHAR(10),REPT(" ",100)),701,100)),"")</f>
        <v/>
      </c>
    </row>
    <row r="498" s="358">
      <c r="A498" s="464">
        <f>IF(INVITACIONES!A499="","",INVITACIONES!A499)</f>
        <v/>
      </c>
      <c r="B498" s="464">
        <f>IF(INVITACIONES!N499="","",TRIM(INVITACIONES!N499))</f>
        <v/>
      </c>
      <c r="C498" s="475">
        <f>IF(INVITACIONES!G499="","",INVITACIONES!G499)</f>
        <v/>
      </c>
      <c r="D498" s="464">
        <f>IFERROR(TRIM(MID(SUBSTITUTE(SUBSTITUTE(SUBSTITUTE(INVITACIONES!$J499,"*",""),CHAR(13),""),CHAR(10),REPT(" ",100)),1,100)),"")</f>
        <v/>
      </c>
      <c r="E498" s="464">
        <f>IFERROR(TRIM(MID(SUBSTITUTE(SUBSTITUTE(SUBSTITUTE(INVITACIONES!$J499,"*",""),CHAR(13),""),CHAR(10),REPT(" ",100)),101,100)),"")</f>
        <v/>
      </c>
      <c r="F498" s="464">
        <f>IFERROR(TRIM(MID(SUBSTITUTE(SUBSTITUTE(SUBSTITUTE(INVITACIONES!$J499,"*",""),CHAR(13),""),CHAR(10),REPT(" ",100)),201,100)),"")</f>
        <v/>
      </c>
      <c r="G498" s="464">
        <f>IFERROR(TRIM(MID(SUBSTITUTE(SUBSTITUTE(SUBSTITUTE(INVITACIONES!$J499,"*",""),CHAR(13),""),CHAR(10),REPT(" ",100)),301,100)),"")</f>
        <v/>
      </c>
      <c r="H498" s="464">
        <f>IFERROR(TRIM(MID(SUBSTITUTE(SUBSTITUTE(SUBSTITUTE(INVITACIONES!$J499,"*",""),CHAR(13),""),CHAR(10),REPT(" ",100)),401,100)),"")</f>
        <v/>
      </c>
      <c r="I498" s="464">
        <f>IFERROR(TRIM(MID(SUBSTITUTE(SUBSTITUTE(SUBSTITUTE(INVITACIONES!$J499,"*",""),CHAR(13),""),CHAR(10),REPT(" ",100)),501,100)),"")</f>
        <v/>
      </c>
      <c r="J498" s="464">
        <f>IFERROR(TRIM(MID(SUBSTITUTE(SUBSTITUTE(SUBSTITUTE(INVITACIONES!$J499,"*",""),CHAR(13),""),CHAR(10),REPT(" ",100)),601,100)),"")</f>
        <v/>
      </c>
      <c r="K498" s="464">
        <f>IFERROR(TRIM(MID(SUBSTITUTE(SUBSTITUTE(SUBSTITUTE(INVITACIONES!$J499,"*",""),CHAR(13),""),CHAR(10),REPT(" ",100)),701,100)),"")</f>
        <v/>
      </c>
    </row>
    <row r="499" s="358">
      <c r="A499" s="464">
        <f>IF(INVITACIONES!A500="","",INVITACIONES!A500)</f>
        <v/>
      </c>
      <c r="B499" s="464">
        <f>IF(INVITACIONES!N500="","",TRIM(INVITACIONES!N500))</f>
        <v/>
      </c>
      <c r="C499" s="475">
        <f>IF(INVITACIONES!G500="","",INVITACIONES!G500)</f>
        <v/>
      </c>
      <c r="D499" s="464">
        <f>IFERROR(TRIM(MID(SUBSTITUTE(SUBSTITUTE(SUBSTITUTE(INVITACIONES!$J500,"*",""),CHAR(13),""),CHAR(10),REPT(" ",100)),1,100)),"")</f>
        <v/>
      </c>
      <c r="E499" s="464">
        <f>IFERROR(TRIM(MID(SUBSTITUTE(SUBSTITUTE(SUBSTITUTE(INVITACIONES!$J500,"*",""),CHAR(13),""),CHAR(10),REPT(" ",100)),101,100)),"")</f>
        <v/>
      </c>
      <c r="F499" s="464">
        <f>IFERROR(TRIM(MID(SUBSTITUTE(SUBSTITUTE(SUBSTITUTE(INVITACIONES!$J500,"*",""),CHAR(13),""),CHAR(10),REPT(" ",100)),201,100)),"")</f>
        <v/>
      </c>
      <c r="G499" s="464">
        <f>IFERROR(TRIM(MID(SUBSTITUTE(SUBSTITUTE(SUBSTITUTE(INVITACIONES!$J500,"*",""),CHAR(13),""),CHAR(10),REPT(" ",100)),301,100)),"")</f>
        <v/>
      </c>
      <c r="H499" s="464">
        <f>IFERROR(TRIM(MID(SUBSTITUTE(SUBSTITUTE(SUBSTITUTE(INVITACIONES!$J500,"*",""),CHAR(13),""),CHAR(10),REPT(" ",100)),401,100)),"")</f>
        <v/>
      </c>
      <c r="I499" s="464">
        <f>IFERROR(TRIM(MID(SUBSTITUTE(SUBSTITUTE(SUBSTITUTE(INVITACIONES!$J500,"*",""),CHAR(13),""),CHAR(10),REPT(" ",100)),501,100)),"")</f>
        <v/>
      </c>
      <c r="J499" s="464">
        <f>IFERROR(TRIM(MID(SUBSTITUTE(SUBSTITUTE(SUBSTITUTE(INVITACIONES!$J500,"*",""),CHAR(13),""),CHAR(10),REPT(" ",100)),601,100)),"")</f>
        <v/>
      </c>
      <c r="K499" s="464">
        <f>IFERROR(TRIM(MID(SUBSTITUTE(SUBSTITUTE(SUBSTITUTE(INVITACIONES!$J500,"*",""),CHAR(13),""),CHAR(10),REPT(" ",100)),701,100)),"")</f>
        <v/>
      </c>
    </row>
    <row r="500" s="358">
      <c r="A500" s="464">
        <f>IF(INVITACIONES!A501="","",INVITACIONES!A501)</f>
        <v/>
      </c>
      <c r="B500" s="464">
        <f>IF(INVITACIONES!N501="","",TRIM(INVITACIONES!N501))</f>
        <v/>
      </c>
      <c r="C500" s="475">
        <f>IF(INVITACIONES!G501="","",INVITACIONES!G501)</f>
        <v/>
      </c>
      <c r="D500" s="464">
        <f>IFERROR(TRIM(MID(SUBSTITUTE(SUBSTITUTE(SUBSTITUTE(INVITACIONES!$J501,"*",""),CHAR(13),""),CHAR(10),REPT(" ",100)),1,100)),"")</f>
        <v/>
      </c>
      <c r="E500" s="464">
        <f>IFERROR(TRIM(MID(SUBSTITUTE(SUBSTITUTE(SUBSTITUTE(INVITACIONES!$J501,"*",""),CHAR(13),""),CHAR(10),REPT(" ",100)),101,100)),"")</f>
        <v/>
      </c>
      <c r="F500" s="464">
        <f>IFERROR(TRIM(MID(SUBSTITUTE(SUBSTITUTE(SUBSTITUTE(INVITACIONES!$J501,"*",""),CHAR(13),""),CHAR(10),REPT(" ",100)),201,100)),"")</f>
        <v/>
      </c>
      <c r="G500" s="464">
        <f>IFERROR(TRIM(MID(SUBSTITUTE(SUBSTITUTE(SUBSTITUTE(INVITACIONES!$J501,"*",""),CHAR(13),""),CHAR(10),REPT(" ",100)),301,100)),"")</f>
        <v/>
      </c>
      <c r="H500" s="464">
        <f>IFERROR(TRIM(MID(SUBSTITUTE(SUBSTITUTE(SUBSTITUTE(INVITACIONES!$J501,"*",""),CHAR(13),""),CHAR(10),REPT(" ",100)),401,100)),"")</f>
        <v/>
      </c>
      <c r="I500" s="464">
        <f>IFERROR(TRIM(MID(SUBSTITUTE(SUBSTITUTE(SUBSTITUTE(INVITACIONES!$J501,"*",""),CHAR(13),""),CHAR(10),REPT(" ",100)),501,100)),"")</f>
        <v/>
      </c>
      <c r="J500" s="464">
        <f>IFERROR(TRIM(MID(SUBSTITUTE(SUBSTITUTE(SUBSTITUTE(INVITACIONES!$J501,"*",""),CHAR(13),""),CHAR(10),REPT(" ",100)),601,100)),"")</f>
        <v/>
      </c>
      <c r="K500" s="464">
        <f>IFERROR(TRIM(MID(SUBSTITUTE(SUBSTITUTE(SUBSTITUTE(INVITACIONES!$J501,"*",""),CHAR(13),""),CHAR(10),REPT(" ",100)),701,100)),"")</f>
        <v/>
      </c>
    </row>
    <row r="501" s="358">
      <c r="A501" s="464">
        <f>IF(INVITACIONES!A502="","",INVITACIONES!A502)</f>
        <v/>
      </c>
      <c r="B501" s="464">
        <f>IF(INVITACIONES!N502="","",TRIM(INVITACIONES!N502))</f>
        <v/>
      </c>
      <c r="C501" s="475">
        <f>IF(INVITACIONES!G502="","",INVITACIONES!G502)</f>
        <v/>
      </c>
      <c r="D501" s="464">
        <f>IFERROR(TRIM(MID(SUBSTITUTE(SUBSTITUTE(SUBSTITUTE(INVITACIONES!$J502,"*",""),CHAR(13),""),CHAR(10),REPT(" ",100)),1,100)),"")</f>
        <v/>
      </c>
      <c r="E501" s="464">
        <f>IFERROR(TRIM(MID(SUBSTITUTE(SUBSTITUTE(SUBSTITUTE(INVITACIONES!$J502,"*",""),CHAR(13),""),CHAR(10),REPT(" ",100)),101,100)),"")</f>
        <v/>
      </c>
      <c r="F501" s="464">
        <f>IFERROR(TRIM(MID(SUBSTITUTE(SUBSTITUTE(SUBSTITUTE(INVITACIONES!$J502,"*",""),CHAR(13),""),CHAR(10),REPT(" ",100)),201,100)),"")</f>
        <v/>
      </c>
      <c r="G501" s="464">
        <f>IFERROR(TRIM(MID(SUBSTITUTE(SUBSTITUTE(SUBSTITUTE(INVITACIONES!$J502,"*",""),CHAR(13),""),CHAR(10),REPT(" ",100)),301,100)),"")</f>
        <v/>
      </c>
      <c r="H501" s="464">
        <f>IFERROR(TRIM(MID(SUBSTITUTE(SUBSTITUTE(SUBSTITUTE(INVITACIONES!$J502,"*",""),CHAR(13),""),CHAR(10),REPT(" ",100)),401,100)),"")</f>
        <v/>
      </c>
      <c r="I501" s="464">
        <f>IFERROR(TRIM(MID(SUBSTITUTE(SUBSTITUTE(SUBSTITUTE(INVITACIONES!$J502,"*",""),CHAR(13),""),CHAR(10),REPT(" ",100)),501,100)),"")</f>
        <v/>
      </c>
      <c r="J501" s="464">
        <f>IFERROR(TRIM(MID(SUBSTITUTE(SUBSTITUTE(SUBSTITUTE(INVITACIONES!$J502,"*",""),CHAR(13),""),CHAR(10),REPT(" ",100)),601,100)),"")</f>
        <v/>
      </c>
      <c r="K501" s="464">
        <f>IFERROR(TRIM(MID(SUBSTITUTE(SUBSTITUTE(SUBSTITUTE(INVITACIONES!$J502,"*",""),CHAR(13),""),CHAR(10),REPT(" ",100)),701,100)),"")</f>
        <v/>
      </c>
    </row>
    <row r="502" s="358">
      <c r="A502" s="464">
        <f>IF(INVITACIONES!A503="","",INVITACIONES!A503)</f>
        <v/>
      </c>
      <c r="B502" s="464">
        <f>IF(INVITACIONES!N503="","",TRIM(INVITACIONES!N503))</f>
        <v/>
      </c>
      <c r="C502" s="475">
        <f>IF(INVITACIONES!G503="","",INVITACIONES!G503)</f>
        <v/>
      </c>
      <c r="D502" s="464">
        <f>IFERROR(TRIM(MID(SUBSTITUTE(SUBSTITUTE(SUBSTITUTE(INVITACIONES!$J503,"*",""),CHAR(13),""),CHAR(10),REPT(" ",100)),1,100)),"")</f>
        <v/>
      </c>
      <c r="E502" s="464">
        <f>IFERROR(TRIM(MID(SUBSTITUTE(SUBSTITUTE(SUBSTITUTE(INVITACIONES!$J503,"*",""),CHAR(13),""),CHAR(10),REPT(" ",100)),101,100)),"")</f>
        <v/>
      </c>
      <c r="F502" s="464">
        <f>IFERROR(TRIM(MID(SUBSTITUTE(SUBSTITUTE(SUBSTITUTE(INVITACIONES!$J503,"*",""),CHAR(13),""),CHAR(10),REPT(" ",100)),201,100)),"")</f>
        <v/>
      </c>
      <c r="G502" s="464">
        <f>IFERROR(TRIM(MID(SUBSTITUTE(SUBSTITUTE(SUBSTITUTE(INVITACIONES!$J503,"*",""),CHAR(13),""),CHAR(10),REPT(" ",100)),301,100)),"")</f>
        <v/>
      </c>
      <c r="H502" s="464">
        <f>IFERROR(TRIM(MID(SUBSTITUTE(SUBSTITUTE(SUBSTITUTE(INVITACIONES!$J503,"*",""),CHAR(13),""),CHAR(10),REPT(" ",100)),401,100)),"")</f>
        <v/>
      </c>
      <c r="I502" s="464">
        <f>IFERROR(TRIM(MID(SUBSTITUTE(SUBSTITUTE(SUBSTITUTE(INVITACIONES!$J503,"*",""),CHAR(13),""),CHAR(10),REPT(" ",100)),501,100)),"")</f>
        <v/>
      </c>
      <c r="J502" s="464">
        <f>IFERROR(TRIM(MID(SUBSTITUTE(SUBSTITUTE(SUBSTITUTE(INVITACIONES!$J503,"*",""),CHAR(13),""),CHAR(10),REPT(" ",100)),601,100)),"")</f>
        <v/>
      </c>
      <c r="K502" s="464">
        <f>IFERROR(TRIM(MID(SUBSTITUTE(SUBSTITUTE(SUBSTITUTE(INVITACIONES!$J503,"*",""),CHAR(13),""),CHAR(10),REPT(" ",100)),701,100)),"")</f>
        <v/>
      </c>
    </row>
    <row r="503" s="358">
      <c r="A503" s="464">
        <f>IF(INVITACIONES!A504="","",INVITACIONES!A504)</f>
        <v/>
      </c>
      <c r="B503" s="464">
        <f>IF(INVITACIONES!N504="","",TRIM(INVITACIONES!N504))</f>
        <v/>
      </c>
      <c r="C503" s="475">
        <f>IF(INVITACIONES!G504="","",INVITACIONES!G504)</f>
        <v/>
      </c>
      <c r="D503" s="464">
        <f>IFERROR(TRIM(MID(SUBSTITUTE(SUBSTITUTE(SUBSTITUTE(INVITACIONES!$J504,"*",""),CHAR(13),""),CHAR(10),REPT(" ",100)),1,100)),"")</f>
        <v/>
      </c>
      <c r="E503" s="464">
        <f>IFERROR(TRIM(MID(SUBSTITUTE(SUBSTITUTE(SUBSTITUTE(INVITACIONES!$J504,"*",""),CHAR(13),""),CHAR(10),REPT(" ",100)),101,100)),"")</f>
        <v/>
      </c>
      <c r="F503" s="464">
        <f>IFERROR(TRIM(MID(SUBSTITUTE(SUBSTITUTE(SUBSTITUTE(INVITACIONES!$J504,"*",""),CHAR(13),""),CHAR(10),REPT(" ",100)),201,100)),"")</f>
        <v/>
      </c>
      <c r="G503" s="464">
        <f>IFERROR(TRIM(MID(SUBSTITUTE(SUBSTITUTE(SUBSTITUTE(INVITACIONES!$J504,"*",""),CHAR(13),""),CHAR(10),REPT(" ",100)),301,100)),"")</f>
        <v/>
      </c>
      <c r="H503" s="464">
        <f>IFERROR(TRIM(MID(SUBSTITUTE(SUBSTITUTE(SUBSTITUTE(INVITACIONES!$J504,"*",""),CHAR(13),""),CHAR(10),REPT(" ",100)),401,100)),"")</f>
        <v/>
      </c>
      <c r="I503" s="464">
        <f>IFERROR(TRIM(MID(SUBSTITUTE(SUBSTITUTE(SUBSTITUTE(INVITACIONES!$J504,"*",""),CHAR(13),""),CHAR(10),REPT(" ",100)),501,100)),"")</f>
        <v/>
      </c>
      <c r="J503" s="464">
        <f>IFERROR(TRIM(MID(SUBSTITUTE(SUBSTITUTE(SUBSTITUTE(INVITACIONES!$J504,"*",""),CHAR(13),""),CHAR(10),REPT(" ",100)),601,100)),"")</f>
        <v/>
      </c>
      <c r="K503" s="464">
        <f>IFERROR(TRIM(MID(SUBSTITUTE(SUBSTITUTE(SUBSTITUTE(INVITACIONES!$J504,"*",""),CHAR(13),""),CHAR(10),REPT(" ",100)),701,100)),"")</f>
        <v/>
      </c>
    </row>
    <row r="504" s="358">
      <c r="A504" s="464">
        <f>IF(INVITACIONES!A505="","",INVITACIONES!A505)</f>
        <v/>
      </c>
      <c r="B504" s="464">
        <f>IF(INVITACIONES!N505="","",TRIM(INVITACIONES!N505))</f>
        <v/>
      </c>
      <c r="C504" s="475">
        <f>IF(INVITACIONES!G505="","",INVITACIONES!G505)</f>
        <v/>
      </c>
      <c r="D504" s="464">
        <f>IFERROR(TRIM(MID(SUBSTITUTE(SUBSTITUTE(SUBSTITUTE(INVITACIONES!$J505,"*",""),CHAR(13),""),CHAR(10),REPT(" ",100)),1,100)),"")</f>
        <v/>
      </c>
      <c r="E504" s="464">
        <f>IFERROR(TRIM(MID(SUBSTITUTE(SUBSTITUTE(SUBSTITUTE(INVITACIONES!$J505,"*",""),CHAR(13),""),CHAR(10),REPT(" ",100)),101,100)),"")</f>
        <v/>
      </c>
      <c r="F504" s="464">
        <f>IFERROR(TRIM(MID(SUBSTITUTE(SUBSTITUTE(SUBSTITUTE(INVITACIONES!$J505,"*",""),CHAR(13),""),CHAR(10),REPT(" ",100)),201,100)),"")</f>
        <v/>
      </c>
      <c r="G504" s="464">
        <f>IFERROR(TRIM(MID(SUBSTITUTE(SUBSTITUTE(SUBSTITUTE(INVITACIONES!$J505,"*",""),CHAR(13),""),CHAR(10),REPT(" ",100)),301,100)),"")</f>
        <v/>
      </c>
      <c r="H504" s="464">
        <f>IFERROR(TRIM(MID(SUBSTITUTE(SUBSTITUTE(SUBSTITUTE(INVITACIONES!$J505,"*",""),CHAR(13),""),CHAR(10),REPT(" ",100)),401,100)),"")</f>
        <v/>
      </c>
      <c r="I504" s="464">
        <f>IFERROR(TRIM(MID(SUBSTITUTE(SUBSTITUTE(SUBSTITUTE(INVITACIONES!$J505,"*",""),CHAR(13),""),CHAR(10),REPT(" ",100)),501,100)),"")</f>
        <v/>
      </c>
      <c r="J504" s="464">
        <f>IFERROR(TRIM(MID(SUBSTITUTE(SUBSTITUTE(SUBSTITUTE(INVITACIONES!$J505,"*",""),CHAR(13),""),CHAR(10),REPT(" ",100)),601,100)),"")</f>
        <v/>
      </c>
      <c r="K504" s="464">
        <f>IFERROR(TRIM(MID(SUBSTITUTE(SUBSTITUTE(SUBSTITUTE(INVITACIONES!$J505,"*",""),CHAR(13),""),CHAR(10),REPT(" ",100)),701,100)),"")</f>
        <v/>
      </c>
    </row>
    <row r="505" s="358">
      <c r="A505" s="464">
        <f>IF(INVITACIONES!A506="","",INVITACIONES!A506)</f>
        <v/>
      </c>
      <c r="B505" s="464">
        <f>IF(INVITACIONES!N506="","",TRIM(INVITACIONES!N506))</f>
        <v/>
      </c>
      <c r="C505" s="475">
        <f>IF(INVITACIONES!G506="","",INVITACIONES!G506)</f>
        <v/>
      </c>
      <c r="D505" s="464">
        <f>IFERROR(TRIM(MID(SUBSTITUTE(SUBSTITUTE(SUBSTITUTE(INVITACIONES!$J506,"*",""),CHAR(13),""),CHAR(10),REPT(" ",100)),1,100)),"")</f>
        <v/>
      </c>
      <c r="E505" s="464">
        <f>IFERROR(TRIM(MID(SUBSTITUTE(SUBSTITUTE(SUBSTITUTE(INVITACIONES!$J506,"*",""),CHAR(13),""),CHAR(10),REPT(" ",100)),101,100)),"")</f>
        <v/>
      </c>
      <c r="F505" s="464">
        <f>IFERROR(TRIM(MID(SUBSTITUTE(SUBSTITUTE(SUBSTITUTE(INVITACIONES!$J506,"*",""),CHAR(13),""),CHAR(10),REPT(" ",100)),201,100)),"")</f>
        <v/>
      </c>
      <c r="G505" s="464">
        <f>IFERROR(TRIM(MID(SUBSTITUTE(SUBSTITUTE(SUBSTITUTE(INVITACIONES!$J506,"*",""),CHAR(13),""),CHAR(10),REPT(" ",100)),301,100)),"")</f>
        <v/>
      </c>
      <c r="H505" s="464">
        <f>IFERROR(TRIM(MID(SUBSTITUTE(SUBSTITUTE(SUBSTITUTE(INVITACIONES!$J506,"*",""),CHAR(13),""),CHAR(10),REPT(" ",100)),401,100)),"")</f>
        <v/>
      </c>
      <c r="I505" s="464">
        <f>IFERROR(TRIM(MID(SUBSTITUTE(SUBSTITUTE(SUBSTITUTE(INVITACIONES!$J506,"*",""),CHAR(13),""),CHAR(10),REPT(" ",100)),501,100)),"")</f>
        <v/>
      </c>
      <c r="J505" s="464">
        <f>IFERROR(TRIM(MID(SUBSTITUTE(SUBSTITUTE(SUBSTITUTE(INVITACIONES!$J506,"*",""),CHAR(13),""),CHAR(10),REPT(" ",100)),601,100)),"")</f>
        <v/>
      </c>
      <c r="K505" s="464">
        <f>IFERROR(TRIM(MID(SUBSTITUTE(SUBSTITUTE(SUBSTITUTE(INVITACIONES!$J506,"*",""),CHAR(13),""),CHAR(10),REPT(" ",100)),701,100)),"")</f>
        <v/>
      </c>
    </row>
    <row r="506" s="358">
      <c r="A506" s="464">
        <f>IF(INVITACIONES!A507="","",INVITACIONES!A507)</f>
        <v/>
      </c>
      <c r="B506" s="464">
        <f>IF(INVITACIONES!N507="","",TRIM(INVITACIONES!N507))</f>
        <v/>
      </c>
      <c r="C506" s="475">
        <f>IF(INVITACIONES!G507="","",INVITACIONES!G507)</f>
        <v/>
      </c>
      <c r="D506" s="464">
        <f>IFERROR(TRIM(MID(SUBSTITUTE(SUBSTITUTE(SUBSTITUTE(INVITACIONES!$J507,"*",""),CHAR(13),""),CHAR(10),REPT(" ",100)),1,100)),"")</f>
        <v/>
      </c>
      <c r="E506" s="464">
        <f>IFERROR(TRIM(MID(SUBSTITUTE(SUBSTITUTE(SUBSTITUTE(INVITACIONES!$J507,"*",""),CHAR(13),""),CHAR(10),REPT(" ",100)),101,100)),"")</f>
        <v/>
      </c>
      <c r="F506" s="464">
        <f>IFERROR(TRIM(MID(SUBSTITUTE(SUBSTITUTE(SUBSTITUTE(INVITACIONES!$J507,"*",""),CHAR(13),""),CHAR(10),REPT(" ",100)),201,100)),"")</f>
        <v/>
      </c>
      <c r="G506" s="464">
        <f>IFERROR(TRIM(MID(SUBSTITUTE(SUBSTITUTE(SUBSTITUTE(INVITACIONES!$J507,"*",""),CHAR(13),""),CHAR(10),REPT(" ",100)),301,100)),"")</f>
        <v/>
      </c>
      <c r="H506" s="464">
        <f>IFERROR(TRIM(MID(SUBSTITUTE(SUBSTITUTE(SUBSTITUTE(INVITACIONES!$J507,"*",""),CHAR(13),""),CHAR(10),REPT(" ",100)),401,100)),"")</f>
        <v/>
      </c>
      <c r="I506" s="464">
        <f>IFERROR(TRIM(MID(SUBSTITUTE(SUBSTITUTE(SUBSTITUTE(INVITACIONES!$J507,"*",""),CHAR(13),""),CHAR(10),REPT(" ",100)),501,100)),"")</f>
        <v/>
      </c>
      <c r="J506" s="464">
        <f>IFERROR(TRIM(MID(SUBSTITUTE(SUBSTITUTE(SUBSTITUTE(INVITACIONES!$J507,"*",""),CHAR(13),""),CHAR(10),REPT(" ",100)),601,100)),"")</f>
        <v/>
      </c>
      <c r="K506" s="464">
        <f>IFERROR(TRIM(MID(SUBSTITUTE(SUBSTITUTE(SUBSTITUTE(INVITACIONES!$J507,"*",""),CHAR(13),""),CHAR(10),REPT(" ",100)),701,100)),"")</f>
        <v/>
      </c>
    </row>
    <row r="507" s="358">
      <c r="A507" s="464">
        <f>IF(INVITACIONES!A508="","",INVITACIONES!A508)</f>
        <v/>
      </c>
      <c r="B507" s="464">
        <f>IF(INVITACIONES!N508="","",TRIM(INVITACIONES!N508))</f>
        <v/>
      </c>
      <c r="C507" s="475">
        <f>IF(INVITACIONES!G508="","",INVITACIONES!G508)</f>
        <v/>
      </c>
      <c r="D507" s="464">
        <f>IFERROR(TRIM(MID(SUBSTITUTE(SUBSTITUTE(SUBSTITUTE(INVITACIONES!$J508,"*",""),CHAR(13),""),CHAR(10),REPT(" ",100)),1,100)),"")</f>
        <v/>
      </c>
      <c r="E507" s="464">
        <f>IFERROR(TRIM(MID(SUBSTITUTE(SUBSTITUTE(SUBSTITUTE(INVITACIONES!$J508,"*",""),CHAR(13),""),CHAR(10),REPT(" ",100)),101,100)),"")</f>
        <v/>
      </c>
      <c r="F507" s="464">
        <f>IFERROR(TRIM(MID(SUBSTITUTE(SUBSTITUTE(SUBSTITUTE(INVITACIONES!$J508,"*",""),CHAR(13),""),CHAR(10),REPT(" ",100)),201,100)),"")</f>
        <v/>
      </c>
      <c r="G507" s="464">
        <f>IFERROR(TRIM(MID(SUBSTITUTE(SUBSTITUTE(SUBSTITUTE(INVITACIONES!$J508,"*",""),CHAR(13),""),CHAR(10),REPT(" ",100)),301,100)),"")</f>
        <v/>
      </c>
      <c r="H507" s="464">
        <f>IFERROR(TRIM(MID(SUBSTITUTE(SUBSTITUTE(SUBSTITUTE(INVITACIONES!$J508,"*",""),CHAR(13),""),CHAR(10),REPT(" ",100)),401,100)),"")</f>
        <v/>
      </c>
      <c r="I507" s="464">
        <f>IFERROR(TRIM(MID(SUBSTITUTE(SUBSTITUTE(SUBSTITUTE(INVITACIONES!$J508,"*",""),CHAR(13),""),CHAR(10),REPT(" ",100)),501,100)),"")</f>
        <v/>
      </c>
      <c r="J507" s="464">
        <f>IFERROR(TRIM(MID(SUBSTITUTE(SUBSTITUTE(SUBSTITUTE(INVITACIONES!$J508,"*",""),CHAR(13),""),CHAR(10),REPT(" ",100)),601,100)),"")</f>
        <v/>
      </c>
      <c r="K507" s="464">
        <f>IFERROR(TRIM(MID(SUBSTITUTE(SUBSTITUTE(SUBSTITUTE(INVITACIONES!$J508,"*",""),CHAR(13),""),CHAR(10),REPT(" ",100)),701,100)),"")</f>
        <v/>
      </c>
    </row>
    <row r="508" s="358">
      <c r="A508" s="464">
        <f>IF(INVITACIONES!A509="","",INVITACIONES!A509)</f>
        <v/>
      </c>
      <c r="B508" s="464">
        <f>IF(INVITACIONES!N509="","",TRIM(INVITACIONES!N509))</f>
        <v/>
      </c>
      <c r="C508" s="475">
        <f>IF(INVITACIONES!G509="","",INVITACIONES!G509)</f>
        <v/>
      </c>
      <c r="D508" s="464">
        <f>IFERROR(TRIM(MID(SUBSTITUTE(SUBSTITUTE(SUBSTITUTE(INVITACIONES!$J509,"*",""),CHAR(13),""),CHAR(10),REPT(" ",100)),1,100)),"")</f>
        <v/>
      </c>
      <c r="E508" s="464">
        <f>IFERROR(TRIM(MID(SUBSTITUTE(SUBSTITUTE(SUBSTITUTE(INVITACIONES!$J509,"*",""),CHAR(13),""),CHAR(10),REPT(" ",100)),101,100)),"")</f>
        <v/>
      </c>
      <c r="F508" s="464">
        <f>IFERROR(TRIM(MID(SUBSTITUTE(SUBSTITUTE(SUBSTITUTE(INVITACIONES!$J509,"*",""),CHAR(13),""),CHAR(10),REPT(" ",100)),201,100)),"")</f>
        <v/>
      </c>
      <c r="G508" s="464">
        <f>IFERROR(TRIM(MID(SUBSTITUTE(SUBSTITUTE(SUBSTITUTE(INVITACIONES!$J509,"*",""),CHAR(13),""),CHAR(10),REPT(" ",100)),301,100)),"")</f>
        <v/>
      </c>
      <c r="H508" s="464">
        <f>IFERROR(TRIM(MID(SUBSTITUTE(SUBSTITUTE(SUBSTITUTE(INVITACIONES!$J509,"*",""),CHAR(13),""),CHAR(10),REPT(" ",100)),401,100)),"")</f>
        <v/>
      </c>
      <c r="I508" s="464">
        <f>IFERROR(TRIM(MID(SUBSTITUTE(SUBSTITUTE(SUBSTITUTE(INVITACIONES!$J509,"*",""),CHAR(13),""),CHAR(10),REPT(" ",100)),501,100)),"")</f>
        <v/>
      </c>
      <c r="J508" s="464">
        <f>IFERROR(TRIM(MID(SUBSTITUTE(SUBSTITUTE(SUBSTITUTE(INVITACIONES!$J509,"*",""),CHAR(13),""),CHAR(10),REPT(" ",100)),601,100)),"")</f>
        <v/>
      </c>
      <c r="K508" s="464">
        <f>IFERROR(TRIM(MID(SUBSTITUTE(SUBSTITUTE(SUBSTITUTE(INVITACIONES!$J509,"*",""),CHAR(13),""),CHAR(10),REPT(" ",100)),701,100)),"")</f>
        <v/>
      </c>
    </row>
    <row r="509" s="358">
      <c r="A509" s="464">
        <f>IF(INVITACIONES!A510="","",INVITACIONES!A510)</f>
        <v/>
      </c>
      <c r="B509" s="464">
        <f>IF(INVITACIONES!N510="","",TRIM(INVITACIONES!N510))</f>
        <v/>
      </c>
      <c r="C509" s="475">
        <f>IF(INVITACIONES!G510="","",INVITACIONES!G510)</f>
        <v/>
      </c>
      <c r="D509" s="464">
        <f>IFERROR(TRIM(MID(SUBSTITUTE(SUBSTITUTE(SUBSTITUTE(INVITACIONES!$J510,"*",""),CHAR(13),""),CHAR(10),REPT(" ",100)),1,100)),"")</f>
        <v/>
      </c>
      <c r="E509" s="464">
        <f>IFERROR(TRIM(MID(SUBSTITUTE(SUBSTITUTE(SUBSTITUTE(INVITACIONES!$J510,"*",""),CHAR(13),""),CHAR(10),REPT(" ",100)),101,100)),"")</f>
        <v/>
      </c>
      <c r="F509" s="464">
        <f>IFERROR(TRIM(MID(SUBSTITUTE(SUBSTITUTE(SUBSTITUTE(INVITACIONES!$J510,"*",""),CHAR(13),""),CHAR(10),REPT(" ",100)),201,100)),"")</f>
        <v/>
      </c>
      <c r="G509" s="464">
        <f>IFERROR(TRIM(MID(SUBSTITUTE(SUBSTITUTE(SUBSTITUTE(INVITACIONES!$J510,"*",""),CHAR(13),""),CHAR(10),REPT(" ",100)),301,100)),"")</f>
        <v/>
      </c>
      <c r="H509" s="464">
        <f>IFERROR(TRIM(MID(SUBSTITUTE(SUBSTITUTE(SUBSTITUTE(INVITACIONES!$J510,"*",""),CHAR(13),""),CHAR(10),REPT(" ",100)),401,100)),"")</f>
        <v/>
      </c>
      <c r="I509" s="464">
        <f>IFERROR(TRIM(MID(SUBSTITUTE(SUBSTITUTE(SUBSTITUTE(INVITACIONES!$J510,"*",""),CHAR(13),""),CHAR(10),REPT(" ",100)),501,100)),"")</f>
        <v/>
      </c>
      <c r="J509" s="464">
        <f>IFERROR(TRIM(MID(SUBSTITUTE(SUBSTITUTE(SUBSTITUTE(INVITACIONES!$J510,"*",""),CHAR(13),""),CHAR(10),REPT(" ",100)),601,100)),"")</f>
        <v/>
      </c>
      <c r="K509" s="464">
        <f>IFERROR(TRIM(MID(SUBSTITUTE(SUBSTITUTE(SUBSTITUTE(INVITACIONES!$J510,"*",""),CHAR(13),""),CHAR(10),REPT(" ",100)),701,100)),"")</f>
        <v/>
      </c>
    </row>
    <row r="510" s="358">
      <c r="A510" s="464">
        <f>IF(INVITACIONES!A511="","",INVITACIONES!A511)</f>
        <v/>
      </c>
      <c r="B510" s="464">
        <f>IF(INVITACIONES!N511="","",TRIM(INVITACIONES!N511))</f>
        <v/>
      </c>
      <c r="C510" s="475">
        <f>IF(INVITACIONES!G511="","",INVITACIONES!G511)</f>
        <v/>
      </c>
      <c r="D510" s="464">
        <f>IFERROR(TRIM(MID(SUBSTITUTE(SUBSTITUTE(SUBSTITUTE(INVITACIONES!$J511,"*",""),CHAR(13),""),CHAR(10),REPT(" ",100)),1,100)),"")</f>
        <v/>
      </c>
      <c r="E510" s="464">
        <f>IFERROR(TRIM(MID(SUBSTITUTE(SUBSTITUTE(SUBSTITUTE(INVITACIONES!$J511,"*",""),CHAR(13),""),CHAR(10),REPT(" ",100)),101,100)),"")</f>
        <v/>
      </c>
      <c r="F510" s="464">
        <f>IFERROR(TRIM(MID(SUBSTITUTE(SUBSTITUTE(SUBSTITUTE(INVITACIONES!$J511,"*",""),CHAR(13),""),CHAR(10),REPT(" ",100)),201,100)),"")</f>
        <v/>
      </c>
      <c r="G510" s="464">
        <f>IFERROR(TRIM(MID(SUBSTITUTE(SUBSTITUTE(SUBSTITUTE(INVITACIONES!$J511,"*",""),CHAR(13),""),CHAR(10),REPT(" ",100)),301,100)),"")</f>
        <v/>
      </c>
      <c r="H510" s="464">
        <f>IFERROR(TRIM(MID(SUBSTITUTE(SUBSTITUTE(SUBSTITUTE(INVITACIONES!$J511,"*",""),CHAR(13),""),CHAR(10),REPT(" ",100)),401,100)),"")</f>
        <v/>
      </c>
      <c r="I510" s="464">
        <f>IFERROR(TRIM(MID(SUBSTITUTE(SUBSTITUTE(SUBSTITUTE(INVITACIONES!$J511,"*",""),CHAR(13),""),CHAR(10),REPT(" ",100)),501,100)),"")</f>
        <v/>
      </c>
      <c r="J510" s="464">
        <f>IFERROR(TRIM(MID(SUBSTITUTE(SUBSTITUTE(SUBSTITUTE(INVITACIONES!$J511,"*",""),CHAR(13),""),CHAR(10),REPT(" ",100)),601,100)),"")</f>
        <v/>
      </c>
      <c r="K510" s="464">
        <f>IFERROR(TRIM(MID(SUBSTITUTE(SUBSTITUTE(SUBSTITUTE(INVITACIONES!$J511,"*",""),CHAR(13),""),CHAR(10),REPT(" ",100)),701,100)),"")</f>
        <v/>
      </c>
    </row>
    <row r="511" s="358">
      <c r="A511" s="464">
        <f>IF(INVITACIONES!A512="","",INVITACIONES!A512)</f>
        <v/>
      </c>
      <c r="B511" s="464">
        <f>IF(INVITACIONES!N512="","",TRIM(INVITACIONES!N512))</f>
        <v/>
      </c>
      <c r="C511" s="475">
        <f>IF(INVITACIONES!G512="","",INVITACIONES!G512)</f>
        <v/>
      </c>
      <c r="D511" s="464">
        <f>IFERROR(TRIM(MID(SUBSTITUTE(SUBSTITUTE(SUBSTITUTE(INVITACIONES!$J512,"*",""),CHAR(13),""),CHAR(10),REPT(" ",100)),1,100)),"")</f>
        <v/>
      </c>
      <c r="E511" s="464">
        <f>IFERROR(TRIM(MID(SUBSTITUTE(SUBSTITUTE(SUBSTITUTE(INVITACIONES!$J512,"*",""),CHAR(13),""),CHAR(10),REPT(" ",100)),101,100)),"")</f>
        <v/>
      </c>
      <c r="F511" s="464">
        <f>IFERROR(TRIM(MID(SUBSTITUTE(SUBSTITUTE(SUBSTITUTE(INVITACIONES!$J512,"*",""),CHAR(13),""),CHAR(10),REPT(" ",100)),201,100)),"")</f>
        <v/>
      </c>
      <c r="G511" s="464">
        <f>IFERROR(TRIM(MID(SUBSTITUTE(SUBSTITUTE(SUBSTITUTE(INVITACIONES!$J512,"*",""),CHAR(13),""),CHAR(10),REPT(" ",100)),301,100)),"")</f>
        <v/>
      </c>
      <c r="H511" s="464">
        <f>IFERROR(TRIM(MID(SUBSTITUTE(SUBSTITUTE(SUBSTITUTE(INVITACIONES!$J512,"*",""),CHAR(13),""),CHAR(10),REPT(" ",100)),401,100)),"")</f>
        <v/>
      </c>
      <c r="I511" s="464">
        <f>IFERROR(TRIM(MID(SUBSTITUTE(SUBSTITUTE(SUBSTITUTE(INVITACIONES!$J512,"*",""),CHAR(13),""),CHAR(10),REPT(" ",100)),501,100)),"")</f>
        <v/>
      </c>
      <c r="J511" s="464">
        <f>IFERROR(TRIM(MID(SUBSTITUTE(SUBSTITUTE(SUBSTITUTE(INVITACIONES!$J512,"*",""),CHAR(13),""),CHAR(10),REPT(" ",100)),601,100)),"")</f>
        <v/>
      </c>
      <c r="K511" s="464">
        <f>IFERROR(TRIM(MID(SUBSTITUTE(SUBSTITUTE(SUBSTITUTE(INVITACIONES!$J512,"*",""),CHAR(13),""),CHAR(10),REPT(" ",100)),701,100)),"")</f>
        <v/>
      </c>
    </row>
    <row r="512" s="358">
      <c r="A512" s="464">
        <f>IF(INVITACIONES!A513="","",INVITACIONES!A513)</f>
        <v/>
      </c>
      <c r="B512" s="464">
        <f>IF(INVITACIONES!N513="","",TRIM(INVITACIONES!N513))</f>
        <v/>
      </c>
      <c r="C512" s="475">
        <f>IF(INVITACIONES!G513="","",INVITACIONES!G513)</f>
        <v/>
      </c>
      <c r="D512" s="464">
        <f>IFERROR(TRIM(MID(SUBSTITUTE(SUBSTITUTE(SUBSTITUTE(INVITACIONES!$J513,"*",""),CHAR(13),""),CHAR(10),REPT(" ",100)),1,100)),"")</f>
        <v/>
      </c>
      <c r="E512" s="464">
        <f>IFERROR(TRIM(MID(SUBSTITUTE(SUBSTITUTE(SUBSTITUTE(INVITACIONES!$J513,"*",""),CHAR(13),""),CHAR(10),REPT(" ",100)),101,100)),"")</f>
        <v/>
      </c>
      <c r="F512" s="464">
        <f>IFERROR(TRIM(MID(SUBSTITUTE(SUBSTITUTE(SUBSTITUTE(INVITACIONES!$J513,"*",""),CHAR(13),""),CHAR(10),REPT(" ",100)),201,100)),"")</f>
        <v/>
      </c>
      <c r="G512" s="464">
        <f>IFERROR(TRIM(MID(SUBSTITUTE(SUBSTITUTE(SUBSTITUTE(INVITACIONES!$J513,"*",""),CHAR(13),""),CHAR(10),REPT(" ",100)),301,100)),"")</f>
        <v/>
      </c>
      <c r="H512" s="464">
        <f>IFERROR(TRIM(MID(SUBSTITUTE(SUBSTITUTE(SUBSTITUTE(INVITACIONES!$J513,"*",""),CHAR(13),""),CHAR(10),REPT(" ",100)),401,100)),"")</f>
        <v/>
      </c>
      <c r="I512" s="464">
        <f>IFERROR(TRIM(MID(SUBSTITUTE(SUBSTITUTE(SUBSTITUTE(INVITACIONES!$J513,"*",""),CHAR(13),""),CHAR(10),REPT(" ",100)),501,100)),"")</f>
        <v/>
      </c>
      <c r="J512" s="464">
        <f>IFERROR(TRIM(MID(SUBSTITUTE(SUBSTITUTE(SUBSTITUTE(INVITACIONES!$J513,"*",""),CHAR(13),""),CHAR(10),REPT(" ",100)),601,100)),"")</f>
        <v/>
      </c>
      <c r="K512" s="464">
        <f>IFERROR(TRIM(MID(SUBSTITUTE(SUBSTITUTE(SUBSTITUTE(INVITACIONES!$J513,"*",""),CHAR(13),""),CHAR(10),REPT(" ",100)),701,100)),"")</f>
        <v/>
      </c>
    </row>
    <row r="513" s="358">
      <c r="A513" s="464">
        <f>IF(INVITACIONES!A514="","",INVITACIONES!A514)</f>
        <v/>
      </c>
      <c r="B513" s="464">
        <f>IF(INVITACIONES!N514="","",TRIM(INVITACIONES!N514))</f>
        <v/>
      </c>
      <c r="C513" s="475">
        <f>IF(INVITACIONES!G514="","",INVITACIONES!G514)</f>
        <v/>
      </c>
      <c r="D513" s="464">
        <f>IFERROR(TRIM(MID(SUBSTITUTE(SUBSTITUTE(SUBSTITUTE(INVITACIONES!$J514,"*",""),CHAR(13),""),CHAR(10),REPT(" ",100)),1,100)),"")</f>
        <v/>
      </c>
      <c r="E513" s="464">
        <f>IFERROR(TRIM(MID(SUBSTITUTE(SUBSTITUTE(SUBSTITUTE(INVITACIONES!$J514,"*",""),CHAR(13),""),CHAR(10),REPT(" ",100)),101,100)),"")</f>
        <v/>
      </c>
      <c r="F513" s="464">
        <f>IFERROR(TRIM(MID(SUBSTITUTE(SUBSTITUTE(SUBSTITUTE(INVITACIONES!$J514,"*",""),CHAR(13),""),CHAR(10),REPT(" ",100)),201,100)),"")</f>
        <v/>
      </c>
      <c r="G513" s="464">
        <f>IFERROR(TRIM(MID(SUBSTITUTE(SUBSTITUTE(SUBSTITUTE(INVITACIONES!$J514,"*",""),CHAR(13),""),CHAR(10),REPT(" ",100)),301,100)),"")</f>
        <v/>
      </c>
      <c r="H513" s="464">
        <f>IFERROR(TRIM(MID(SUBSTITUTE(SUBSTITUTE(SUBSTITUTE(INVITACIONES!$J514,"*",""),CHAR(13),""),CHAR(10),REPT(" ",100)),401,100)),"")</f>
        <v/>
      </c>
      <c r="I513" s="464">
        <f>IFERROR(TRIM(MID(SUBSTITUTE(SUBSTITUTE(SUBSTITUTE(INVITACIONES!$J514,"*",""),CHAR(13),""),CHAR(10),REPT(" ",100)),501,100)),"")</f>
        <v/>
      </c>
      <c r="J513" s="464">
        <f>IFERROR(TRIM(MID(SUBSTITUTE(SUBSTITUTE(SUBSTITUTE(INVITACIONES!$J514,"*",""),CHAR(13),""),CHAR(10),REPT(" ",100)),601,100)),"")</f>
        <v/>
      </c>
      <c r="K513" s="464">
        <f>IFERROR(TRIM(MID(SUBSTITUTE(SUBSTITUTE(SUBSTITUTE(INVITACIONES!$J514,"*",""),CHAR(13),""),CHAR(10),REPT(" ",100)),701,100)),"")</f>
        <v/>
      </c>
    </row>
    <row r="514" s="358">
      <c r="A514" s="464">
        <f>IF(INVITACIONES!A515="","",INVITACIONES!A515)</f>
        <v/>
      </c>
      <c r="B514" s="464">
        <f>IF(INVITACIONES!N515="","",TRIM(INVITACIONES!N515))</f>
        <v/>
      </c>
      <c r="C514" s="475">
        <f>IF(INVITACIONES!G515="","",INVITACIONES!G515)</f>
        <v/>
      </c>
      <c r="D514" s="464">
        <f>IFERROR(TRIM(MID(SUBSTITUTE(SUBSTITUTE(SUBSTITUTE(INVITACIONES!$J515,"*",""),CHAR(13),""),CHAR(10),REPT(" ",100)),1,100)),"")</f>
        <v/>
      </c>
      <c r="E514" s="464">
        <f>IFERROR(TRIM(MID(SUBSTITUTE(SUBSTITUTE(SUBSTITUTE(INVITACIONES!$J515,"*",""),CHAR(13),""),CHAR(10),REPT(" ",100)),101,100)),"")</f>
        <v/>
      </c>
      <c r="F514" s="464">
        <f>IFERROR(TRIM(MID(SUBSTITUTE(SUBSTITUTE(SUBSTITUTE(INVITACIONES!$J515,"*",""),CHAR(13),""),CHAR(10),REPT(" ",100)),201,100)),"")</f>
        <v/>
      </c>
      <c r="G514" s="464">
        <f>IFERROR(TRIM(MID(SUBSTITUTE(SUBSTITUTE(SUBSTITUTE(INVITACIONES!$J515,"*",""),CHAR(13),""),CHAR(10),REPT(" ",100)),301,100)),"")</f>
        <v/>
      </c>
      <c r="H514" s="464">
        <f>IFERROR(TRIM(MID(SUBSTITUTE(SUBSTITUTE(SUBSTITUTE(INVITACIONES!$J515,"*",""),CHAR(13),""),CHAR(10),REPT(" ",100)),401,100)),"")</f>
        <v/>
      </c>
      <c r="I514" s="464">
        <f>IFERROR(TRIM(MID(SUBSTITUTE(SUBSTITUTE(SUBSTITUTE(INVITACIONES!$J515,"*",""),CHAR(13),""),CHAR(10),REPT(" ",100)),501,100)),"")</f>
        <v/>
      </c>
      <c r="J514" s="464">
        <f>IFERROR(TRIM(MID(SUBSTITUTE(SUBSTITUTE(SUBSTITUTE(INVITACIONES!$J515,"*",""),CHAR(13),""),CHAR(10),REPT(" ",100)),601,100)),"")</f>
        <v/>
      </c>
      <c r="K514" s="464">
        <f>IFERROR(TRIM(MID(SUBSTITUTE(SUBSTITUTE(SUBSTITUTE(INVITACIONES!$J515,"*",""),CHAR(13),""),CHAR(10),REPT(" ",100)),701,100)),"")</f>
        <v/>
      </c>
    </row>
    <row r="515" s="358">
      <c r="A515" s="464">
        <f>IF(INVITACIONES!A516="","",INVITACIONES!A516)</f>
        <v/>
      </c>
      <c r="B515" s="464">
        <f>IF(INVITACIONES!N516="","",TRIM(INVITACIONES!N516))</f>
        <v/>
      </c>
      <c r="C515" s="475">
        <f>IF(INVITACIONES!G516="","",INVITACIONES!G516)</f>
        <v/>
      </c>
      <c r="D515" s="464">
        <f>IFERROR(TRIM(MID(SUBSTITUTE(SUBSTITUTE(SUBSTITUTE(INVITACIONES!$J516,"*",""),CHAR(13),""),CHAR(10),REPT(" ",100)),1,100)),"")</f>
        <v/>
      </c>
      <c r="E515" s="464">
        <f>IFERROR(TRIM(MID(SUBSTITUTE(SUBSTITUTE(SUBSTITUTE(INVITACIONES!$J516,"*",""),CHAR(13),""),CHAR(10),REPT(" ",100)),101,100)),"")</f>
        <v/>
      </c>
      <c r="F515" s="464">
        <f>IFERROR(TRIM(MID(SUBSTITUTE(SUBSTITUTE(SUBSTITUTE(INVITACIONES!$J516,"*",""),CHAR(13),""),CHAR(10),REPT(" ",100)),201,100)),"")</f>
        <v/>
      </c>
      <c r="G515" s="464">
        <f>IFERROR(TRIM(MID(SUBSTITUTE(SUBSTITUTE(SUBSTITUTE(INVITACIONES!$J516,"*",""),CHAR(13),""),CHAR(10),REPT(" ",100)),301,100)),"")</f>
        <v/>
      </c>
      <c r="H515" s="464">
        <f>IFERROR(TRIM(MID(SUBSTITUTE(SUBSTITUTE(SUBSTITUTE(INVITACIONES!$J516,"*",""),CHAR(13),""),CHAR(10),REPT(" ",100)),401,100)),"")</f>
        <v/>
      </c>
      <c r="I515" s="464">
        <f>IFERROR(TRIM(MID(SUBSTITUTE(SUBSTITUTE(SUBSTITUTE(INVITACIONES!$J516,"*",""),CHAR(13),""),CHAR(10),REPT(" ",100)),501,100)),"")</f>
        <v/>
      </c>
      <c r="J515" s="464">
        <f>IFERROR(TRIM(MID(SUBSTITUTE(SUBSTITUTE(SUBSTITUTE(INVITACIONES!$J516,"*",""),CHAR(13),""),CHAR(10),REPT(" ",100)),601,100)),"")</f>
        <v/>
      </c>
      <c r="K515" s="464">
        <f>IFERROR(TRIM(MID(SUBSTITUTE(SUBSTITUTE(SUBSTITUTE(INVITACIONES!$J516,"*",""),CHAR(13),""),CHAR(10),REPT(" ",100)),701,100)),"")</f>
        <v/>
      </c>
    </row>
    <row r="516" s="358">
      <c r="A516" s="464">
        <f>IF(INVITACIONES!A517="","",INVITACIONES!A517)</f>
        <v/>
      </c>
      <c r="B516" s="464">
        <f>IF(INVITACIONES!N517="","",TRIM(INVITACIONES!N517))</f>
        <v/>
      </c>
      <c r="C516" s="475">
        <f>IF(INVITACIONES!G517="","",INVITACIONES!G517)</f>
        <v/>
      </c>
      <c r="D516" s="464">
        <f>IFERROR(TRIM(MID(SUBSTITUTE(SUBSTITUTE(SUBSTITUTE(INVITACIONES!$J517,"*",""),CHAR(13),""),CHAR(10),REPT(" ",100)),1,100)),"")</f>
        <v/>
      </c>
      <c r="E516" s="464">
        <f>IFERROR(TRIM(MID(SUBSTITUTE(SUBSTITUTE(SUBSTITUTE(INVITACIONES!$J517,"*",""),CHAR(13),""),CHAR(10),REPT(" ",100)),101,100)),"")</f>
        <v/>
      </c>
      <c r="F516" s="464">
        <f>IFERROR(TRIM(MID(SUBSTITUTE(SUBSTITUTE(SUBSTITUTE(INVITACIONES!$J517,"*",""),CHAR(13),""),CHAR(10),REPT(" ",100)),201,100)),"")</f>
        <v/>
      </c>
      <c r="G516" s="464">
        <f>IFERROR(TRIM(MID(SUBSTITUTE(SUBSTITUTE(SUBSTITUTE(INVITACIONES!$J517,"*",""),CHAR(13),""),CHAR(10),REPT(" ",100)),301,100)),"")</f>
        <v/>
      </c>
      <c r="H516" s="464">
        <f>IFERROR(TRIM(MID(SUBSTITUTE(SUBSTITUTE(SUBSTITUTE(INVITACIONES!$J517,"*",""),CHAR(13),""),CHAR(10),REPT(" ",100)),401,100)),"")</f>
        <v/>
      </c>
      <c r="I516" s="464">
        <f>IFERROR(TRIM(MID(SUBSTITUTE(SUBSTITUTE(SUBSTITUTE(INVITACIONES!$J517,"*",""),CHAR(13),""),CHAR(10),REPT(" ",100)),501,100)),"")</f>
        <v/>
      </c>
      <c r="J516" s="464">
        <f>IFERROR(TRIM(MID(SUBSTITUTE(SUBSTITUTE(SUBSTITUTE(INVITACIONES!$J517,"*",""),CHAR(13),""),CHAR(10),REPT(" ",100)),601,100)),"")</f>
        <v/>
      </c>
      <c r="K516" s="464">
        <f>IFERROR(TRIM(MID(SUBSTITUTE(SUBSTITUTE(SUBSTITUTE(INVITACIONES!$J517,"*",""),CHAR(13),""),CHAR(10),REPT(" ",100)),701,100)),"")</f>
        <v/>
      </c>
    </row>
    <row r="517" s="358">
      <c r="A517" s="464">
        <f>IF(INVITACIONES!A518="","",INVITACIONES!A518)</f>
        <v/>
      </c>
      <c r="B517" s="464">
        <f>IF(INVITACIONES!N518="","",TRIM(INVITACIONES!N518))</f>
        <v/>
      </c>
      <c r="C517" s="475">
        <f>IF(INVITACIONES!G518="","",INVITACIONES!G518)</f>
        <v/>
      </c>
      <c r="D517" s="464">
        <f>IFERROR(TRIM(MID(SUBSTITUTE(SUBSTITUTE(SUBSTITUTE(INVITACIONES!$J518,"*",""),CHAR(13),""),CHAR(10),REPT(" ",100)),1,100)),"")</f>
        <v/>
      </c>
      <c r="E517" s="464">
        <f>IFERROR(TRIM(MID(SUBSTITUTE(SUBSTITUTE(SUBSTITUTE(INVITACIONES!$J518,"*",""),CHAR(13),""),CHAR(10),REPT(" ",100)),101,100)),"")</f>
        <v/>
      </c>
      <c r="F517" s="464">
        <f>IFERROR(TRIM(MID(SUBSTITUTE(SUBSTITUTE(SUBSTITUTE(INVITACIONES!$J518,"*",""),CHAR(13),""),CHAR(10),REPT(" ",100)),201,100)),"")</f>
        <v/>
      </c>
      <c r="G517" s="464">
        <f>IFERROR(TRIM(MID(SUBSTITUTE(SUBSTITUTE(SUBSTITUTE(INVITACIONES!$J518,"*",""),CHAR(13),""),CHAR(10),REPT(" ",100)),301,100)),"")</f>
        <v/>
      </c>
      <c r="H517" s="464">
        <f>IFERROR(TRIM(MID(SUBSTITUTE(SUBSTITUTE(SUBSTITUTE(INVITACIONES!$J518,"*",""),CHAR(13),""),CHAR(10),REPT(" ",100)),401,100)),"")</f>
        <v/>
      </c>
      <c r="I517" s="464">
        <f>IFERROR(TRIM(MID(SUBSTITUTE(SUBSTITUTE(SUBSTITUTE(INVITACIONES!$J518,"*",""),CHAR(13),""),CHAR(10),REPT(" ",100)),501,100)),"")</f>
        <v/>
      </c>
      <c r="J517" s="464">
        <f>IFERROR(TRIM(MID(SUBSTITUTE(SUBSTITUTE(SUBSTITUTE(INVITACIONES!$J518,"*",""),CHAR(13),""),CHAR(10),REPT(" ",100)),601,100)),"")</f>
        <v/>
      </c>
      <c r="K517" s="464">
        <f>IFERROR(TRIM(MID(SUBSTITUTE(SUBSTITUTE(SUBSTITUTE(INVITACIONES!$J518,"*",""),CHAR(13),""),CHAR(10),REPT(" ",100)),701,100)),"")</f>
        <v/>
      </c>
    </row>
    <row r="518" s="358">
      <c r="A518" s="464">
        <f>IF(INVITACIONES!A519="","",INVITACIONES!A519)</f>
        <v/>
      </c>
      <c r="B518" s="464">
        <f>IF(INVITACIONES!N519="","",TRIM(INVITACIONES!N519))</f>
        <v/>
      </c>
      <c r="C518" s="475">
        <f>IF(INVITACIONES!G519="","",INVITACIONES!G519)</f>
        <v/>
      </c>
      <c r="D518" s="464">
        <f>IFERROR(TRIM(MID(SUBSTITUTE(SUBSTITUTE(SUBSTITUTE(INVITACIONES!$J519,"*",""),CHAR(13),""),CHAR(10),REPT(" ",100)),1,100)),"")</f>
        <v/>
      </c>
      <c r="E518" s="464">
        <f>IFERROR(TRIM(MID(SUBSTITUTE(SUBSTITUTE(SUBSTITUTE(INVITACIONES!$J519,"*",""),CHAR(13),""),CHAR(10),REPT(" ",100)),101,100)),"")</f>
        <v/>
      </c>
      <c r="F518" s="464">
        <f>IFERROR(TRIM(MID(SUBSTITUTE(SUBSTITUTE(SUBSTITUTE(INVITACIONES!$J519,"*",""),CHAR(13),""),CHAR(10),REPT(" ",100)),201,100)),"")</f>
        <v/>
      </c>
      <c r="G518" s="464">
        <f>IFERROR(TRIM(MID(SUBSTITUTE(SUBSTITUTE(SUBSTITUTE(INVITACIONES!$J519,"*",""),CHAR(13),""),CHAR(10),REPT(" ",100)),301,100)),"")</f>
        <v/>
      </c>
      <c r="H518" s="464">
        <f>IFERROR(TRIM(MID(SUBSTITUTE(SUBSTITUTE(SUBSTITUTE(INVITACIONES!$J519,"*",""),CHAR(13),""),CHAR(10),REPT(" ",100)),401,100)),"")</f>
        <v/>
      </c>
      <c r="I518" s="464">
        <f>IFERROR(TRIM(MID(SUBSTITUTE(SUBSTITUTE(SUBSTITUTE(INVITACIONES!$J519,"*",""),CHAR(13),""),CHAR(10),REPT(" ",100)),501,100)),"")</f>
        <v/>
      </c>
      <c r="J518" s="464">
        <f>IFERROR(TRIM(MID(SUBSTITUTE(SUBSTITUTE(SUBSTITUTE(INVITACIONES!$J519,"*",""),CHAR(13),""),CHAR(10),REPT(" ",100)),601,100)),"")</f>
        <v/>
      </c>
      <c r="K518" s="464">
        <f>IFERROR(TRIM(MID(SUBSTITUTE(SUBSTITUTE(SUBSTITUTE(INVITACIONES!$J519,"*",""),CHAR(13),""),CHAR(10),REPT(" ",100)),701,100)),"")</f>
        <v/>
      </c>
    </row>
    <row r="519" s="358">
      <c r="A519" s="464">
        <f>IF(INVITACIONES!A520="","",INVITACIONES!A520)</f>
        <v/>
      </c>
      <c r="B519" s="464">
        <f>IF(INVITACIONES!N520="","",TRIM(INVITACIONES!N520))</f>
        <v/>
      </c>
      <c r="C519" s="475">
        <f>IF(INVITACIONES!G520="","",INVITACIONES!G520)</f>
        <v/>
      </c>
      <c r="D519" s="464">
        <f>IFERROR(TRIM(MID(SUBSTITUTE(SUBSTITUTE(SUBSTITUTE(INVITACIONES!$J520,"*",""),CHAR(13),""),CHAR(10),REPT(" ",100)),1,100)),"")</f>
        <v/>
      </c>
      <c r="E519" s="464">
        <f>IFERROR(TRIM(MID(SUBSTITUTE(SUBSTITUTE(SUBSTITUTE(INVITACIONES!$J520,"*",""),CHAR(13),""),CHAR(10),REPT(" ",100)),101,100)),"")</f>
        <v/>
      </c>
      <c r="F519" s="464">
        <f>IFERROR(TRIM(MID(SUBSTITUTE(SUBSTITUTE(SUBSTITUTE(INVITACIONES!$J520,"*",""),CHAR(13),""),CHAR(10),REPT(" ",100)),201,100)),"")</f>
        <v/>
      </c>
      <c r="G519" s="464">
        <f>IFERROR(TRIM(MID(SUBSTITUTE(SUBSTITUTE(SUBSTITUTE(INVITACIONES!$J520,"*",""),CHAR(13),""),CHAR(10),REPT(" ",100)),301,100)),"")</f>
        <v/>
      </c>
      <c r="H519" s="464">
        <f>IFERROR(TRIM(MID(SUBSTITUTE(SUBSTITUTE(SUBSTITUTE(INVITACIONES!$J520,"*",""),CHAR(13),""),CHAR(10),REPT(" ",100)),401,100)),"")</f>
        <v/>
      </c>
      <c r="I519" s="464">
        <f>IFERROR(TRIM(MID(SUBSTITUTE(SUBSTITUTE(SUBSTITUTE(INVITACIONES!$J520,"*",""),CHAR(13),""),CHAR(10),REPT(" ",100)),501,100)),"")</f>
        <v/>
      </c>
      <c r="J519" s="464">
        <f>IFERROR(TRIM(MID(SUBSTITUTE(SUBSTITUTE(SUBSTITUTE(INVITACIONES!$J520,"*",""),CHAR(13),""),CHAR(10),REPT(" ",100)),601,100)),"")</f>
        <v/>
      </c>
      <c r="K519" s="464">
        <f>IFERROR(TRIM(MID(SUBSTITUTE(SUBSTITUTE(SUBSTITUTE(INVITACIONES!$J520,"*",""),CHAR(13),""),CHAR(10),REPT(" ",100)),701,100)),"")</f>
        <v/>
      </c>
    </row>
    <row r="520" s="358">
      <c r="A520" s="464">
        <f>IF(INVITACIONES!A521="","",INVITACIONES!A521)</f>
        <v/>
      </c>
      <c r="B520" s="464">
        <f>IF(INVITACIONES!N521="","",TRIM(INVITACIONES!N521))</f>
        <v/>
      </c>
      <c r="C520" s="475">
        <f>IF(INVITACIONES!G521="","",INVITACIONES!G521)</f>
        <v/>
      </c>
      <c r="D520" s="464">
        <f>IFERROR(TRIM(MID(SUBSTITUTE(SUBSTITUTE(SUBSTITUTE(INVITACIONES!$J521,"*",""),CHAR(13),""),CHAR(10),REPT(" ",100)),1,100)),"")</f>
        <v/>
      </c>
      <c r="E520" s="464">
        <f>IFERROR(TRIM(MID(SUBSTITUTE(SUBSTITUTE(SUBSTITUTE(INVITACIONES!$J521,"*",""),CHAR(13),""),CHAR(10),REPT(" ",100)),101,100)),"")</f>
        <v/>
      </c>
      <c r="F520" s="464">
        <f>IFERROR(TRIM(MID(SUBSTITUTE(SUBSTITUTE(SUBSTITUTE(INVITACIONES!$J521,"*",""),CHAR(13),""),CHAR(10),REPT(" ",100)),201,100)),"")</f>
        <v/>
      </c>
      <c r="G520" s="464">
        <f>IFERROR(TRIM(MID(SUBSTITUTE(SUBSTITUTE(SUBSTITUTE(INVITACIONES!$J521,"*",""),CHAR(13),""),CHAR(10),REPT(" ",100)),301,100)),"")</f>
        <v/>
      </c>
      <c r="H520" s="464">
        <f>IFERROR(TRIM(MID(SUBSTITUTE(SUBSTITUTE(SUBSTITUTE(INVITACIONES!$J521,"*",""),CHAR(13),""),CHAR(10),REPT(" ",100)),401,100)),"")</f>
        <v/>
      </c>
      <c r="I520" s="464">
        <f>IFERROR(TRIM(MID(SUBSTITUTE(SUBSTITUTE(SUBSTITUTE(INVITACIONES!$J521,"*",""),CHAR(13),""),CHAR(10),REPT(" ",100)),501,100)),"")</f>
        <v/>
      </c>
      <c r="J520" s="464">
        <f>IFERROR(TRIM(MID(SUBSTITUTE(SUBSTITUTE(SUBSTITUTE(INVITACIONES!$J521,"*",""),CHAR(13),""),CHAR(10),REPT(" ",100)),601,100)),"")</f>
        <v/>
      </c>
      <c r="K520" s="464">
        <f>IFERROR(TRIM(MID(SUBSTITUTE(SUBSTITUTE(SUBSTITUTE(INVITACIONES!$J521,"*",""),CHAR(13),""),CHAR(10),REPT(" ",100)),701,100)),"")</f>
        <v/>
      </c>
    </row>
    <row r="521" s="358">
      <c r="A521" s="464">
        <f>IF(INVITACIONES!A522="","",INVITACIONES!A522)</f>
        <v/>
      </c>
      <c r="B521" s="464">
        <f>IF(INVITACIONES!N522="","",TRIM(INVITACIONES!N522))</f>
        <v/>
      </c>
      <c r="C521" s="475">
        <f>IF(INVITACIONES!G522="","",INVITACIONES!G522)</f>
        <v/>
      </c>
      <c r="D521" s="464">
        <f>IFERROR(TRIM(MID(SUBSTITUTE(SUBSTITUTE(SUBSTITUTE(INVITACIONES!$J522,"*",""),CHAR(13),""),CHAR(10),REPT(" ",100)),1,100)),"")</f>
        <v/>
      </c>
      <c r="E521" s="464">
        <f>IFERROR(TRIM(MID(SUBSTITUTE(SUBSTITUTE(SUBSTITUTE(INVITACIONES!$J522,"*",""),CHAR(13),""),CHAR(10),REPT(" ",100)),101,100)),"")</f>
        <v/>
      </c>
      <c r="F521" s="464">
        <f>IFERROR(TRIM(MID(SUBSTITUTE(SUBSTITUTE(SUBSTITUTE(INVITACIONES!$J522,"*",""),CHAR(13),""),CHAR(10),REPT(" ",100)),201,100)),"")</f>
        <v/>
      </c>
      <c r="G521" s="464">
        <f>IFERROR(TRIM(MID(SUBSTITUTE(SUBSTITUTE(SUBSTITUTE(INVITACIONES!$J522,"*",""),CHAR(13),""),CHAR(10),REPT(" ",100)),301,100)),"")</f>
        <v/>
      </c>
      <c r="H521" s="464">
        <f>IFERROR(TRIM(MID(SUBSTITUTE(SUBSTITUTE(SUBSTITUTE(INVITACIONES!$J522,"*",""),CHAR(13),""),CHAR(10),REPT(" ",100)),401,100)),"")</f>
        <v/>
      </c>
      <c r="I521" s="464">
        <f>IFERROR(TRIM(MID(SUBSTITUTE(SUBSTITUTE(SUBSTITUTE(INVITACIONES!$J522,"*",""),CHAR(13),""),CHAR(10),REPT(" ",100)),501,100)),"")</f>
        <v/>
      </c>
      <c r="J521" s="464">
        <f>IFERROR(TRIM(MID(SUBSTITUTE(SUBSTITUTE(SUBSTITUTE(INVITACIONES!$J522,"*",""),CHAR(13),""),CHAR(10),REPT(" ",100)),601,100)),"")</f>
        <v/>
      </c>
      <c r="K521" s="464">
        <f>IFERROR(TRIM(MID(SUBSTITUTE(SUBSTITUTE(SUBSTITUTE(INVITACIONES!$J522,"*",""),CHAR(13),""),CHAR(10),REPT(" ",100)),701,100)),"")</f>
        <v/>
      </c>
    </row>
    <row r="522" s="358">
      <c r="A522" s="464">
        <f>IF(INVITACIONES!A523="","",INVITACIONES!A523)</f>
        <v/>
      </c>
      <c r="B522" s="464">
        <f>IF(INVITACIONES!N523="","",TRIM(INVITACIONES!N523))</f>
        <v/>
      </c>
      <c r="C522" s="475">
        <f>IF(INVITACIONES!G523="","",INVITACIONES!G523)</f>
        <v/>
      </c>
      <c r="D522" s="464">
        <f>IFERROR(TRIM(MID(SUBSTITUTE(SUBSTITUTE(SUBSTITUTE(INVITACIONES!$J523,"*",""),CHAR(13),""),CHAR(10),REPT(" ",100)),1,100)),"")</f>
        <v/>
      </c>
      <c r="E522" s="464">
        <f>IFERROR(TRIM(MID(SUBSTITUTE(SUBSTITUTE(SUBSTITUTE(INVITACIONES!$J523,"*",""),CHAR(13),""),CHAR(10),REPT(" ",100)),101,100)),"")</f>
        <v/>
      </c>
      <c r="F522" s="464">
        <f>IFERROR(TRIM(MID(SUBSTITUTE(SUBSTITUTE(SUBSTITUTE(INVITACIONES!$J523,"*",""),CHAR(13),""),CHAR(10),REPT(" ",100)),201,100)),"")</f>
        <v/>
      </c>
      <c r="G522" s="464">
        <f>IFERROR(TRIM(MID(SUBSTITUTE(SUBSTITUTE(SUBSTITUTE(INVITACIONES!$J523,"*",""),CHAR(13),""),CHAR(10),REPT(" ",100)),301,100)),"")</f>
        <v/>
      </c>
      <c r="H522" s="464">
        <f>IFERROR(TRIM(MID(SUBSTITUTE(SUBSTITUTE(SUBSTITUTE(INVITACIONES!$J523,"*",""),CHAR(13),""),CHAR(10),REPT(" ",100)),401,100)),"")</f>
        <v/>
      </c>
      <c r="I522" s="464">
        <f>IFERROR(TRIM(MID(SUBSTITUTE(SUBSTITUTE(SUBSTITUTE(INVITACIONES!$J523,"*",""),CHAR(13),""),CHAR(10),REPT(" ",100)),501,100)),"")</f>
        <v/>
      </c>
      <c r="J522" s="464">
        <f>IFERROR(TRIM(MID(SUBSTITUTE(SUBSTITUTE(SUBSTITUTE(INVITACIONES!$J523,"*",""),CHAR(13),""),CHAR(10),REPT(" ",100)),601,100)),"")</f>
        <v/>
      </c>
      <c r="K522" s="464">
        <f>IFERROR(TRIM(MID(SUBSTITUTE(SUBSTITUTE(SUBSTITUTE(INVITACIONES!$J523,"*",""),CHAR(13),""),CHAR(10),REPT(" ",100)),701,100)),"")</f>
        <v/>
      </c>
    </row>
    <row r="523" s="358">
      <c r="A523" s="464">
        <f>IF(INVITACIONES!A524="","",INVITACIONES!A524)</f>
        <v/>
      </c>
      <c r="B523" s="464">
        <f>IF(INVITACIONES!N524="","",TRIM(INVITACIONES!N524))</f>
        <v/>
      </c>
      <c r="C523" s="475">
        <f>IF(INVITACIONES!G524="","",INVITACIONES!G524)</f>
        <v/>
      </c>
      <c r="D523" s="464">
        <f>IFERROR(TRIM(MID(SUBSTITUTE(SUBSTITUTE(SUBSTITUTE(INVITACIONES!$J524,"*",""),CHAR(13),""),CHAR(10),REPT(" ",100)),1,100)),"")</f>
        <v/>
      </c>
      <c r="E523" s="464">
        <f>IFERROR(TRIM(MID(SUBSTITUTE(SUBSTITUTE(SUBSTITUTE(INVITACIONES!$J524,"*",""),CHAR(13),""),CHAR(10),REPT(" ",100)),101,100)),"")</f>
        <v/>
      </c>
      <c r="F523" s="464">
        <f>IFERROR(TRIM(MID(SUBSTITUTE(SUBSTITUTE(SUBSTITUTE(INVITACIONES!$J524,"*",""),CHAR(13),""),CHAR(10),REPT(" ",100)),201,100)),"")</f>
        <v/>
      </c>
      <c r="G523" s="464">
        <f>IFERROR(TRIM(MID(SUBSTITUTE(SUBSTITUTE(SUBSTITUTE(INVITACIONES!$J524,"*",""),CHAR(13),""),CHAR(10),REPT(" ",100)),301,100)),"")</f>
        <v/>
      </c>
      <c r="H523" s="464">
        <f>IFERROR(TRIM(MID(SUBSTITUTE(SUBSTITUTE(SUBSTITUTE(INVITACIONES!$J524,"*",""),CHAR(13),""),CHAR(10),REPT(" ",100)),401,100)),"")</f>
        <v/>
      </c>
      <c r="I523" s="464">
        <f>IFERROR(TRIM(MID(SUBSTITUTE(SUBSTITUTE(SUBSTITUTE(INVITACIONES!$J524,"*",""),CHAR(13),""),CHAR(10),REPT(" ",100)),501,100)),"")</f>
        <v/>
      </c>
      <c r="J523" s="464">
        <f>IFERROR(TRIM(MID(SUBSTITUTE(SUBSTITUTE(SUBSTITUTE(INVITACIONES!$J524,"*",""),CHAR(13),""),CHAR(10),REPT(" ",100)),601,100)),"")</f>
        <v/>
      </c>
      <c r="K523" s="464">
        <f>IFERROR(TRIM(MID(SUBSTITUTE(SUBSTITUTE(SUBSTITUTE(INVITACIONES!$J524,"*",""),CHAR(13),""),CHAR(10),REPT(" ",100)),701,100)),"")</f>
        <v/>
      </c>
    </row>
    <row r="524" s="358">
      <c r="A524" s="464">
        <f>IF(INVITACIONES!A525="","",INVITACIONES!A525)</f>
        <v/>
      </c>
      <c r="B524" s="464">
        <f>IF(INVITACIONES!N525="","",TRIM(INVITACIONES!N525))</f>
        <v/>
      </c>
      <c r="C524" s="475">
        <f>IF(INVITACIONES!G525="","",INVITACIONES!G525)</f>
        <v/>
      </c>
      <c r="D524" s="464">
        <f>IFERROR(TRIM(MID(SUBSTITUTE(SUBSTITUTE(SUBSTITUTE(INVITACIONES!$J525,"*",""),CHAR(13),""),CHAR(10),REPT(" ",100)),1,100)),"")</f>
        <v/>
      </c>
      <c r="E524" s="464">
        <f>IFERROR(TRIM(MID(SUBSTITUTE(SUBSTITUTE(SUBSTITUTE(INVITACIONES!$J525,"*",""),CHAR(13),""),CHAR(10),REPT(" ",100)),101,100)),"")</f>
        <v/>
      </c>
      <c r="F524" s="464">
        <f>IFERROR(TRIM(MID(SUBSTITUTE(SUBSTITUTE(SUBSTITUTE(INVITACIONES!$J525,"*",""),CHAR(13),""),CHAR(10),REPT(" ",100)),201,100)),"")</f>
        <v/>
      </c>
      <c r="G524" s="464">
        <f>IFERROR(TRIM(MID(SUBSTITUTE(SUBSTITUTE(SUBSTITUTE(INVITACIONES!$J525,"*",""),CHAR(13),""),CHAR(10),REPT(" ",100)),301,100)),"")</f>
        <v/>
      </c>
      <c r="H524" s="464">
        <f>IFERROR(TRIM(MID(SUBSTITUTE(SUBSTITUTE(SUBSTITUTE(INVITACIONES!$J525,"*",""),CHAR(13),""),CHAR(10),REPT(" ",100)),401,100)),"")</f>
        <v/>
      </c>
      <c r="I524" s="464">
        <f>IFERROR(TRIM(MID(SUBSTITUTE(SUBSTITUTE(SUBSTITUTE(INVITACIONES!$J525,"*",""),CHAR(13),""),CHAR(10),REPT(" ",100)),501,100)),"")</f>
        <v/>
      </c>
      <c r="J524" s="464">
        <f>IFERROR(TRIM(MID(SUBSTITUTE(SUBSTITUTE(SUBSTITUTE(INVITACIONES!$J525,"*",""),CHAR(13),""),CHAR(10),REPT(" ",100)),601,100)),"")</f>
        <v/>
      </c>
      <c r="K524" s="464">
        <f>IFERROR(TRIM(MID(SUBSTITUTE(SUBSTITUTE(SUBSTITUTE(INVITACIONES!$J525,"*",""),CHAR(13),""),CHAR(10),REPT(" ",100)),701,100)),"")</f>
        <v/>
      </c>
    </row>
    <row r="525" s="358">
      <c r="A525" s="464">
        <f>IF(INVITACIONES!A526="","",INVITACIONES!A526)</f>
        <v/>
      </c>
      <c r="B525" s="464">
        <f>IF(INVITACIONES!N526="","",TRIM(INVITACIONES!N526))</f>
        <v/>
      </c>
      <c r="C525" s="475">
        <f>IF(INVITACIONES!G526="","",INVITACIONES!G526)</f>
        <v/>
      </c>
      <c r="D525" s="464">
        <f>IFERROR(TRIM(MID(SUBSTITUTE(SUBSTITUTE(SUBSTITUTE(INVITACIONES!$J526,"*",""),CHAR(13),""),CHAR(10),REPT(" ",100)),1,100)),"")</f>
        <v/>
      </c>
      <c r="E525" s="464">
        <f>IFERROR(TRIM(MID(SUBSTITUTE(SUBSTITUTE(SUBSTITUTE(INVITACIONES!$J526,"*",""),CHAR(13),""),CHAR(10),REPT(" ",100)),101,100)),"")</f>
        <v/>
      </c>
      <c r="F525" s="464">
        <f>IFERROR(TRIM(MID(SUBSTITUTE(SUBSTITUTE(SUBSTITUTE(INVITACIONES!$J526,"*",""),CHAR(13),""),CHAR(10),REPT(" ",100)),201,100)),"")</f>
        <v/>
      </c>
      <c r="G525" s="464">
        <f>IFERROR(TRIM(MID(SUBSTITUTE(SUBSTITUTE(SUBSTITUTE(INVITACIONES!$J526,"*",""),CHAR(13),""),CHAR(10),REPT(" ",100)),301,100)),"")</f>
        <v/>
      </c>
      <c r="H525" s="464">
        <f>IFERROR(TRIM(MID(SUBSTITUTE(SUBSTITUTE(SUBSTITUTE(INVITACIONES!$J526,"*",""),CHAR(13),""),CHAR(10),REPT(" ",100)),401,100)),"")</f>
        <v/>
      </c>
      <c r="I525" s="464">
        <f>IFERROR(TRIM(MID(SUBSTITUTE(SUBSTITUTE(SUBSTITUTE(INVITACIONES!$J526,"*",""),CHAR(13),""),CHAR(10),REPT(" ",100)),501,100)),"")</f>
        <v/>
      </c>
      <c r="J525" s="464">
        <f>IFERROR(TRIM(MID(SUBSTITUTE(SUBSTITUTE(SUBSTITUTE(INVITACIONES!$J526,"*",""),CHAR(13),""),CHAR(10),REPT(" ",100)),601,100)),"")</f>
        <v/>
      </c>
      <c r="K525" s="464">
        <f>IFERROR(TRIM(MID(SUBSTITUTE(SUBSTITUTE(SUBSTITUTE(INVITACIONES!$J526,"*",""),CHAR(13),""),CHAR(10),REPT(" ",100)),701,100)),"")</f>
        <v/>
      </c>
    </row>
    <row r="526" s="358">
      <c r="A526" s="464">
        <f>IF(INVITACIONES!A527="","",INVITACIONES!A527)</f>
        <v/>
      </c>
      <c r="B526" s="464">
        <f>IF(INVITACIONES!N527="","",TRIM(INVITACIONES!N527))</f>
        <v/>
      </c>
      <c r="C526" s="475">
        <f>IF(INVITACIONES!G527="","",INVITACIONES!G527)</f>
        <v/>
      </c>
      <c r="D526" s="464">
        <f>IFERROR(TRIM(MID(SUBSTITUTE(SUBSTITUTE(SUBSTITUTE(INVITACIONES!$J527,"*",""),CHAR(13),""),CHAR(10),REPT(" ",100)),1,100)),"")</f>
        <v/>
      </c>
      <c r="E526" s="464">
        <f>IFERROR(TRIM(MID(SUBSTITUTE(SUBSTITUTE(SUBSTITUTE(INVITACIONES!$J527,"*",""),CHAR(13),""),CHAR(10),REPT(" ",100)),101,100)),"")</f>
        <v/>
      </c>
      <c r="F526" s="464">
        <f>IFERROR(TRIM(MID(SUBSTITUTE(SUBSTITUTE(SUBSTITUTE(INVITACIONES!$J527,"*",""),CHAR(13),""),CHAR(10),REPT(" ",100)),201,100)),"")</f>
        <v/>
      </c>
      <c r="G526" s="464">
        <f>IFERROR(TRIM(MID(SUBSTITUTE(SUBSTITUTE(SUBSTITUTE(INVITACIONES!$J527,"*",""),CHAR(13),""),CHAR(10),REPT(" ",100)),301,100)),"")</f>
        <v/>
      </c>
      <c r="H526" s="464">
        <f>IFERROR(TRIM(MID(SUBSTITUTE(SUBSTITUTE(SUBSTITUTE(INVITACIONES!$J527,"*",""),CHAR(13),""),CHAR(10),REPT(" ",100)),401,100)),"")</f>
        <v/>
      </c>
      <c r="I526" s="464">
        <f>IFERROR(TRIM(MID(SUBSTITUTE(SUBSTITUTE(SUBSTITUTE(INVITACIONES!$J527,"*",""),CHAR(13),""),CHAR(10),REPT(" ",100)),501,100)),"")</f>
        <v/>
      </c>
      <c r="J526" s="464">
        <f>IFERROR(TRIM(MID(SUBSTITUTE(SUBSTITUTE(SUBSTITUTE(INVITACIONES!$J527,"*",""),CHAR(13),""),CHAR(10),REPT(" ",100)),601,100)),"")</f>
        <v/>
      </c>
      <c r="K526" s="464">
        <f>IFERROR(TRIM(MID(SUBSTITUTE(SUBSTITUTE(SUBSTITUTE(INVITACIONES!$J527,"*",""),CHAR(13),""),CHAR(10),REPT(" ",100)),701,100)),"")</f>
        <v/>
      </c>
    </row>
    <row r="527" s="358">
      <c r="A527" s="464">
        <f>IF(INVITACIONES!A528="","",INVITACIONES!A528)</f>
        <v/>
      </c>
      <c r="B527" s="464">
        <f>IF(INVITACIONES!N528="","",TRIM(INVITACIONES!N528))</f>
        <v/>
      </c>
      <c r="C527" s="475">
        <f>IF(INVITACIONES!G528="","",INVITACIONES!G528)</f>
        <v/>
      </c>
      <c r="D527" s="464">
        <f>IFERROR(TRIM(MID(SUBSTITUTE(SUBSTITUTE(SUBSTITUTE(INVITACIONES!$J528,"*",""),CHAR(13),""),CHAR(10),REPT(" ",100)),1,100)),"")</f>
        <v/>
      </c>
      <c r="E527" s="464">
        <f>IFERROR(TRIM(MID(SUBSTITUTE(SUBSTITUTE(SUBSTITUTE(INVITACIONES!$J528,"*",""),CHAR(13),""),CHAR(10),REPT(" ",100)),101,100)),"")</f>
        <v/>
      </c>
      <c r="F527" s="464">
        <f>IFERROR(TRIM(MID(SUBSTITUTE(SUBSTITUTE(SUBSTITUTE(INVITACIONES!$J528,"*",""),CHAR(13),""),CHAR(10),REPT(" ",100)),201,100)),"")</f>
        <v/>
      </c>
      <c r="G527" s="464">
        <f>IFERROR(TRIM(MID(SUBSTITUTE(SUBSTITUTE(SUBSTITUTE(INVITACIONES!$J528,"*",""),CHAR(13),""),CHAR(10),REPT(" ",100)),301,100)),"")</f>
        <v/>
      </c>
      <c r="H527" s="464">
        <f>IFERROR(TRIM(MID(SUBSTITUTE(SUBSTITUTE(SUBSTITUTE(INVITACIONES!$J528,"*",""),CHAR(13),""),CHAR(10),REPT(" ",100)),401,100)),"")</f>
        <v/>
      </c>
      <c r="I527" s="464">
        <f>IFERROR(TRIM(MID(SUBSTITUTE(SUBSTITUTE(SUBSTITUTE(INVITACIONES!$J528,"*",""),CHAR(13),""),CHAR(10),REPT(" ",100)),501,100)),"")</f>
        <v/>
      </c>
      <c r="J527" s="464">
        <f>IFERROR(TRIM(MID(SUBSTITUTE(SUBSTITUTE(SUBSTITUTE(INVITACIONES!$J528,"*",""),CHAR(13),""),CHAR(10),REPT(" ",100)),601,100)),"")</f>
        <v/>
      </c>
      <c r="K527" s="464">
        <f>IFERROR(TRIM(MID(SUBSTITUTE(SUBSTITUTE(SUBSTITUTE(INVITACIONES!$J528,"*",""),CHAR(13),""),CHAR(10),REPT(" ",100)),701,100)),"")</f>
        <v/>
      </c>
    </row>
    <row r="528" s="358">
      <c r="A528" s="464">
        <f>IF(INVITACIONES!A529="","",INVITACIONES!A529)</f>
        <v/>
      </c>
      <c r="B528" s="464">
        <f>IF(INVITACIONES!N529="","",TRIM(INVITACIONES!N529))</f>
        <v/>
      </c>
      <c r="C528" s="475">
        <f>IF(INVITACIONES!G529="","",INVITACIONES!G529)</f>
        <v/>
      </c>
      <c r="D528" s="464">
        <f>IFERROR(TRIM(MID(SUBSTITUTE(SUBSTITUTE(SUBSTITUTE(INVITACIONES!$J529,"*",""),CHAR(13),""),CHAR(10),REPT(" ",100)),1,100)),"")</f>
        <v/>
      </c>
      <c r="E528" s="464">
        <f>IFERROR(TRIM(MID(SUBSTITUTE(SUBSTITUTE(SUBSTITUTE(INVITACIONES!$J529,"*",""),CHAR(13),""),CHAR(10),REPT(" ",100)),101,100)),"")</f>
        <v/>
      </c>
      <c r="F528" s="464">
        <f>IFERROR(TRIM(MID(SUBSTITUTE(SUBSTITUTE(SUBSTITUTE(INVITACIONES!$J529,"*",""),CHAR(13),""),CHAR(10),REPT(" ",100)),201,100)),"")</f>
        <v/>
      </c>
      <c r="G528" s="464">
        <f>IFERROR(TRIM(MID(SUBSTITUTE(SUBSTITUTE(SUBSTITUTE(INVITACIONES!$J529,"*",""),CHAR(13),""),CHAR(10),REPT(" ",100)),301,100)),"")</f>
        <v/>
      </c>
      <c r="H528" s="464">
        <f>IFERROR(TRIM(MID(SUBSTITUTE(SUBSTITUTE(SUBSTITUTE(INVITACIONES!$J529,"*",""),CHAR(13),""),CHAR(10),REPT(" ",100)),401,100)),"")</f>
        <v/>
      </c>
      <c r="I528" s="464">
        <f>IFERROR(TRIM(MID(SUBSTITUTE(SUBSTITUTE(SUBSTITUTE(INVITACIONES!$J529,"*",""),CHAR(13),""),CHAR(10),REPT(" ",100)),501,100)),"")</f>
        <v/>
      </c>
      <c r="J528" s="464">
        <f>IFERROR(TRIM(MID(SUBSTITUTE(SUBSTITUTE(SUBSTITUTE(INVITACIONES!$J529,"*",""),CHAR(13),""),CHAR(10),REPT(" ",100)),601,100)),"")</f>
        <v/>
      </c>
      <c r="K528" s="464">
        <f>IFERROR(TRIM(MID(SUBSTITUTE(SUBSTITUTE(SUBSTITUTE(INVITACIONES!$J529,"*",""),CHAR(13),""),CHAR(10),REPT(" ",100)),701,100)),"")</f>
        <v/>
      </c>
    </row>
    <row r="529" s="358">
      <c r="A529" s="464">
        <f>IF(INVITACIONES!A530="","",INVITACIONES!A530)</f>
        <v/>
      </c>
      <c r="B529" s="464">
        <f>IF(INVITACIONES!N530="","",TRIM(INVITACIONES!N530))</f>
        <v/>
      </c>
      <c r="C529" s="475">
        <f>IF(INVITACIONES!G530="","",INVITACIONES!G530)</f>
        <v/>
      </c>
      <c r="D529" s="464">
        <f>IFERROR(TRIM(MID(SUBSTITUTE(SUBSTITUTE(SUBSTITUTE(INVITACIONES!$J530,"*",""),CHAR(13),""),CHAR(10),REPT(" ",100)),1,100)),"")</f>
        <v/>
      </c>
      <c r="E529" s="464">
        <f>IFERROR(TRIM(MID(SUBSTITUTE(SUBSTITUTE(SUBSTITUTE(INVITACIONES!$J530,"*",""),CHAR(13),""),CHAR(10),REPT(" ",100)),101,100)),"")</f>
        <v/>
      </c>
      <c r="F529" s="464">
        <f>IFERROR(TRIM(MID(SUBSTITUTE(SUBSTITUTE(SUBSTITUTE(INVITACIONES!$J530,"*",""),CHAR(13),""),CHAR(10),REPT(" ",100)),201,100)),"")</f>
        <v/>
      </c>
      <c r="G529" s="464">
        <f>IFERROR(TRIM(MID(SUBSTITUTE(SUBSTITUTE(SUBSTITUTE(INVITACIONES!$J530,"*",""),CHAR(13),""),CHAR(10),REPT(" ",100)),301,100)),"")</f>
        <v/>
      </c>
      <c r="H529" s="464">
        <f>IFERROR(TRIM(MID(SUBSTITUTE(SUBSTITUTE(SUBSTITUTE(INVITACIONES!$J530,"*",""),CHAR(13),""),CHAR(10),REPT(" ",100)),401,100)),"")</f>
        <v/>
      </c>
      <c r="I529" s="464">
        <f>IFERROR(TRIM(MID(SUBSTITUTE(SUBSTITUTE(SUBSTITUTE(INVITACIONES!$J530,"*",""),CHAR(13),""),CHAR(10),REPT(" ",100)),501,100)),"")</f>
        <v/>
      </c>
      <c r="J529" s="464">
        <f>IFERROR(TRIM(MID(SUBSTITUTE(SUBSTITUTE(SUBSTITUTE(INVITACIONES!$J530,"*",""),CHAR(13),""),CHAR(10),REPT(" ",100)),601,100)),"")</f>
        <v/>
      </c>
      <c r="K529" s="464">
        <f>IFERROR(TRIM(MID(SUBSTITUTE(SUBSTITUTE(SUBSTITUTE(INVITACIONES!$J530,"*",""),CHAR(13),""),CHAR(10),REPT(" ",100)),701,100)),"")</f>
        <v/>
      </c>
    </row>
    <row r="530" s="358">
      <c r="A530" s="464">
        <f>IF(INVITACIONES!A531="","",INVITACIONES!A531)</f>
        <v/>
      </c>
      <c r="B530" s="464">
        <f>IF(INVITACIONES!N531="","",TRIM(INVITACIONES!N531))</f>
        <v/>
      </c>
      <c r="C530" s="475">
        <f>IF(INVITACIONES!G531="","",INVITACIONES!G531)</f>
        <v/>
      </c>
      <c r="D530" s="464">
        <f>IFERROR(TRIM(MID(SUBSTITUTE(SUBSTITUTE(SUBSTITUTE(INVITACIONES!$J531,"*",""),CHAR(13),""),CHAR(10),REPT(" ",100)),1,100)),"")</f>
        <v/>
      </c>
      <c r="E530" s="464">
        <f>IFERROR(TRIM(MID(SUBSTITUTE(SUBSTITUTE(SUBSTITUTE(INVITACIONES!$J531,"*",""),CHAR(13),""),CHAR(10),REPT(" ",100)),101,100)),"")</f>
        <v/>
      </c>
      <c r="F530" s="464">
        <f>IFERROR(TRIM(MID(SUBSTITUTE(SUBSTITUTE(SUBSTITUTE(INVITACIONES!$J531,"*",""),CHAR(13),""),CHAR(10),REPT(" ",100)),201,100)),"")</f>
        <v/>
      </c>
      <c r="G530" s="464">
        <f>IFERROR(TRIM(MID(SUBSTITUTE(SUBSTITUTE(SUBSTITUTE(INVITACIONES!$J531,"*",""),CHAR(13),""),CHAR(10),REPT(" ",100)),301,100)),"")</f>
        <v/>
      </c>
      <c r="H530" s="464">
        <f>IFERROR(TRIM(MID(SUBSTITUTE(SUBSTITUTE(SUBSTITUTE(INVITACIONES!$J531,"*",""),CHAR(13),""),CHAR(10),REPT(" ",100)),401,100)),"")</f>
        <v/>
      </c>
      <c r="I530" s="464">
        <f>IFERROR(TRIM(MID(SUBSTITUTE(SUBSTITUTE(SUBSTITUTE(INVITACIONES!$J531,"*",""),CHAR(13),""),CHAR(10),REPT(" ",100)),501,100)),"")</f>
        <v/>
      </c>
      <c r="J530" s="464">
        <f>IFERROR(TRIM(MID(SUBSTITUTE(SUBSTITUTE(SUBSTITUTE(INVITACIONES!$J531,"*",""),CHAR(13),""),CHAR(10),REPT(" ",100)),601,100)),"")</f>
        <v/>
      </c>
      <c r="K530" s="464">
        <f>IFERROR(TRIM(MID(SUBSTITUTE(SUBSTITUTE(SUBSTITUTE(INVITACIONES!$J531,"*",""),CHAR(13),""),CHAR(10),REPT(" ",100)),701,100)),"")</f>
        <v/>
      </c>
    </row>
    <row r="531" s="358">
      <c r="A531" s="464">
        <f>IF(INVITACIONES!A532="","",INVITACIONES!A532)</f>
        <v/>
      </c>
      <c r="B531" s="464">
        <f>IF(INVITACIONES!N532="","",TRIM(INVITACIONES!N532))</f>
        <v/>
      </c>
      <c r="C531" s="475">
        <f>IF(INVITACIONES!G532="","",INVITACIONES!G532)</f>
        <v/>
      </c>
      <c r="D531" s="464">
        <f>IFERROR(TRIM(MID(SUBSTITUTE(SUBSTITUTE(SUBSTITUTE(INVITACIONES!$J532,"*",""),CHAR(13),""),CHAR(10),REPT(" ",100)),1,100)),"")</f>
        <v/>
      </c>
      <c r="E531" s="464">
        <f>IFERROR(TRIM(MID(SUBSTITUTE(SUBSTITUTE(SUBSTITUTE(INVITACIONES!$J532,"*",""),CHAR(13),""),CHAR(10),REPT(" ",100)),101,100)),"")</f>
        <v/>
      </c>
      <c r="F531" s="464">
        <f>IFERROR(TRIM(MID(SUBSTITUTE(SUBSTITUTE(SUBSTITUTE(INVITACIONES!$J532,"*",""),CHAR(13),""),CHAR(10),REPT(" ",100)),201,100)),"")</f>
        <v/>
      </c>
      <c r="G531" s="464">
        <f>IFERROR(TRIM(MID(SUBSTITUTE(SUBSTITUTE(SUBSTITUTE(INVITACIONES!$J532,"*",""),CHAR(13),""),CHAR(10),REPT(" ",100)),301,100)),"")</f>
        <v/>
      </c>
      <c r="H531" s="464">
        <f>IFERROR(TRIM(MID(SUBSTITUTE(SUBSTITUTE(SUBSTITUTE(INVITACIONES!$J532,"*",""),CHAR(13),""),CHAR(10),REPT(" ",100)),401,100)),"")</f>
        <v/>
      </c>
      <c r="I531" s="464">
        <f>IFERROR(TRIM(MID(SUBSTITUTE(SUBSTITUTE(SUBSTITUTE(INVITACIONES!$J532,"*",""),CHAR(13),""),CHAR(10),REPT(" ",100)),501,100)),"")</f>
        <v/>
      </c>
      <c r="J531" s="464">
        <f>IFERROR(TRIM(MID(SUBSTITUTE(SUBSTITUTE(SUBSTITUTE(INVITACIONES!$J532,"*",""),CHAR(13),""),CHAR(10),REPT(" ",100)),601,100)),"")</f>
        <v/>
      </c>
      <c r="K531" s="464">
        <f>IFERROR(TRIM(MID(SUBSTITUTE(SUBSTITUTE(SUBSTITUTE(INVITACIONES!$J532,"*",""),CHAR(13),""),CHAR(10),REPT(" ",100)),701,100)),"")</f>
        <v/>
      </c>
    </row>
    <row r="532" s="358">
      <c r="A532" s="464">
        <f>IF(INVITACIONES!A533="","",INVITACIONES!A533)</f>
        <v/>
      </c>
      <c r="B532" s="464">
        <f>IF(INVITACIONES!N533="","",TRIM(INVITACIONES!N533))</f>
        <v/>
      </c>
      <c r="C532" s="475">
        <f>IF(INVITACIONES!G533="","",INVITACIONES!G533)</f>
        <v/>
      </c>
      <c r="D532" s="464">
        <f>IFERROR(TRIM(MID(SUBSTITUTE(SUBSTITUTE(SUBSTITUTE(INVITACIONES!$J533,"*",""),CHAR(13),""),CHAR(10),REPT(" ",100)),1,100)),"")</f>
        <v/>
      </c>
      <c r="E532" s="464">
        <f>IFERROR(TRIM(MID(SUBSTITUTE(SUBSTITUTE(SUBSTITUTE(INVITACIONES!$J533,"*",""),CHAR(13),""),CHAR(10),REPT(" ",100)),101,100)),"")</f>
        <v/>
      </c>
      <c r="F532" s="464">
        <f>IFERROR(TRIM(MID(SUBSTITUTE(SUBSTITUTE(SUBSTITUTE(INVITACIONES!$J533,"*",""),CHAR(13),""),CHAR(10),REPT(" ",100)),201,100)),"")</f>
        <v/>
      </c>
      <c r="G532" s="464">
        <f>IFERROR(TRIM(MID(SUBSTITUTE(SUBSTITUTE(SUBSTITUTE(INVITACIONES!$J533,"*",""),CHAR(13),""),CHAR(10),REPT(" ",100)),301,100)),"")</f>
        <v/>
      </c>
      <c r="H532" s="464">
        <f>IFERROR(TRIM(MID(SUBSTITUTE(SUBSTITUTE(SUBSTITUTE(INVITACIONES!$J533,"*",""),CHAR(13),""),CHAR(10),REPT(" ",100)),401,100)),"")</f>
        <v/>
      </c>
      <c r="I532" s="464">
        <f>IFERROR(TRIM(MID(SUBSTITUTE(SUBSTITUTE(SUBSTITUTE(INVITACIONES!$J533,"*",""),CHAR(13),""),CHAR(10),REPT(" ",100)),501,100)),"")</f>
        <v/>
      </c>
      <c r="J532" s="464">
        <f>IFERROR(TRIM(MID(SUBSTITUTE(SUBSTITUTE(SUBSTITUTE(INVITACIONES!$J533,"*",""),CHAR(13),""),CHAR(10),REPT(" ",100)),601,100)),"")</f>
        <v/>
      </c>
      <c r="K532" s="464">
        <f>IFERROR(TRIM(MID(SUBSTITUTE(SUBSTITUTE(SUBSTITUTE(INVITACIONES!$J533,"*",""),CHAR(13),""),CHAR(10),REPT(" ",100)),701,100)),"")</f>
        <v/>
      </c>
    </row>
    <row r="533" s="358">
      <c r="A533" s="464">
        <f>IF(INVITACIONES!A534="","",INVITACIONES!A534)</f>
        <v/>
      </c>
      <c r="B533" s="464">
        <f>IF(INVITACIONES!N534="","",TRIM(INVITACIONES!N534))</f>
        <v/>
      </c>
      <c r="C533" s="475">
        <f>IF(INVITACIONES!G534="","",INVITACIONES!G534)</f>
        <v/>
      </c>
      <c r="D533" s="464">
        <f>IFERROR(TRIM(MID(SUBSTITUTE(SUBSTITUTE(SUBSTITUTE(INVITACIONES!$J534,"*",""),CHAR(13),""),CHAR(10),REPT(" ",100)),1,100)),"")</f>
        <v/>
      </c>
      <c r="E533" s="464">
        <f>IFERROR(TRIM(MID(SUBSTITUTE(SUBSTITUTE(SUBSTITUTE(INVITACIONES!$J534,"*",""),CHAR(13),""),CHAR(10),REPT(" ",100)),101,100)),"")</f>
        <v/>
      </c>
      <c r="F533" s="464">
        <f>IFERROR(TRIM(MID(SUBSTITUTE(SUBSTITUTE(SUBSTITUTE(INVITACIONES!$J534,"*",""),CHAR(13),""),CHAR(10),REPT(" ",100)),201,100)),"")</f>
        <v/>
      </c>
      <c r="G533" s="464">
        <f>IFERROR(TRIM(MID(SUBSTITUTE(SUBSTITUTE(SUBSTITUTE(INVITACIONES!$J534,"*",""),CHAR(13),""),CHAR(10),REPT(" ",100)),301,100)),"")</f>
        <v/>
      </c>
      <c r="H533" s="464">
        <f>IFERROR(TRIM(MID(SUBSTITUTE(SUBSTITUTE(SUBSTITUTE(INVITACIONES!$J534,"*",""),CHAR(13),""),CHAR(10),REPT(" ",100)),401,100)),"")</f>
        <v/>
      </c>
      <c r="I533" s="464">
        <f>IFERROR(TRIM(MID(SUBSTITUTE(SUBSTITUTE(SUBSTITUTE(INVITACIONES!$J534,"*",""),CHAR(13),""),CHAR(10),REPT(" ",100)),501,100)),"")</f>
        <v/>
      </c>
      <c r="J533" s="464">
        <f>IFERROR(TRIM(MID(SUBSTITUTE(SUBSTITUTE(SUBSTITUTE(INVITACIONES!$J534,"*",""),CHAR(13),""),CHAR(10),REPT(" ",100)),601,100)),"")</f>
        <v/>
      </c>
      <c r="K533" s="464">
        <f>IFERROR(TRIM(MID(SUBSTITUTE(SUBSTITUTE(SUBSTITUTE(INVITACIONES!$J534,"*",""),CHAR(13),""),CHAR(10),REPT(" ",100)),701,100)),"")</f>
        <v/>
      </c>
    </row>
    <row r="534" s="358">
      <c r="A534" s="464">
        <f>IF(INVITACIONES!A535="","",INVITACIONES!A535)</f>
        <v/>
      </c>
      <c r="B534" s="464">
        <f>IF(INVITACIONES!N535="","",TRIM(INVITACIONES!N535))</f>
        <v/>
      </c>
      <c r="C534" s="475">
        <f>IF(INVITACIONES!G535="","",INVITACIONES!G535)</f>
        <v/>
      </c>
      <c r="D534" s="464">
        <f>IFERROR(TRIM(MID(SUBSTITUTE(SUBSTITUTE(SUBSTITUTE(INVITACIONES!$J535,"*",""),CHAR(13),""),CHAR(10),REPT(" ",100)),1,100)),"")</f>
        <v/>
      </c>
      <c r="E534" s="464">
        <f>IFERROR(TRIM(MID(SUBSTITUTE(SUBSTITUTE(SUBSTITUTE(INVITACIONES!$J535,"*",""),CHAR(13),""),CHAR(10),REPT(" ",100)),101,100)),"")</f>
        <v/>
      </c>
      <c r="F534" s="464">
        <f>IFERROR(TRIM(MID(SUBSTITUTE(SUBSTITUTE(SUBSTITUTE(INVITACIONES!$J535,"*",""),CHAR(13),""),CHAR(10),REPT(" ",100)),201,100)),"")</f>
        <v/>
      </c>
      <c r="G534" s="464">
        <f>IFERROR(TRIM(MID(SUBSTITUTE(SUBSTITUTE(SUBSTITUTE(INVITACIONES!$J535,"*",""),CHAR(13),""),CHAR(10),REPT(" ",100)),301,100)),"")</f>
        <v/>
      </c>
      <c r="H534" s="464">
        <f>IFERROR(TRIM(MID(SUBSTITUTE(SUBSTITUTE(SUBSTITUTE(INVITACIONES!$J535,"*",""),CHAR(13),""),CHAR(10),REPT(" ",100)),401,100)),"")</f>
        <v/>
      </c>
      <c r="I534" s="464">
        <f>IFERROR(TRIM(MID(SUBSTITUTE(SUBSTITUTE(SUBSTITUTE(INVITACIONES!$J535,"*",""),CHAR(13),""),CHAR(10),REPT(" ",100)),501,100)),"")</f>
        <v/>
      </c>
      <c r="J534" s="464">
        <f>IFERROR(TRIM(MID(SUBSTITUTE(SUBSTITUTE(SUBSTITUTE(INVITACIONES!$J535,"*",""),CHAR(13),""),CHAR(10),REPT(" ",100)),601,100)),"")</f>
        <v/>
      </c>
      <c r="K534" s="464">
        <f>IFERROR(TRIM(MID(SUBSTITUTE(SUBSTITUTE(SUBSTITUTE(INVITACIONES!$J535,"*",""),CHAR(13),""),CHAR(10),REPT(" ",100)),701,100)),"")</f>
        <v/>
      </c>
    </row>
    <row r="535" s="358">
      <c r="A535" s="464">
        <f>IF(INVITACIONES!A536="","",INVITACIONES!A536)</f>
        <v/>
      </c>
      <c r="B535" s="464">
        <f>IF(INVITACIONES!N536="","",TRIM(INVITACIONES!N536))</f>
        <v/>
      </c>
      <c r="C535" s="475">
        <f>IF(INVITACIONES!G536="","",INVITACIONES!G536)</f>
        <v/>
      </c>
      <c r="D535" s="464">
        <f>IFERROR(TRIM(MID(SUBSTITUTE(SUBSTITUTE(SUBSTITUTE(INVITACIONES!$J536,"*",""),CHAR(13),""),CHAR(10),REPT(" ",100)),1,100)),"")</f>
        <v/>
      </c>
      <c r="E535" s="464">
        <f>IFERROR(TRIM(MID(SUBSTITUTE(SUBSTITUTE(SUBSTITUTE(INVITACIONES!$J536,"*",""),CHAR(13),""),CHAR(10),REPT(" ",100)),101,100)),"")</f>
        <v/>
      </c>
      <c r="F535" s="464">
        <f>IFERROR(TRIM(MID(SUBSTITUTE(SUBSTITUTE(SUBSTITUTE(INVITACIONES!$J536,"*",""),CHAR(13),""),CHAR(10),REPT(" ",100)),201,100)),"")</f>
        <v/>
      </c>
      <c r="G535" s="464">
        <f>IFERROR(TRIM(MID(SUBSTITUTE(SUBSTITUTE(SUBSTITUTE(INVITACIONES!$J536,"*",""),CHAR(13),""),CHAR(10),REPT(" ",100)),301,100)),"")</f>
        <v/>
      </c>
      <c r="H535" s="464">
        <f>IFERROR(TRIM(MID(SUBSTITUTE(SUBSTITUTE(SUBSTITUTE(INVITACIONES!$J536,"*",""),CHAR(13),""),CHAR(10),REPT(" ",100)),401,100)),"")</f>
        <v/>
      </c>
      <c r="I535" s="464">
        <f>IFERROR(TRIM(MID(SUBSTITUTE(SUBSTITUTE(SUBSTITUTE(INVITACIONES!$J536,"*",""),CHAR(13),""),CHAR(10),REPT(" ",100)),501,100)),"")</f>
        <v/>
      </c>
      <c r="J535" s="464">
        <f>IFERROR(TRIM(MID(SUBSTITUTE(SUBSTITUTE(SUBSTITUTE(INVITACIONES!$J536,"*",""),CHAR(13),""),CHAR(10),REPT(" ",100)),601,100)),"")</f>
        <v/>
      </c>
      <c r="K535" s="464">
        <f>IFERROR(TRIM(MID(SUBSTITUTE(SUBSTITUTE(SUBSTITUTE(INVITACIONES!$J536,"*",""),CHAR(13),""),CHAR(10),REPT(" ",100)),701,100)),"")</f>
        <v/>
      </c>
    </row>
    <row r="536" s="358">
      <c r="A536" s="464">
        <f>IF(INVITACIONES!A537="","",INVITACIONES!A537)</f>
        <v/>
      </c>
      <c r="B536" s="464">
        <f>IF(INVITACIONES!N537="","",TRIM(INVITACIONES!N537))</f>
        <v/>
      </c>
      <c r="C536" s="475">
        <f>IF(INVITACIONES!G537="","",INVITACIONES!G537)</f>
        <v/>
      </c>
      <c r="D536" s="464">
        <f>IFERROR(TRIM(MID(SUBSTITUTE(SUBSTITUTE(SUBSTITUTE(INVITACIONES!$J537,"*",""),CHAR(13),""),CHAR(10),REPT(" ",100)),1,100)),"")</f>
        <v/>
      </c>
      <c r="E536" s="464">
        <f>IFERROR(TRIM(MID(SUBSTITUTE(SUBSTITUTE(SUBSTITUTE(INVITACIONES!$J537,"*",""),CHAR(13),""),CHAR(10),REPT(" ",100)),101,100)),"")</f>
        <v/>
      </c>
      <c r="F536" s="464">
        <f>IFERROR(TRIM(MID(SUBSTITUTE(SUBSTITUTE(SUBSTITUTE(INVITACIONES!$J537,"*",""),CHAR(13),""),CHAR(10),REPT(" ",100)),201,100)),"")</f>
        <v/>
      </c>
      <c r="G536" s="464">
        <f>IFERROR(TRIM(MID(SUBSTITUTE(SUBSTITUTE(SUBSTITUTE(INVITACIONES!$J537,"*",""),CHAR(13),""),CHAR(10),REPT(" ",100)),301,100)),"")</f>
        <v/>
      </c>
      <c r="H536" s="464">
        <f>IFERROR(TRIM(MID(SUBSTITUTE(SUBSTITUTE(SUBSTITUTE(INVITACIONES!$J537,"*",""),CHAR(13),""),CHAR(10),REPT(" ",100)),401,100)),"")</f>
        <v/>
      </c>
      <c r="I536" s="464">
        <f>IFERROR(TRIM(MID(SUBSTITUTE(SUBSTITUTE(SUBSTITUTE(INVITACIONES!$J537,"*",""),CHAR(13),""),CHAR(10),REPT(" ",100)),501,100)),"")</f>
        <v/>
      </c>
      <c r="J536" s="464">
        <f>IFERROR(TRIM(MID(SUBSTITUTE(SUBSTITUTE(SUBSTITUTE(INVITACIONES!$J537,"*",""),CHAR(13),""),CHAR(10),REPT(" ",100)),601,100)),"")</f>
        <v/>
      </c>
      <c r="K536" s="464">
        <f>IFERROR(TRIM(MID(SUBSTITUTE(SUBSTITUTE(SUBSTITUTE(INVITACIONES!$J537,"*",""),CHAR(13),""),CHAR(10),REPT(" ",100)),701,100)),"")</f>
        <v/>
      </c>
    </row>
    <row r="537" s="358">
      <c r="A537" s="464">
        <f>IF(INVITACIONES!A538="","",INVITACIONES!A538)</f>
        <v/>
      </c>
      <c r="B537" s="464">
        <f>IF(INVITACIONES!N538="","",TRIM(INVITACIONES!N538))</f>
        <v/>
      </c>
      <c r="C537" s="475">
        <f>IF(INVITACIONES!G538="","",INVITACIONES!G538)</f>
        <v/>
      </c>
      <c r="D537" s="464">
        <f>IFERROR(TRIM(MID(SUBSTITUTE(SUBSTITUTE(SUBSTITUTE(INVITACIONES!$J538,"*",""),CHAR(13),""),CHAR(10),REPT(" ",100)),1,100)),"")</f>
        <v/>
      </c>
      <c r="E537" s="464">
        <f>IFERROR(TRIM(MID(SUBSTITUTE(SUBSTITUTE(SUBSTITUTE(INVITACIONES!$J538,"*",""),CHAR(13),""),CHAR(10),REPT(" ",100)),101,100)),"")</f>
        <v/>
      </c>
      <c r="F537" s="464">
        <f>IFERROR(TRIM(MID(SUBSTITUTE(SUBSTITUTE(SUBSTITUTE(INVITACIONES!$J538,"*",""),CHAR(13),""),CHAR(10),REPT(" ",100)),201,100)),"")</f>
        <v/>
      </c>
      <c r="G537" s="464">
        <f>IFERROR(TRIM(MID(SUBSTITUTE(SUBSTITUTE(SUBSTITUTE(INVITACIONES!$J538,"*",""),CHAR(13),""),CHAR(10),REPT(" ",100)),301,100)),"")</f>
        <v/>
      </c>
      <c r="H537" s="464">
        <f>IFERROR(TRIM(MID(SUBSTITUTE(SUBSTITUTE(SUBSTITUTE(INVITACIONES!$J538,"*",""),CHAR(13),""),CHAR(10),REPT(" ",100)),401,100)),"")</f>
        <v/>
      </c>
      <c r="I537" s="464">
        <f>IFERROR(TRIM(MID(SUBSTITUTE(SUBSTITUTE(SUBSTITUTE(INVITACIONES!$J538,"*",""),CHAR(13),""),CHAR(10),REPT(" ",100)),501,100)),"")</f>
        <v/>
      </c>
      <c r="J537" s="464">
        <f>IFERROR(TRIM(MID(SUBSTITUTE(SUBSTITUTE(SUBSTITUTE(INVITACIONES!$J538,"*",""),CHAR(13),""),CHAR(10),REPT(" ",100)),601,100)),"")</f>
        <v/>
      </c>
      <c r="K537" s="464">
        <f>IFERROR(TRIM(MID(SUBSTITUTE(SUBSTITUTE(SUBSTITUTE(INVITACIONES!$J538,"*",""),CHAR(13),""),CHAR(10),REPT(" ",100)),701,100)),"")</f>
        <v/>
      </c>
    </row>
    <row r="538" s="358">
      <c r="A538" s="464">
        <f>IF(INVITACIONES!A539="","",INVITACIONES!A539)</f>
        <v/>
      </c>
      <c r="B538" s="464">
        <f>IF(INVITACIONES!N539="","",TRIM(INVITACIONES!N539))</f>
        <v/>
      </c>
      <c r="C538" s="475">
        <f>IF(INVITACIONES!G539="","",INVITACIONES!G539)</f>
        <v/>
      </c>
      <c r="D538" s="464">
        <f>IFERROR(TRIM(MID(SUBSTITUTE(SUBSTITUTE(SUBSTITUTE(INVITACIONES!$J539,"*",""),CHAR(13),""),CHAR(10),REPT(" ",100)),1,100)),"")</f>
        <v/>
      </c>
      <c r="E538" s="464">
        <f>IFERROR(TRIM(MID(SUBSTITUTE(SUBSTITUTE(SUBSTITUTE(INVITACIONES!$J539,"*",""),CHAR(13),""),CHAR(10),REPT(" ",100)),101,100)),"")</f>
        <v/>
      </c>
      <c r="F538" s="464">
        <f>IFERROR(TRIM(MID(SUBSTITUTE(SUBSTITUTE(SUBSTITUTE(INVITACIONES!$J539,"*",""),CHAR(13),""),CHAR(10),REPT(" ",100)),201,100)),"")</f>
        <v/>
      </c>
      <c r="G538" s="464">
        <f>IFERROR(TRIM(MID(SUBSTITUTE(SUBSTITUTE(SUBSTITUTE(INVITACIONES!$J539,"*",""),CHAR(13),""),CHAR(10),REPT(" ",100)),301,100)),"")</f>
        <v/>
      </c>
      <c r="H538" s="464">
        <f>IFERROR(TRIM(MID(SUBSTITUTE(SUBSTITUTE(SUBSTITUTE(INVITACIONES!$J539,"*",""),CHAR(13),""),CHAR(10),REPT(" ",100)),401,100)),"")</f>
        <v/>
      </c>
      <c r="I538" s="464">
        <f>IFERROR(TRIM(MID(SUBSTITUTE(SUBSTITUTE(SUBSTITUTE(INVITACIONES!$J539,"*",""),CHAR(13),""),CHAR(10),REPT(" ",100)),501,100)),"")</f>
        <v/>
      </c>
      <c r="J538" s="464">
        <f>IFERROR(TRIM(MID(SUBSTITUTE(SUBSTITUTE(SUBSTITUTE(INVITACIONES!$J539,"*",""),CHAR(13),""),CHAR(10),REPT(" ",100)),601,100)),"")</f>
        <v/>
      </c>
      <c r="K538" s="464">
        <f>IFERROR(TRIM(MID(SUBSTITUTE(SUBSTITUTE(SUBSTITUTE(INVITACIONES!$J539,"*",""),CHAR(13),""),CHAR(10),REPT(" ",100)),701,100)),"")</f>
        <v/>
      </c>
    </row>
    <row r="539" s="358">
      <c r="A539" s="464">
        <f>IF(INVITACIONES!A540="","",INVITACIONES!A540)</f>
        <v/>
      </c>
      <c r="B539" s="464">
        <f>IF(INVITACIONES!N540="","",TRIM(INVITACIONES!N540))</f>
        <v/>
      </c>
      <c r="C539" s="475">
        <f>IF(INVITACIONES!G540="","",INVITACIONES!G540)</f>
        <v/>
      </c>
      <c r="D539" s="464">
        <f>IFERROR(TRIM(MID(SUBSTITUTE(SUBSTITUTE(SUBSTITUTE(INVITACIONES!$J540,"*",""),CHAR(13),""),CHAR(10),REPT(" ",100)),1,100)),"")</f>
        <v/>
      </c>
      <c r="E539" s="464">
        <f>IFERROR(TRIM(MID(SUBSTITUTE(SUBSTITUTE(SUBSTITUTE(INVITACIONES!$J540,"*",""),CHAR(13),""),CHAR(10),REPT(" ",100)),101,100)),"")</f>
        <v/>
      </c>
      <c r="F539" s="464">
        <f>IFERROR(TRIM(MID(SUBSTITUTE(SUBSTITUTE(SUBSTITUTE(INVITACIONES!$J540,"*",""),CHAR(13),""),CHAR(10),REPT(" ",100)),201,100)),"")</f>
        <v/>
      </c>
      <c r="G539" s="464">
        <f>IFERROR(TRIM(MID(SUBSTITUTE(SUBSTITUTE(SUBSTITUTE(INVITACIONES!$J540,"*",""),CHAR(13),""),CHAR(10),REPT(" ",100)),301,100)),"")</f>
        <v/>
      </c>
      <c r="H539" s="464">
        <f>IFERROR(TRIM(MID(SUBSTITUTE(SUBSTITUTE(SUBSTITUTE(INVITACIONES!$J540,"*",""),CHAR(13),""),CHAR(10),REPT(" ",100)),401,100)),"")</f>
        <v/>
      </c>
      <c r="I539" s="464">
        <f>IFERROR(TRIM(MID(SUBSTITUTE(SUBSTITUTE(SUBSTITUTE(INVITACIONES!$J540,"*",""),CHAR(13),""),CHAR(10),REPT(" ",100)),501,100)),"")</f>
        <v/>
      </c>
      <c r="J539" s="464">
        <f>IFERROR(TRIM(MID(SUBSTITUTE(SUBSTITUTE(SUBSTITUTE(INVITACIONES!$J540,"*",""),CHAR(13),""),CHAR(10),REPT(" ",100)),601,100)),"")</f>
        <v/>
      </c>
      <c r="K539" s="464">
        <f>IFERROR(TRIM(MID(SUBSTITUTE(SUBSTITUTE(SUBSTITUTE(INVITACIONES!$J540,"*",""),CHAR(13),""),CHAR(10),REPT(" ",100)),701,100)),"")</f>
        <v/>
      </c>
    </row>
    <row r="540" s="358">
      <c r="A540" s="464">
        <f>IF(INVITACIONES!A541="","",INVITACIONES!A541)</f>
        <v/>
      </c>
      <c r="B540" s="464">
        <f>IF(INVITACIONES!N541="","",TRIM(INVITACIONES!N541))</f>
        <v/>
      </c>
      <c r="C540" s="475">
        <f>IF(INVITACIONES!G541="","",INVITACIONES!G541)</f>
        <v/>
      </c>
      <c r="D540" s="464">
        <f>IFERROR(TRIM(MID(SUBSTITUTE(SUBSTITUTE(SUBSTITUTE(INVITACIONES!$J541,"*",""),CHAR(13),""),CHAR(10),REPT(" ",100)),1,100)),"")</f>
        <v/>
      </c>
      <c r="E540" s="464">
        <f>IFERROR(TRIM(MID(SUBSTITUTE(SUBSTITUTE(SUBSTITUTE(INVITACIONES!$J541,"*",""),CHAR(13),""),CHAR(10),REPT(" ",100)),101,100)),"")</f>
        <v/>
      </c>
      <c r="F540" s="464">
        <f>IFERROR(TRIM(MID(SUBSTITUTE(SUBSTITUTE(SUBSTITUTE(INVITACIONES!$J541,"*",""),CHAR(13),""),CHAR(10),REPT(" ",100)),201,100)),"")</f>
        <v/>
      </c>
      <c r="G540" s="464">
        <f>IFERROR(TRIM(MID(SUBSTITUTE(SUBSTITUTE(SUBSTITUTE(INVITACIONES!$J541,"*",""),CHAR(13),""),CHAR(10),REPT(" ",100)),301,100)),"")</f>
        <v/>
      </c>
      <c r="H540" s="464">
        <f>IFERROR(TRIM(MID(SUBSTITUTE(SUBSTITUTE(SUBSTITUTE(INVITACIONES!$J541,"*",""),CHAR(13),""),CHAR(10),REPT(" ",100)),401,100)),"")</f>
        <v/>
      </c>
      <c r="I540" s="464">
        <f>IFERROR(TRIM(MID(SUBSTITUTE(SUBSTITUTE(SUBSTITUTE(INVITACIONES!$J541,"*",""),CHAR(13),""),CHAR(10),REPT(" ",100)),501,100)),"")</f>
        <v/>
      </c>
      <c r="J540" s="464">
        <f>IFERROR(TRIM(MID(SUBSTITUTE(SUBSTITUTE(SUBSTITUTE(INVITACIONES!$J541,"*",""),CHAR(13),""),CHAR(10),REPT(" ",100)),601,100)),"")</f>
        <v/>
      </c>
      <c r="K540" s="464">
        <f>IFERROR(TRIM(MID(SUBSTITUTE(SUBSTITUTE(SUBSTITUTE(INVITACIONES!$J541,"*",""),CHAR(13),""),CHAR(10),REPT(" ",100)),701,100)),"")</f>
        <v/>
      </c>
    </row>
    <row r="541" s="358">
      <c r="A541" s="464">
        <f>IF(INVITACIONES!A542="","",INVITACIONES!A542)</f>
        <v/>
      </c>
      <c r="B541" s="464">
        <f>IF(INVITACIONES!N542="","",TRIM(INVITACIONES!N542))</f>
        <v/>
      </c>
      <c r="C541" s="475">
        <f>IF(INVITACIONES!G542="","",INVITACIONES!G542)</f>
        <v/>
      </c>
      <c r="D541" s="464">
        <f>IFERROR(TRIM(MID(SUBSTITUTE(SUBSTITUTE(SUBSTITUTE(INVITACIONES!$J542,"*",""),CHAR(13),""),CHAR(10),REPT(" ",100)),1,100)),"")</f>
        <v/>
      </c>
      <c r="E541" s="464">
        <f>IFERROR(TRIM(MID(SUBSTITUTE(SUBSTITUTE(SUBSTITUTE(INVITACIONES!$J542,"*",""),CHAR(13),""),CHAR(10),REPT(" ",100)),101,100)),"")</f>
        <v/>
      </c>
      <c r="F541" s="464">
        <f>IFERROR(TRIM(MID(SUBSTITUTE(SUBSTITUTE(SUBSTITUTE(INVITACIONES!$J542,"*",""),CHAR(13),""),CHAR(10),REPT(" ",100)),201,100)),"")</f>
        <v/>
      </c>
      <c r="G541" s="464">
        <f>IFERROR(TRIM(MID(SUBSTITUTE(SUBSTITUTE(SUBSTITUTE(INVITACIONES!$J542,"*",""),CHAR(13),""),CHAR(10),REPT(" ",100)),301,100)),"")</f>
        <v/>
      </c>
      <c r="H541" s="464">
        <f>IFERROR(TRIM(MID(SUBSTITUTE(SUBSTITUTE(SUBSTITUTE(INVITACIONES!$J542,"*",""),CHAR(13),""),CHAR(10),REPT(" ",100)),401,100)),"")</f>
        <v/>
      </c>
      <c r="I541" s="464">
        <f>IFERROR(TRIM(MID(SUBSTITUTE(SUBSTITUTE(SUBSTITUTE(INVITACIONES!$J542,"*",""),CHAR(13),""),CHAR(10),REPT(" ",100)),501,100)),"")</f>
        <v/>
      </c>
      <c r="J541" s="464">
        <f>IFERROR(TRIM(MID(SUBSTITUTE(SUBSTITUTE(SUBSTITUTE(INVITACIONES!$J542,"*",""),CHAR(13),""),CHAR(10),REPT(" ",100)),601,100)),"")</f>
        <v/>
      </c>
      <c r="K541" s="464">
        <f>IFERROR(TRIM(MID(SUBSTITUTE(SUBSTITUTE(SUBSTITUTE(INVITACIONES!$J542,"*",""),CHAR(13),""),CHAR(10),REPT(" ",100)),701,100)),"")</f>
        <v/>
      </c>
    </row>
    <row r="542" s="358">
      <c r="A542" s="464">
        <f>IF(INVITACIONES!A543="","",INVITACIONES!A543)</f>
        <v/>
      </c>
      <c r="B542" s="464">
        <f>IF(INVITACIONES!N543="","",TRIM(INVITACIONES!N543))</f>
        <v/>
      </c>
      <c r="C542" s="475">
        <f>IF(INVITACIONES!G543="","",INVITACIONES!G543)</f>
        <v/>
      </c>
      <c r="D542" s="464">
        <f>IFERROR(TRIM(MID(SUBSTITUTE(SUBSTITUTE(SUBSTITUTE(INVITACIONES!$J543,"*",""),CHAR(13),""),CHAR(10),REPT(" ",100)),1,100)),"")</f>
        <v/>
      </c>
      <c r="E542" s="464">
        <f>IFERROR(TRIM(MID(SUBSTITUTE(SUBSTITUTE(SUBSTITUTE(INVITACIONES!$J543,"*",""),CHAR(13),""),CHAR(10),REPT(" ",100)),101,100)),"")</f>
        <v/>
      </c>
      <c r="F542" s="464">
        <f>IFERROR(TRIM(MID(SUBSTITUTE(SUBSTITUTE(SUBSTITUTE(INVITACIONES!$J543,"*",""),CHAR(13),""),CHAR(10),REPT(" ",100)),201,100)),"")</f>
        <v/>
      </c>
      <c r="G542" s="464">
        <f>IFERROR(TRIM(MID(SUBSTITUTE(SUBSTITUTE(SUBSTITUTE(INVITACIONES!$J543,"*",""),CHAR(13),""),CHAR(10),REPT(" ",100)),301,100)),"")</f>
        <v/>
      </c>
      <c r="H542" s="464">
        <f>IFERROR(TRIM(MID(SUBSTITUTE(SUBSTITUTE(SUBSTITUTE(INVITACIONES!$J543,"*",""),CHAR(13),""),CHAR(10),REPT(" ",100)),401,100)),"")</f>
        <v/>
      </c>
      <c r="I542" s="464">
        <f>IFERROR(TRIM(MID(SUBSTITUTE(SUBSTITUTE(SUBSTITUTE(INVITACIONES!$J543,"*",""),CHAR(13),""),CHAR(10),REPT(" ",100)),501,100)),"")</f>
        <v/>
      </c>
      <c r="J542" s="464">
        <f>IFERROR(TRIM(MID(SUBSTITUTE(SUBSTITUTE(SUBSTITUTE(INVITACIONES!$J543,"*",""),CHAR(13),""),CHAR(10),REPT(" ",100)),601,100)),"")</f>
        <v/>
      </c>
      <c r="K542" s="464">
        <f>IFERROR(TRIM(MID(SUBSTITUTE(SUBSTITUTE(SUBSTITUTE(INVITACIONES!$J543,"*",""),CHAR(13),""),CHAR(10),REPT(" ",100)),701,100)),"")</f>
        <v/>
      </c>
    </row>
    <row r="543" s="358">
      <c r="A543" s="464">
        <f>IF(INVITACIONES!A544="","",INVITACIONES!A544)</f>
        <v/>
      </c>
      <c r="B543" s="464">
        <f>IF(INVITACIONES!N544="","",TRIM(INVITACIONES!N544))</f>
        <v/>
      </c>
      <c r="C543" s="475">
        <f>IF(INVITACIONES!G544="","",INVITACIONES!G544)</f>
        <v/>
      </c>
      <c r="D543" s="464">
        <f>IFERROR(TRIM(MID(SUBSTITUTE(SUBSTITUTE(SUBSTITUTE(INVITACIONES!$J544,"*",""),CHAR(13),""),CHAR(10),REPT(" ",100)),1,100)),"")</f>
        <v/>
      </c>
      <c r="E543" s="464">
        <f>IFERROR(TRIM(MID(SUBSTITUTE(SUBSTITUTE(SUBSTITUTE(INVITACIONES!$J544,"*",""),CHAR(13),""),CHAR(10),REPT(" ",100)),101,100)),"")</f>
        <v/>
      </c>
      <c r="F543" s="464">
        <f>IFERROR(TRIM(MID(SUBSTITUTE(SUBSTITUTE(SUBSTITUTE(INVITACIONES!$J544,"*",""),CHAR(13),""),CHAR(10),REPT(" ",100)),201,100)),"")</f>
        <v/>
      </c>
      <c r="G543" s="464">
        <f>IFERROR(TRIM(MID(SUBSTITUTE(SUBSTITUTE(SUBSTITUTE(INVITACIONES!$J544,"*",""),CHAR(13),""),CHAR(10),REPT(" ",100)),301,100)),"")</f>
        <v/>
      </c>
      <c r="H543" s="464">
        <f>IFERROR(TRIM(MID(SUBSTITUTE(SUBSTITUTE(SUBSTITUTE(INVITACIONES!$J544,"*",""),CHAR(13),""),CHAR(10),REPT(" ",100)),401,100)),"")</f>
        <v/>
      </c>
      <c r="I543" s="464">
        <f>IFERROR(TRIM(MID(SUBSTITUTE(SUBSTITUTE(SUBSTITUTE(INVITACIONES!$J544,"*",""),CHAR(13),""),CHAR(10),REPT(" ",100)),501,100)),"")</f>
        <v/>
      </c>
      <c r="J543" s="464">
        <f>IFERROR(TRIM(MID(SUBSTITUTE(SUBSTITUTE(SUBSTITUTE(INVITACIONES!$J544,"*",""),CHAR(13),""),CHAR(10),REPT(" ",100)),601,100)),"")</f>
        <v/>
      </c>
      <c r="K543" s="464">
        <f>IFERROR(TRIM(MID(SUBSTITUTE(SUBSTITUTE(SUBSTITUTE(INVITACIONES!$J544,"*",""),CHAR(13),""),CHAR(10),REPT(" ",100)),701,100)),"")</f>
        <v/>
      </c>
    </row>
    <row r="544" s="358">
      <c r="A544" s="464">
        <f>IF(INVITACIONES!A545="","",INVITACIONES!A545)</f>
        <v/>
      </c>
      <c r="B544" s="464">
        <f>IF(INVITACIONES!N545="","",TRIM(INVITACIONES!N545))</f>
        <v/>
      </c>
      <c r="C544" s="475">
        <f>IF(INVITACIONES!G545="","",INVITACIONES!G545)</f>
        <v/>
      </c>
      <c r="D544" s="464">
        <f>IFERROR(TRIM(MID(SUBSTITUTE(SUBSTITUTE(SUBSTITUTE(INVITACIONES!$J545,"*",""),CHAR(13),""),CHAR(10),REPT(" ",100)),1,100)),"")</f>
        <v/>
      </c>
      <c r="E544" s="464">
        <f>IFERROR(TRIM(MID(SUBSTITUTE(SUBSTITUTE(SUBSTITUTE(INVITACIONES!$J545,"*",""),CHAR(13),""),CHAR(10),REPT(" ",100)),101,100)),"")</f>
        <v/>
      </c>
      <c r="F544" s="464">
        <f>IFERROR(TRIM(MID(SUBSTITUTE(SUBSTITUTE(SUBSTITUTE(INVITACIONES!$J545,"*",""),CHAR(13),""),CHAR(10),REPT(" ",100)),201,100)),"")</f>
        <v/>
      </c>
      <c r="G544" s="464">
        <f>IFERROR(TRIM(MID(SUBSTITUTE(SUBSTITUTE(SUBSTITUTE(INVITACIONES!$J545,"*",""),CHAR(13),""),CHAR(10),REPT(" ",100)),301,100)),"")</f>
        <v/>
      </c>
      <c r="H544" s="464">
        <f>IFERROR(TRIM(MID(SUBSTITUTE(SUBSTITUTE(SUBSTITUTE(INVITACIONES!$J545,"*",""),CHAR(13),""),CHAR(10),REPT(" ",100)),401,100)),"")</f>
        <v/>
      </c>
      <c r="I544" s="464">
        <f>IFERROR(TRIM(MID(SUBSTITUTE(SUBSTITUTE(SUBSTITUTE(INVITACIONES!$J545,"*",""),CHAR(13),""),CHAR(10),REPT(" ",100)),501,100)),"")</f>
        <v/>
      </c>
      <c r="J544" s="464">
        <f>IFERROR(TRIM(MID(SUBSTITUTE(SUBSTITUTE(SUBSTITUTE(INVITACIONES!$J545,"*",""),CHAR(13),""),CHAR(10),REPT(" ",100)),601,100)),"")</f>
        <v/>
      </c>
      <c r="K544" s="464">
        <f>IFERROR(TRIM(MID(SUBSTITUTE(SUBSTITUTE(SUBSTITUTE(INVITACIONES!$J545,"*",""),CHAR(13),""),CHAR(10),REPT(" ",100)),701,100)),"")</f>
        <v/>
      </c>
    </row>
    <row r="545" s="358">
      <c r="A545" s="464">
        <f>IF(INVITACIONES!A546="","",INVITACIONES!A546)</f>
        <v/>
      </c>
      <c r="B545" s="464">
        <f>IF(INVITACIONES!N546="","",TRIM(INVITACIONES!N546))</f>
        <v/>
      </c>
      <c r="C545" s="475">
        <f>IF(INVITACIONES!G546="","",INVITACIONES!G546)</f>
        <v/>
      </c>
      <c r="D545" s="464">
        <f>IFERROR(TRIM(MID(SUBSTITUTE(SUBSTITUTE(SUBSTITUTE(INVITACIONES!$J546,"*",""),CHAR(13),""),CHAR(10),REPT(" ",100)),1,100)),"")</f>
        <v/>
      </c>
      <c r="E545" s="464">
        <f>IFERROR(TRIM(MID(SUBSTITUTE(SUBSTITUTE(SUBSTITUTE(INVITACIONES!$J546,"*",""),CHAR(13),""),CHAR(10),REPT(" ",100)),101,100)),"")</f>
        <v/>
      </c>
      <c r="F545" s="464">
        <f>IFERROR(TRIM(MID(SUBSTITUTE(SUBSTITUTE(SUBSTITUTE(INVITACIONES!$J546,"*",""),CHAR(13),""),CHAR(10),REPT(" ",100)),201,100)),"")</f>
        <v/>
      </c>
      <c r="G545" s="464">
        <f>IFERROR(TRIM(MID(SUBSTITUTE(SUBSTITUTE(SUBSTITUTE(INVITACIONES!$J546,"*",""),CHAR(13),""),CHAR(10),REPT(" ",100)),301,100)),"")</f>
        <v/>
      </c>
      <c r="H545" s="464">
        <f>IFERROR(TRIM(MID(SUBSTITUTE(SUBSTITUTE(SUBSTITUTE(INVITACIONES!$J546,"*",""),CHAR(13),""),CHAR(10),REPT(" ",100)),401,100)),"")</f>
        <v/>
      </c>
      <c r="I545" s="464">
        <f>IFERROR(TRIM(MID(SUBSTITUTE(SUBSTITUTE(SUBSTITUTE(INVITACIONES!$J546,"*",""),CHAR(13),""),CHAR(10),REPT(" ",100)),501,100)),"")</f>
        <v/>
      </c>
      <c r="J545" s="464">
        <f>IFERROR(TRIM(MID(SUBSTITUTE(SUBSTITUTE(SUBSTITUTE(INVITACIONES!$J546,"*",""),CHAR(13),""),CHAR(10),REPT(" ",100)),601,100)),"")</f>
        <v/>
      </c>
      <c r="K545" s="464">
        <f>IFERROR(TRIM(MID(SUBSTITUTE(SUBSTITUTE(SUBSTITUTE(INVITACIONES!$J546,"*",""),CHAR(13),""),CHAR(10),REPT(" ",100)),701,100)),"")</f>
        <v/>
      </c>
    </row>
    <row r="546" s="358">
      <c r="A546" s="464">
        <f>IF(INVITACIONES!A547="","",INVITACIONES!A547)</f>
        <v/>
      </c>
      <c r="B546" s="464">
        <f>IF(INVITACIONES!N547="","",TRIM(INVITACIONES!N547))</f>
        <v/>
      </c>
      <c r="C546" s="475">
        <f>IF(INVITACIONES!G547="","",INVITACIONES!G547)</f>
        <v/>
      </c>
      <c r="D546" s="464">
        <f>IFERROR(TRIM(MID(SUBSTITUTE(SUBSTITUTE(SUBSTITUTE(INVITACIONES!$J547,"*",""),CHAR(13),""),CHAR(10),REPT(" ",100)),1,100)),"")</f>
        <v/>
      </c>
      <c r="E546" s="464">
        <f>IFERROR(TRIM(MID(SUBSTITUTE(SUBSTITUTE(SUBSTITUTE(INVITACIONES!$J547,"*",""),CHAR(13),""),CHAR(10),REPT(" ",100)),101,100)),"")</f>
        <v/>
      </c>
      <c r="F546" s="464">
        <f>IFERROR(TRIM(MID(SUBSTITUTE(SUBSTITUTE(SUBSTITUTE(INVITACIONES!$J547,"*",""),CHAR(13),""),CHAR(10),REPT(" ",100)),201,100)),"")</f>
        <v/>
      </c>
      <c r="G546" s="464">
        <f>IFERROR(TRIM(MID(SUBSTITUTE(SUBSTITUTE(SUBSTITUTE(INVITACIONES!$J547,"*",""),CHAR(13),""),CHAR(10),REPT(" ",100)),301,100)),"")</f>
        <v/>
      </c>
      <c r="H546" s="464">
        <f>IFERROR(TRIM(MID(SUBSTITUTE(SUBSTITUTE(SUBSTITUTE(INVITACIONES!$J547,"*",""),CHAR(13),""),CHAR(10),REPT(" ",100)),401,100)),"")</f>
        <v/>
      </c>
      <c r="I546" s="464">
        <f>IFERROR(TRIM(MID(SUBSTITUTE(SUBSTITUTE(SUBSTITUTE(INVITACIONES!$J547,"*",""),CHAR(13),""),CHAR(10),REPT(" ",100)),501,100)),"")</f>
        <v/>
      </c>
      <c r="J546" s="464">
        <f>IFERROR(TRIM(MID(SUBSTITUTE(SUBSTITUTE(SUBSTITUTE(INVITACIONES!$J547,"*",""),CHAR(13),""),CHAR(10),REPT(" ",100)),601,100)),"")</f>
        <v/>
      </c>
      <c r="K546" s="464">
        <f>IFERROR(TRIM(MID(SUBSTITUTE(SUBSTITUTE(SUBSTITUTE(INVITACIONES!$J547,"*",""),CHAR(13),""),CHAR(10),REPT(" ",100)),701,100)),"")</f>
        <v/>
      </c>
    </row>
    <row r="547" s="358">
      <c r="A547" s="464">
        <f>IF(INVITACIONES!A548="","",INVITACIONES!A548)</f>
        <v/>
      </c>
      <c r="B547" s="464">
        <f>IF(INVITACIONES!N548="","",TRIM(INVITACIONES!N548))</f>
        <v/>
      </c>
      <c r="C547" s="475">
        <f>IF(INVITACIONES!G548="","",INVITACIONES!G548)</f>
        <v/>
      </c>
      <c r="D547" s="464">
        <f>IFERROR(TRIM(MID(SUBSTITUTE(SUBSTITUTE(SUBSTITUTE(INVITACIONES!$J548,"*",""),CHAR(13),""),CHAR(10),REPT(" ",100)),1,100)),"")</f>
        <v/>
      </c>
      <c r="E547" s="464">
        <f>IFERROR(TRIM(MID(SUBSTITUTE(SUBSTITUTE(SUBSTITUTE(INVITACIONES!$J548,"*",""),CHAR(13),""),CHAR(10),REPT(" ",100)),101,100)),"")</f>
        <v/>
      </c>
      <c r="F547" s="464">
        <f>IFERROR(TRIM(MID(SUBSTITUTE(SUBSTITUTE(SUBSTITUTE(INVITACIONES!$J548,"*",""),CHAR(13),""),CHAR(10),REPT(" ",100)),201,100)),"")</f>
        <v/>
      </c>
      <c r="G547" s="464">
        <f>IFERROR(TRIM(MID(SUBSTITUTE(SUBSTITUTE(SUBSTITUTE(INVITACIONES!$J548,"*",""),CHAR(13),""),CHAR(10),REPT(" ",100)),301,100)),"")</f>
        <v/>
      </c>
      <c r="H547" s="464">
        <f>IFERROR(TRIM(MID(SUBSTITUTE(SUBSTITUTE(SUBSTITUTE(INVITACIONES!$J548,"*",""),CHAR(13),""),CHAR(10),REPT(" ",100)),401,100)),"")</f>
        <v/>
      </c>
      <c r="I547" s="464">
        <f>IFERROR(TRIM(MID(SUBSTITUTE(SUBSTITUTE(SUBSTITUTE(INVITACIONES!$J548,"*",""),CHAR(13),""),CHAR(10),REPT(" ",100)),501,100)),"")</f>
        <v/>
      </c>
      <c r="J547" s="464">
        <f>IFERROR(TRIM(MID(SUBSTITUTE(SUBSTITUTE(SUBSTITUTE(INVITACIONES!$J548,"*",""),CHAR(13),""),CHAR(10),REPT(" ",100)),601,100)),"")</f>
        <v/>
      </c>
      <c r="K547" s="464">
        <f>IFERROR(TRIM(MID(SUBSTITUTE(SUBSTITUTE(SUBSTITUTE(INVITACIONES!$J548,"*",""),CHAR(13),""),CHAR(10),REPT(" ",100)),701,100)),"")</f>
        <v/>
      </c>
    </row>
    <row r="548" s="358">
      <c r="A548" s="464">
        <f>IF(INVITACIONES!A549="","",INVITACIONES!A549)</f>
        <v/>
      </c>
      <c r="B548" s="464">
        <f>IF(INVITACIONES!N549="","",TRIM(INVITACIONES!N549))</f>
        <v/>
      </c>
      <c r="C548" s="475">
        <f>IF(INVITACIONES!G549="","",INVITACIONES!G549)</f>
        <v/>
      </c>
      <c r="D548" s="464">
        <f>IFERROR(TRIM(MID(SUBSTITUTE(SUBSTITUTE(SUBSTITUTE(INVITACIONES!$J549,"*",""),CHAR(13),""),CHAR(10),REPT(" ",100)),1,100)),"")</f>
        <v/>
      </c>
      <c r="E548" s="464">
        <f>IFERROR(TRIM(MID(SUBSTITUTE(SUBSTITUTE(SUBSTITUTE(INVITACIONES!$J549,"*",""),CHAR(13),""),CHAR(10),REPT(" ",100)),101,100)),"")</f>
        <v/>
      </c>
      <c r="F548" s="464">
        <f>IFERROR(TRIM(MID(SUBSTITUTE(SUBSTITUTE(SUBSTITUTE(INVITACIONES!$J549,"*",""),CHAR(13),""),CHAR(10),REPT(" ",100)),201,100)),"")</f>
        <v/>
      </c>
      <c r="G548" s="464">
        <f>IFERROR(TRIM(MID(SUBSTITUTE(SUBSTITUTE(SUBSTITUTE(INVITACIONES!$J549,"*",""),CHAR(13),""),CHAR(10),REPT(" ",100)),301,100)),"")</f>
        <v/>
      </c>
      <c r="H548" s="464">
        <f>IFERROR(TRIM(MID(SUBSTITUTE(SUBSTITUTE(SUBSTITUTE(INVITACIONES!$J549,"*",""),CHAR(13),""),CHAR(10),REPT(" ",100)),401,100)),"")</f>
        <v/>
      </c>
      <c r="I548" s="464">
        <f>IFERROR(TRIM(MID(SUBSTITUTE(SUBSTITUTE(SUBSTITUTE(INVITACIONES!$J549,"*",""),CHAR(13),""),CHAR(10),REPT(" ",100)),501,100)),"")</f>
        <v/>
      </c>
      <c r="J548" s="464">
        <f>IFERROR(TRIM(MID(SUBSTITUTE(SUBSTITUTE(SUBSTITUTE(INVITACIONES!$J549,"*",""),CHAR(13),""),CHAR(10),REPT(" ",100)),601,100)),"")</f>
        <v/>
      </c>
      <c r="K548" s="464">
        <f>IFERROR(TRIM(MID(SUBSTITUTE(SUBSTITUTE(SUBSTITUTE(INVITACIONES!$J549,"*",""),CHAR(13),""),CHAR(10),REPT(" ",100)),701,100)),"")</f>
        <v/>
      </c>
    </row>
    <row r="549" s="358">
      <c r="A549" s="464">
        <f>IF(INVITACIONES!A550="","",INVITACIONES!A550)</f>
        <v/>
      </c>
      <c r="B549" s="464">
        <f>IF(INVITACIONES!N550="","",TRIM(INVITACIONES!N550))</f>
        <v/>
      </c>
      <c r="C549" s="475">
        <f>IF(INVITACIONES!G550="","",INVITACIONES!G550)</f>
        <v/>
      </c>
      <c r="D549" s="464">
        <f>IFERROR(TRIM(MID(SUBSTITUTE(SUBSTITUTE(SUBSTITUTE(INVITACIONES!$J550,"*",""),CHAR(13),""),CHAR(10),REPT(" ",100)),1,100)),"")</f>
        <v/>
      </c>
      <c r="E549" s="464">
        <f>IFERROR(TRIM(MID(SUBSTITUTE(SUBSTITUTE(SUBSTITUTE(INVITACIONES!$J550,"*",""),CHAR(13),""),CHAR(10),REPT(" ",100)),101,100)),"")</f>
        <v/>
      </c>
      <c r="F549" s="464">
        <f>IFERROR(TRIM(MID(SUBSTITUTE(SUBSTITUTE(SUBSTITUTE(INVITACIONES!$J550,"*",""),CHAR(13),""),CHAR(10),REPT(" ",100)),201,100)),"")</f>
        <v/>
      </c>
      <c r="G549" s="464">
        <f>IFERROR(TRIM(MID(SUBSTITUTE(SUBSTITUTE(SUBSTITUTE(INVITACIONES!$J550,"*",""),CHAR(13),""),CHAR(10),REPT(" ",100)),301,100)),"")</f>
        <v/>
      </c>
      <c r="H549" s="464">
        <f>IFERROR(TRIM(MID(SUBSTITUTE(SUBSTITUTE(SUBSTITUTE(INVITACIONES!$J550,"*",""),CHAR(13),""),CHAR(10),REPT(" ",100)),401,100)),"")</f>
        <v/>
      </c>
      <c r="I549" s="464">
        <f>IFERROR(TRIM(MID(SUBSTITUTE(SUBSTITUTE(SUBSTITUTE(INVITACIONES!$J550,"*",""),CHAR(13),""),CHAR(10),REPT(" ",100)),501,100)),"")</f>
        <v/>
      </c>
      <c r="J549" s="464">
        <f>IFERROR(TRIM(MID(SUBSTITUTE(SUBSTITUTE(SUBSTITUTE(INVITACIONES!$J550,"*",""),CHAR(13),""),CHAR(10),REPT(" ",100)),601,100)),"")</f>
        <v/>
      </c>
      <c r="K549" s="464">
        <f>IFERROR(TRIM(MID(SUBSTITUTE(SUBSTITUTE(SUBSTITUTE(INVITACIONES!$J550,"*",""),CHAR(13),""),CHAR(10),REPT(" ",100)),701,100)),"")</f>
        <v/>
      </c>
    </row>
    <row r="550" s="358">
      <c r="A550" s="464">
        <f>IF(INVITACIONES!A551="","",INVITACIONES!A551)</f>
        <v/>
      </c>
      <c r="B550" s="464">
        <f>IF(INVITACIONES!N551="","",TRIM(INVITACIONES!N551))</f>
        <v/>
      </c>
      <c r="C550" s="475">
        <f>IF(INVITACIONES!G551="","",INVITACIONES!G551)</f>
        <v/>
      </c>
      <c r="D550" s="464">
        <f>IFERROR(TRIM(MID(SUBSTITUTE(SUBSTITUTE(SUBSTITUTE(INVITACIONES!$J551,"*",""),CHAR(13),""),CHAR(10),REPT(" ",100)),1,100)),"")</f>
        <v/>
      </c>
      <c r="E550" s="464">
        <f>IFERROR(TRIM(MID(SUBSTITUTE(SUBSTITUTE(SUBSTITUTE(INVITACIONES!$J551,"*",""),CHAR(13),""),CHAR(10),REPT(" ",100)),101,100)),"")</f>
        <v/>
      </c>
      <c r="F550" s="464">
        <f>IFERROR(TRIM(MID(SUBSTITUTE(SUBSTITUTE(SUBSTITUTE(INVITACIONES!$J551,"*",""),CHAR(13),""),CHAR(10),REPT(" ",100)),201,100)),"")</f>
        <v/>
      </c>
      <c r="G550" s="464">
        <f>IFERROR(TRIM(MID(SUBSTITUTE(SUBSTITUTE(SUBSTITUTE(INVITACIONES!$J551,"*",""),CHAR(13),""),CHAR(10),REPT(" ",100)),301,100)),"")</f>
        <v/>
      </c>
      <c r="H550" s="464">
        <f>IFERROR(TRIM(MID(SUBSTITUTE(SUBSTITUTE(SUBSTITUTE(INVITACIONES!$J551,"*",""),CHAR(13),""),CHAR(10),REPT(" ",100)),401,100)),"")</f>
        <v/>
      </c>
      <c r="I550" s="464">
        <f>IFERROR(TRIM(MID(SUBSTITUTE(SUBSTITUTE(SUBSTITUTE(INVITACIONES!$J551,"*",""),CHAR(13),""),CHAR(10),REPT(" ",100)),501,100)),"")</f>
        <v/>
      </c>
      <c r="J550" s="464">
        <f>IFERROR(TRIM(MID(SUBSTITUTE(SUBSTITUTE(SUBSTITUTE(INVITACIONES!$J551,"*",""),CHAR(13),""),CHAR(10),REPT(" ",100)),601,100)),"")</f>
        <v/>
      </c>
      <c r="K550" s="464">
        <f>IFERROR(TRIM(MID(SUBSTITUTE(SUBSTITUTE(SUBSTITUTE(INVITACIONES!$J551,"*",""),CHAR(13),""),CHAR(10),REPT(" ",100)),701,100)),"")</f>
        <v/>
      </c>
    </row>
    <row r="551" s="358">
      <c r="A551" s="464">
        <f>IF(INVITACIONES!A552="","",INVITACIONES!A552)</f>
        <v/>
      </c>
      <c r="B551" s="464">
        <f>IF(INVITACIONES!N552="","",TRIM(INVITACIONES!N552))</f>
        <v/>
      </c>
      <c r="C551" s="475">
        <f>IF(INVITACIONES!G552="","",INVITACIONES!G552)</f>
        <v/>
      </c>
      <c r="D551" s="464">
        <f>IFERROR(TRIM(MID(SUBSTITUTE(SUBSTITUTE(SUBSTITUTE(INVITACIONES!$J552,"*",""),CHAR(13),""),CHAR(10),REPT(" ",100)),1,100)),"")</f>
        <v/>
      </c>
      <c r="E551" s="464">
        <f>IFERROR(TRIM(MID(SUBSTITUTE(SUBSTITUTE(SUBSTITUTE(INVITACIONES!$J552,"*",""),CHAR(13),""),CHAR(10),REPT(" ",100)),101,100)),"")</f>
        <v/>
      </c>
      <c r="F551" s="464">
        <f>IFERROR(TRIM(MID(SUBSTITUTE(SUBSTITUTE(SUBSTITUTE(INVITACIONES!$J552,"*",""),CHAR(13),""),CHAR(10),REPT(" ",100)),201,100)),"")</f>
        <v/>
      </c>
      <c r="G551" s="464">
        <f>IFERROR(TRIM(MID(SUBSTITUTE(SUBSTITUTE(SUBSTITUTE(INVITACIONES!$J552,"*",""),CHAR(13),""),CHAR(10),REPT(" ",100)),301,100)),"")</f>
        <v/>
      </c>
      <c r="H551" s="464">
        <f>IFERROR(TRIM(MID(SUBSTITUTE(SUBSTITUTE(SUBSTITUTE(INVITACIONES!$J552,"*",""),CHAR(13),""),CHAR(10),REPT(" ",100)),401,100)),"")</f>
        <v/>
      </c>
      <c r="I551" s="464">
        <f>IFERROR(TRIM(MID(SUBSTITUTE(SUBSTITUTE(SUBSTITUTE(INVITACIONES!$J552,"*",""),CHAR(13),""),CHAR(10),REPT(" ",100)),501,100)),"")</f>
        <v/>
      </c>
      <c r="J551" s="464">
        <f>IFERROR(TRIM(MID(SUBSTITUTE(SUBSTITUTE(SUBSTITUTE(INVITACIONES!$J552,"*",""),CHAR(13),""),CHAR(10),REPT(" ",100)),601,100)),"")</f>
        <v/>
      </c>
      <c r="K551" s="464">
        <f>IFERROR(TRIM(MID(SUBSTITUTE(SUBSTITUTE(SUBSTITUTE(INVITACIONES!$J552,"*",""),CHAR(13),""),CHAR(10),REPT(" ",100)),701,100)),"")</f>
        <v/>
      </c>
    </row>
    <row r="552" s="358">
      <c r="A552" s="464">
        <f>IF(INVITACIONES!A553="","",INVITACIONES!A553)</f>
        <v/>
      </c>
      <c r="B552" s="464">
        <f>IF(INVITACIONES!N553="","",TRIM(INVITACIONES!N553))</f>
        <v/>
      </c>
      <c r="C552" s="475">
        <f>IF(INVITACIONES!G553="","",INVITACIONES!G553)</f>
        <v/>
      </c>
      <c r="D552" s="464">
        <f>IFERROR(TRIM(MID(SUBSTITUTE(SUBSTITUTE(SUBSTITUTE(INVITACIONES!$J553,"*",""),CHAR(13),""),CHAR(10),REPT(" ",100)),1,100)),"")</f>
        <v/>
      </c>
      <c r="E552" s="464">
        <f>IFERROR(TRIM(MID(SUBSTITUTE(SUBSTITUTE(SUBSTITUTE(INVITACIONES!$J553,"*",""),CHAR(13),""),CHAR(10),REPT(" ",100)),101,100)),"")</f>
        <v/>
      </c>
      <c r="F552" s="464">
        <f>IFERROR(TRIM(MID(SUBSTITUTE(SUBSTITUTE(SUBSTITUTE(INVITACIONES!$J553,"*",""),CHAR(13),""),CHAR(10),REPT(" ",100)),201,100)),"")</f>
        <v/>
      </c>
      <c r="G552" s="464">
        <f>IFERROR(TRIM(MID(SUBSTITUTE(SUBSTITUTE(SUBSTITUTE(INVITACIONES!$J553,"*",""),CHAR(13),""),CHAR(10),REPT(" ",100)),301,100)),"")</f>
        <v/>
      </c>
      <c r="H552" s="464">
        <f>IFERROR(TRIM(MID(SUBSTITUTE(SUBSTITUTE(SUBSTITUTE(INVITACIONES!$J553,"*",""),CHAR(13),""),CHAR(10),REPT(" ",100)),401,100)),"")</f>
        <v/>
      </c>
      <c r="I552" s="464">
        <f>IFERROR(TRIM(MID(SUBSTITUTE(SUBSTITUTE(SUBSTITUTE(INVITACIONES!$J553,"*",""),CHAR(13),""),CHAR(10),REPT(" ",100)),501,100)),"")</f>
        <v/>
      </c>
      <c r="J552" s="464">
        <f>IFERROR(TRIM(MID(SUBSTITUTE(SUBSTITUTE(SUBSTITUTE(INVITACIONES!$J553,"*",""),CHAR(13),""),CHAR(10),REPT(" ",100)),601,100)),"")</f>
        <v/>
      </c>
      <c r="K552" s="464">
        <f>IFERROR(TRIM(MID(SUBSTITUTE(SUBSTITUTE(SUBSTITUTE(INVITACIONES!$J553,"*",""),CHAR(13),""),CHAR(10),REPT(" ",100)),701,100)),"")</f>
        <v/>
      </c>
    </row>
    <row r="553" s="358">
      <c r="A553" s="464">
        <f>IF(INVITACIONES!A554="","",INVITACIONES!A554)</f>
        <v/>
      </c>
      <c r="B553" s="464">
        <f>IF(INVITACIONES!N554="","",TRIM(INVITACIONES!N554))</f>
        <v/>
      </c>
      <c r="C553" s="475">
        <f>IF(INVITACIONES!G554="","",INVITACIONES!G554)</f>
        <v/>
      </c>
      <c r="D553" s="464">
        <f>IFERROR(TRIM(MID(SUBSTITUTE(SUBSTITUTE(SUBSTITUTE(INVITACIONES!$J554,"*",""),CHAR(13),""),CHAR(10),REPT(" ",100)),1,100)),"")</f>
        <v/>
      </c>
      <c r="E553" s="464">
        <f>IFERROR(TRIM(MID(SUBSTITUTE(SUBSTITUTE(SUBSTITUTE(INVITACIONES!$J554,"*",""),CHAR(13),""),CHAR(10),REPT(" ",100)),101,100)),"")</f>
        <v/>
      </c>
      <c r="F553" s="464">
        <f>IFERROR(TRIM(MID(SUBSTITUTE(SUBSTITUTE(SUBSTITUTE(INVITACIONES!$J554,"*",""),CHAR(13),""),CHAR(10),REPT(" ",100)),201,100)),"")</f>
        <v/>
      </c>
      <c r="G553" s="464">
        <f>IFERROR(TRIM(MID(SUBSTITUTE(SUBSTITUTE(SUBSTITUTE(INVITACIONES!$J554,"*",""),CHAR(13),""),CHAR(10),REPT(" ",100)),301,100)),"")</f>
        <v/>
      </c>
      <c r="H553" s="464">
        <f>IFERROR(TRIM(MID(SUBSTITUTE(SUBSTITUTE(SUBSTITUTE(INVITACIONES!$J554,"*",""),CHAR(13),""),CHAR(10),REPT(" ",100)),401,100)),"")</f>
        <v/>
      </c>
      <c r="I553" s="464">
        <f>IFERROR(TRIM(MID(SUBSTITUTE(SUBSTITUTE(SUBSTITUTE(INVITACIONES!$J554,"*",""),CHAR(13),""),CHAR(10),REPT(" ",100)),501,100)),"")</f>
        <v/>
      </c>
      <c r="J553" s="464">
        <f>IFERROR(TRIM(MID(SUBSTITUTE(SUBSTITUTE(SUBSTITUTE(INVITACIONES!$J554,"*",""),CHAR(13),""),CHAR(10),REPT(" ",100)),601,100)),"")</f>
        <v/>
      </c>
      <c r="K553" s="464">
        <f>IFERROR(TRIM(MID(SUBSTITUTE(SUBSTITUTE(SUBSTITUTE(INVITACIONES!$J554,"*",""),CHAR(13),""),CHAR(10),REPT(" ",100)),701,100)),"")</f>
        <v/>
      </c>
    </row>
    <row r="554" s="358">
      <c r="A554" s="464">
        <f>IF(INVITACIONES!A555="","",INVITACIONES!A555)</f>
        <v/>
      </c>
      <c r="B554" s="464">
        <f>IF(INVITACIONES!N555="","",TRIM(INVITACIONES!N555))</f>
        <v/>
      </c>
      <c r="C554" s="475">
        <f>IF(INVITACIONES!G555="","",INVITACIONES!G555)</f>
        <v/>
      </c>
      <c r="D554" s="464">
        <f>IFERROR(TRIM(MID(SUBSTITUTE(SUBSTITUTE(SUBSTITUTE(INVITACIONES!$J555,"*",""),CHAR(13),""),CHAR(10),REPT(" ",100)),1,100)),"")</f>
        <v/>
      </c>
      <c r="E554" s="464">
        <f>IFERROR(TRIM(MID(SUBSTITUTE(SUBSTITUTE(SUBSTITUTE(INVITACIONES!$J555,"*",""),CHAR(13),""),CHAR(10),REPT(" ",100)),101,100)),"")</f>
        <v/>
      </c>
      <c r="F554" s="464">
        <f>IFERROR(TRIM(MID(SUBSTITUTE(SUBSTITUTE(SUBSTITUTE(INVITACIONES!$J555,"*",""),CHAR(13),""),CHAR(10),REPT(" ",100)),201,100)),"")</f>
        <v/>
      </c>
      <c r="G554" s="464">
        <f>IFERROR(TRIM(MID(SUBSTITUTE(SUBSTITUTE(SUBSTITUTE(INVITACIONES!$J555,"*",""),CHAR(13),""),CHAR(10),REPT(" ",100)),301,100)),"")</f>
        <v/>
      </c>
      <c r="H554" s="464">
        <f>IFERROR(TRIM(MID(SUBSTITUTE(SUBSTITUTE(SUBSTITUTE(INVITACIONES!$J555,"*",""),CHAR(13),""),CHAR(10),REPT(" ",100)),401,100)),"")</f>
        <v/>
      </c>
      <c r="I554" s="464">
        <f>IFERROR(TRIM(MID(SUBSTITUTE(SUBSTITUTE(SUBSTITUTE(INVITACIONES!$J555,"*",""),CHAR(13),""),CHAR(10),REPT(" ",100)),501,100)),"")</f>
        <v/>
      </c>
      <c r="J554" s="464">
        <f>IFERROR(TRIM(MID(SUBSTITUTE(SUBSTITUTE(SUBSTITUTE(INVITACIONES!$J555,"*",""),CHAR(13),""),CHAR(10),REPT(" ",100)),601,100)),"")</f>
        <v/>
      </c>
      <c r="K554" s="464">
        <f>IFERROR(TRIM(MID(SUBSTITUTE(SUBSTITUTE(SUBSTITUTE(INVITACIONES!$J555,"*",""),CHAR(13),""),CHAR(10),REPT(" ",100)),701,100)),"")</f>
        <v/>
      </c>
    </row>
    <row r="555" s="358">
      <c r="A555" s="464">
        <f>IF(INVITACIONES!A556="","",INVITACIONES!A556)</f>
        <v/>
      </c>
      <c r="B555" s="464">
        <f>IF(INVITACIONES!N556="","",TRIM(INVITACIONES!N556))</f>
        <v/>
      </c>
      <c r="C555" s="475">
        <f>IF(INVITACIONES!G556="","",INVITACIONES!G556)</f>
        <v/>
      </c>
      <c r="D555" s="464">
        <f>IFERROR(TRIM(MID(SUBSTITUTE(SUBSTITUTE(SUBSTITUTE(INVITACIONES!$J556,"*",""),CHAR(13),""),CHAR(10),REPT(" ",100)),1,100)),"")</f>
        <v/>
      </c>
      <c r="E555" s="464">
        <f>IFERROR(TRIM(MID(SUBSTITUTE(SUBSTITUTE(SUBSTITUTE(INVITACIONES!$J556,"*",""),CHAR(13),""),CHAR(10),REPT(" ",100)),101,100)),"")</f>
        <v/>
      </c>
      <c r="F555" s="464">
        <f>IFERROR(TRIM(MID(SUBSTITUTE(SUBSTITUTE(SUBSTITUTE(INVITACIONES!$J556,"*",""),CHAR(13),""),CHAR(10),REPT(" ",100)),201,100)),"")</f>
        <v/>
      </c>
      <c r="G555" s="464">
        <f>IFERROR(TRIM(MID(SUBSTITUTE(SUBSTITUTE(SUBSTITUTE(INVITACIONES!$J556,"*",""),CHAR(13),""),CHAR(10),REPT(" ",100)),301,100)),"")</f>
        <v/>
      </c>
      <c r="H555" s="464">
        <f>IFERROR(TRIM(MID(SUBSTITUTE(SUBSTITUTE(SUBSTITUTE(INVITACIONES!$J556,"*",""),CHAR(13),""),CHAR(10),REPT(" ",100)),401,100)),"")</f>
        <v/>
      </c>
      <c r="I555" s="464">
        <f>IFERROR(TRIM(MID(SUBSTITUTE(SUBSTITUTE(SUBSTITUTE(INVITACIONES!$J556,"*",""),CHAR(13),""),CHAR(10),REPT(" ",100)),501,100)),"")</f>
        <v/>
      </c>
      <c r="J555" s="464">
        <f>IFERROR(TRIM(MID(SUBSTITUTE(SUBSTITUTE(SUBSTITUTE(INVITACIONES!$J556,"*",""),CHAR(13),""),CHAR(10),REPT(" ",100)),601,100)),"")</f>
        <v/>
      </c>
      <c r="K555" s="464">
        <f>IFERROR(TRIM(MID(SUBSTITUTE(SUBSTITUTE(SUBSTITUTE(INVITACIONES!$J556,"*",""),CHAR(13),""),CHAR(10),REPT(" ",100)),701,100)),"")</f>
        <v/>
      </c>
    </row>
    <row r="556" s="358">
      <c r="A556" s="464">
        <f>IF(INVITACIONES!A557="","",INVITACIONES!A557)</f>
        <v/>
      </c>
      <c r="B556" s="464">
        <f>IF(INVITACIONES!N557="","",TRIM(INVITACIONES!N557))</f>
        <v/>
      </c>
      <c r="C556" s="475">
        <f>IF(INVITACIONES!G557="","",INVITACIONES!G557)</f>
        <v/>
      </c>
      <c r="D556" s="464">
        <f>IFERROR(TRIM(MID(SUBSTITUTE(SUBSTITUTE(SUBSTITUTE(INVITACIONES!$J557,"*",""),CHAR(13),""),CHAR(10),REPT(" ",100)),1,100)),"")</f>
        <v/>
      </c>
      <c r="E556" s="464">
        <f>IFERROR(TRIM(MID(SUBSTITUTE(SUBSTITUTE(SUBSTITUTE(INVITACIONES!$J557,"*",""),CHAR(13),""),CHAR(10),REPT(" ",100)),101,100)),"")</f>
        <v/>
      </c>
      <c r="F556" s="464">
        <f>IFERROR(TRIM(MID(SUBSTITUTE(SUBSTITUTE(SUBSTITUTE(INVITACIONES!$J557,"*",""),CHAR(13),""),CHAR(10),REPT(" ",100)),201,100)),"")</f>
        <v/>
      </c>
      <c r="G556" s="464">
        <f>IFERROR(TRIM(MID(SUBSTITUTE(SUBSTITUTE(SUBSTITUTE(INVITACIONES!$J557,"*",""),CHAR(13),""),CHAR(10),REPT(" ",100)),301,100)),"")</f>
        <v/>
      </c>
      <c r="H556" s="464">
        <f>IFERROR(TRIM(MID(SUBSTITUTE(SUBSTITUTE(SUBSTITUTE(INVITACIONES!$J557,"*",""),CHAR(13),""),CHAR(10),REPT(" ",100)),401,100)),"")</f>
        <v/>
      </c>
      <c r="I556" s="464">
        <f>IFERROR(TRIM(MID(SUBSTITUTE(SUBSTITUTE(SUBSTITUTE(INVITACIONES!$J557,"*",""),CHAR(13),""),CHAR(10),REPT(" ",100)),501,100)),"")</f>
        <v/>
      </c>
      <c r="J556" s="464">
        <f>IFERROR(TRIM(MID(SUBSTITUTE(SUBSTITUTE(SUBSTITUTE(INVITACIONES!$J557,"*",""),CHAR(13),""),CHAR(10),REPT(" ",100)),601,100)),"")</f>
        <v/>
      </c>
      <c r="K556" s="464">
        <f>IFERROR(TRIM(MID(SUBSTITUTE(SUBSTITUTE(SUBSTITUTE(INVITACIONES!$J557,"*",""),CHAR(13),""),CHAR(10),REPT(" ",100)),701,100)),"")</f>
        <v/>
      </c>
    </row>
    <row r="557" s="358">
      <c r="A557" s="464">
        <f>IF(INVITACIONES!A558="","",INVITACIONES!A558)</f>
        <v/>
      </c>
      <c r="B557" s="464">
        <f>IF(INVITACIONES!N558="","",TRIM(INVITACIONES!N558))</f>
        <v/>
      </c>
      <c r="C557" s="475">
        <f>IF(INVITACIONES!G558="","",INVITACIONES!G558)</f>
        <v/>
      </c>
      <c r="D557" s="464">
        <f>IFERROR(TRIM(MID(SUBSTITUTE(SUBSTITUTE(SUBSTITUTE(INVITACIONES!$J558,"*",""),CHAR(13),""),CHAR(10),REPT(" ",100)),1,100)),"")</f>
        <v/>
      </c>
      <c r="E557" s="464">
        <f>IFERROR(TRIM(MID(SUBSTITUTE(SUBSTITUTE(SUBSTITUTE(INVITACIONES!$J558,"*",""),CHAR(13),""),CHAR(10),REPT(" ",100)),101,100)),"")</f>
        <v/>
      </c>
      <c r="F557" s="464">
        <f>IFERROR(TRIM(MID(SUBSTITUTE(SUBSTITUTE(SUBSTITUTE(INVITACIONES!$J558,"*",""),CHAR(13),""),CHAR(10),REPT(" ",100)),201,100)),"")</f>
        <v/>
      </c>
      <c r="G557" s="464">
        <f>IFERROR(TRIM(MID(SUBSTITUTE(SUBSTITUTE(SUBSTITUTE(INVITACIONES!$J558,"*",""),CHAR(13),""),CHAR(10),REPT(" ",100)),301,100)),"")</f>
        <v/>
      </c>
      <c r="H557" s="464">
        <f>IFERROR(TRIM(MID(SUBSTITUTE(SUBSTITUTE(SUBSTITUTE(INVITACIONES!$J558,"*",""),CHAR(13),""),CHAR(10),REPT(" ",100)),401,100)),"")</f>
        <v/>
      </c>
      <c r="I557" s="464">
        <f>IFERROR(TRIM(MID(SUBSTITUTE(SUBSTITUTE(SUBSTITUTE(INVITACIONES!$J558,"*",""),CHAR(13),""),CHAR(10),REPT(" ",100)),501,100)),"")</f>
        <v/>
      </c>
      <c r="J557" s="464">
        <f>IFERROR(TRIM(MID(SUBSTITUTE(SUBSTITUTE(SUBSTITUTE(INVITACIONES!$J558,"*",""),CHAR(13),""),CHAR(10),REPT(" ",100)),601,100)),"")</f>
        <v/>
      </c>
      <c r="K557" s="464">
        <f>IFERROR(TRIM(MID(SUBSTITUTE(SUBSTITUTE(SUBSTITUTE(INVITACIONES!$J558,"*",""),CHAR(13),""),CHAR(10),REPT(" ",100)),701,100)),"")</f>
        <v/>
      </c>
    </row>
    <row r="558" s="358">
      <c r="A558" s="464">
        <f>IF(INVITACIONES!A559="","",INVITACIONES!A559)</f>
        <v/>
      </c>
      <c r="B558" s="464">
        <f>IF(INVITACIONES!N559="","",TRIM(INVITACIONES!N559))</f>
        <v/>
      </c>
      <c r="C558" s="475">
        <f>IF(INVITACIONES!G559="","",INVITACIONES!G559)</f>
        <v/>
      </c>
      <c r="D558" s="464">
        <f>IFERROR(TRIM(MID(SUBSTITUTE(SUBSTITUTE(SUBSTITUTE(INVITACIONES!$J559,"*",""),CHAR(13),""),CHAR(10),REPT(" ",100)),1,100)),"")</f>
        <v/>
      </c>
      <c r="E558" s="464">
        <f>IFERROR(TRIM(MID(SUBSTITUTE(SUBSTITUTE(SUBSTITUTE(INVITACIONES!$J559,"*",""),CHAR(13),""),CHAR(10),REPT(" ",100)),101,100)),"")</f>
        <v/>
      </c>
      <c r="F558" s="464">
        <f>IFERROR(TRIM(MID(SUBSTITUTE(SUBSTITUTE(SUBSTITUTE(INVITACIONES!$J559,"*",""),CHAR(13),""),CHAR(10),REPT(" ",100)),201,100)),"")</f>
        <v/>
      </c>
      <c r="G558" s="464">
        <f>IFERROR(TRIM(MID(SUBSTITUTE(SUBSTITUTE(SUBSTITUTE(INVITACIONES!$J559,"*",""),CHAR(13),""),CHAR(10),REPT(" ",100)),301,100)),"")</f>
        <v/>
      </c>
      <c r="H558" s="464">
        <f>IFERROR(TRIM(MID(SUBSTITUTE(SUBSTITUTE(SUBSTITUTE(INVITACIONES!$J559,"*",""),CHAR(13),""),CHAR(10),REPT(" ",100)),401,100)),"")</f>
        <v/>
      </c>
      <c r="I558" s="464">
        <f>IFERROR(TRIM(MID(SUBSTITUTE(SUBSTITUTE(SUBSTITUTE(INVITACIONES!$J559,"*",""),CHAR(13),""),CHAR(10),REPT(" ",100)),501,100)),"")</f>
        <v/>
      </c>
      <c r="J558" s="464">
        <f>IFERROR(TRIM(MID(SUBSTITUTE(SUBSTITUTE(SUBSTITUTE(INVITACIONES!$J559,"*",""),CHAR(13),""),CHAR(10),REPT(" ",100)),601,100)),"")</f>
        <v/>
      </c>
      <c r="K558" s="464">
        <f>IFERROR(TRIM(MID(SUBSTITUTE(SUBSTITUTE(SUBSTITUTE(INVITACIONES!$J559,"*",""),CHAR(13),""),CHAR(10),REPT(" ",100)),701,100)),"")</f>
        <v/>
      </c>
    </row>
    <row r="559" s="358">
      <c r="A559" s="464">
        <f>IF(INVITACIONES!A560="","",INVITACIONES!A560)</f>
        <v/>
      </c>
      <c r="B559" s="464">
        <f>IF(INVITACIONES!N560="","",TRIM(INVITACIONES!N560))</f>
        <v/>
      </c>
      <c r="C559" s="475">
        <f>IF(INVITACIONES!G560="","",INVITACIONES!G560)</f>
        <v/>
      </c>
      <c r="D559" s="464">
        <f>IFERROR(TRIM(MID(SUBSTITUTE(SUBSTITUTE(SUBSTITUTE(INVITACIONES!$J560,"*",""),CHAR(13),""),CHAR(10),REPT(" ",100)),1,100)),"")</f>
        <v/>
      </c>
      <c r="E559" s="464">
        <f>IFERROR(TRIM(MID(SUBSTITUTE(SUBSTITUTE(SUBSTITUTE(INVITACIONES!$J560,"*",""),CHAR(13),""),CHAR(10),REPT(" ",100)),101,100)),"")</f>
        <v/>
      </c>
      <c r="F559" s="464">
        <f>IFERROR(TRIM(MID(SUBSTITUTE(SUBSTITUTE(SUBSTITUTE(INVITACIONES!$J560,"*",""),CHAR(13),""),CHAR(10),REPT(" ",100)),201,100)),"")</f>
        <v/>
      </c>
      <c r="G559" s="464">
        <f>IFERROR(TRIM(MID(SUBSTITUTE(SUBSTITUTE(SUBSTITUTE(INVITACIONES!$J560,"*",""),CHAR(13),""),CHAR(10),REPT(" ",100)),301,100)),"")</f>
        <v/>
      </c>
      <c r="H559" s="464">
        <f>IFERROR(TRIM(MID(SUBSTITUTE(SUBSTITUTE(SUBSTITUTE(INVITACIONES!$J560,"*",""),CHAR(13),""),CHAR(10),REPT(" ",100)),401,100)),"")</f>
        <v/>
      </c>
      <c r="I559" s="464">
        <f>IFERROR(TRIM(MID(SUBSTITUTE(SUBSTITUTE(SUBSTITUTE(INVITACIONES!$J560,"*",""),CHAR(13),""),CHAR(10),REPT(" ",100)),501,100)),"")</f>
        <v/>
      </c>
      <c r="J559" s="464">
        <f>IFERROR(TRIM(MID(SUBSTITUTE(SUBSTITUTE(SUBSTITUTE(INVITACIONES!$J560,"*",""),CHAR(13),""),CHAR(10),REPT(" ",100)),601,100)),"")</f>
        <v/>
      </c>
      <c r="K559" s="464">
        <f>IFERROR(TRIM(MID(SUBSTITUTE(SUBSTITUTE(SUBSTITUTE(INVITACIONES!$J560,"*",""),CHAR(13),""),CHAR(10),REPT(" ",100)),701,100)),"")</f>
        <v/>
      </c>
    </row>
    <row r="560" s="358">
      <c r="A560" s="464">
        <f>IF(INVITACIONES!A561="","",INVITACIONES!A561)</f>
        <v/>
      </c>
      <c r="B560" s="464">
        <f>IF(INVITACIONES!N561="","",TRIM(INVITACIONES!N561))</f>
        <v/>
      </c>
      <c r="C560" s="475">
        <f>IF(INVITACIONES!G561="","",INVITACIONES!G561)</f>
        <v/>
      </c>
      <c r="D560" s="464">
        <f>IFERROR(TRIM(MID(SUBSTITUTE(SUBSTITUTE(SUBSTITUTE(INVITACIONES!$J561,"*",""),CHAR(13),""),CHAR(10),REPT(" ",100)),1,100)),"")</f>
        <v/>
      </c>
      <c r="E560" s="464">
        <f>IFERROR(TRIM(MID(SUBSTITUTE(SUBSTITUTE(SUBSTITUTE(INVITACIONES!$J561,"*",""),CHAR(13),""),CHAR(10),REPT(" ",100)),101,100)),"")</f>
        <v/>
      </c>
      <c r="F560" s="464">
        <f>IFERROR(TRIM(MID(SUBSTITUTE(SUBSTITUTE(SUBSTITUTE(INVITACIONES!$J561,"*",""),CHAR(13),""),CHAR(10),REPT(" ",100)),201,100)),"")</f>
        <v/>
      </c>
      <c r="G560" s="464">
        <f>IFERROR(TRIM(MID(SUBSTITUTE(SUBSTITUTE(SUBSTITUTE(INVITACIONES!$J561,"*",""),CHAR(13),""),CHAR(10),REPT(" ",100)),301,100)),"")</f>
        <v/>
      </c>
      <c r="H560" s="464">
        <f>IFERROR(TRIM(MID(SUBSTITUTE(SUBSTITUTE(SUBSTITUTE(INVITACIONES!$J561,"*",""),CHAR(13),""),CHAR(10),REPT(" ",100)),401,100)),"")</f>
        <v/>
      </c>
      <c r="I560" s="464">
        <f>IFERROR(TRIM(MID(SUBSTITUTE(SUBSTITUTE(SUBSTITUTE(INVITACIONES!$J561,"*",""),CHAR(13),""),CHAR(10),REPT(" ",100)),501,100)),"")</f>
        <v/>
      </c>
      <c r="J560" s="464">
        <f>IFERROR(TRIM(MID(SUBSTITUTE(SUBSTITUTE(SUBSTITUTE(INVITACIONES!$J561,"*",""),CHAR(13),""),CHAR(10),REPT(" ",100)),601,100)),"")</f>
        <v/>
      </c>
      <c r="K560" s="464">
        <f>IFERROR(TRIM(MID(SUBSTITUTE(SUBSTITUTE(SUBSTITUTE(INVITACIONES!$J561,"*",""),CHAR(13),""),CHAR(10),REPT(" ",100)),701,100)),"")</f>
        <v/>
      </c>
    </row>
    <row r="561" s="358">
      <c r="A561" s="464">
        <f>IF(INVITACIONES!A562="","",INVITACIONES!A562)</f>
        <v/>
      </c>
      <c r="B561" s="464">
        <f>IF(INVITACIONES!N562="","",TRIM(INVITACIONES!N562))</f>
        <v/>
      </c>
      <c r="C561" s="475">
        <f>IF(INVITACIONES!G562="","",INVITACIONES!G562)</f>
        <v/>
      </c>
      <c r="D561" s="464">
        <f>IFERROR(TRIM(MID(SUBSTITUTE(SUBSTITUTE(SUBSTITUTE(INVITACIONES!$J562,"*",""),CHAR(13),""),CHAR(10),REPT(" ",100)),1,100)),"")</f>
        <v/>
      </c>
      <c r="E561" s="464">
        <f>IFERROR(TRIM(MID(SUBSTITUTE(SUBSTITUTE(SUBSTITUTE(INVITACIONES!$J562,"*",""),CHAR(13),""),CHAR(10),REPT(" ",100)),101,100)),"")</f>
        <v/>
      </c>
      <c r="F561" s="464">
        <f>IFERROR(TRIM(MID(SUBSTITUTE(SUBSTITUTE(SUBSTITUTE(INVITACIONES!$J562,"*",""),CHAR(13),""),CHAR(10),REPT(" ",100)),201,100)),"")</f>
        <v/>
      </c>
      <c r="G561" s="464">
        <f>IFERROR(TRIM(MID(SUBSTITUTE(SUBSTITUTE(SUBSTITUTE(INVITACIONES!$J562,"*",""),CHAR(13),""),CHAR(10),REPT(" ",100)),301,100)),"")</f>
        <v/>
      </c>
      <c r="H561" s="464">
        <f>IFERROR(TRIM(MID(SUBSTITUTE(SUBSTITUTE(SUBSTITUTE(INVITACIONES!$J562,"*",""),CHAR(13),""),CHAR(10),REPT(" ",100)),401,100)),"")</f>
        <v/>
      </c>
      <c r="I561" s="464">
        <f>IFERROR(TRIM(MID(SUBSTITUTE(SUBSTITUTE(SUBSTITUTE(INVITACIONES!$J562,"*",""),CHAR(13),""),CHAR(10),REPT(" ",100)),501,100)),"")</f>
        <v/>
      </c>
      <c r="J561" s="464">
        <f>IFERROR(TRIM(MID(SUBSTITUTE(SUBSTITUTE(SUBSTITUTE(INVITACIONES!$J562,"*",""),CHAR(13),""),CHAR(10),REPT(" ",100)),601,100)),"")</f>
        <v/>
      </c>
      <c r="K561" s="464">
        <f>IFERROR(TRIM(MID(SUBSTITUTE(SUBSTITUTE(SUBSTITUTE(INVITACIONES!$J562,"*",""),CHAR(13),""),CHAR(10),REPT(" ",100)),701,100)),"")</f>
        <v/>
      </c>
    </row>
    <row r="562" s="358">
      <c r="A562" s="464">
        <f>IF(INVITACIONES!A563="","",INVITACIONES!A563)</f>
        <v/>
      </c>
      <c r="B562" s="464">
        <f>IF(INVITACIONES!N563="","",TRIM(INVITACIONES!N563))</f>
        <v/>
      </c>
      <c r="C562" s="475">
        <f>IF(INVITACIONES!G563="","",INVITACIONES!G563)</f>
        <v/>
      </c>
      <c r="D562" s="464">
        <f>IFERROR(TRIM(MID(SUBSTITUTE(SUBSTITUTE(SUBSTITUTE(INVITACIONES!$J563,"*",""),CHAR(13),""),CHAR(10),REPT(" ",100)),1,100)),"")</f>
        <v/>
      </c>
      <c r="E562" s="464">
        <f>IFERROR(TRIM(MID(SUBSTITUTE(SUBSTITUTE(SUBSTITUTE(INVITACIONES!$J563,"*",""),CHAR(13),""),CHAR(10),REPT(" ",100)),101,100)),"")</f>
        <v/>
      </c>
      <c r="F562" s="464">
        <f>IFERROR(TRIM(MID(SUBSTITUTE(SUBSTITUTE(SUBSTITUTE(INVITACIONES!$J563,"*",""),CHAR(13),""),CHAR(10),REPT(" ",100)),201,100)),"")</f>
        <v/>
      </c>
      <c r="G562" s="464">
        <f>IFERROR(TRIM(MID(SUBSTITUTE(SUBSTITUTE(SUBSTITUTE(INVITACIONES!$J563,"*",""),CHAR(13),""),CHAR(10),REPT(" ",100)),301,100)),"")</f>
        <v/>
      </c>
      <c r="H562" s="464">
        <f>IFERROR(TRIM(MID(SUBSTITUTE(SUBSTITUTE(SUBSTITUTE(INVITACIONES!$J563,"*",""),CHAR(13),""),CHAR(10),REPT(" ",100)),401,100)),"")</f>
        <v/>
      </c>
      <c r="I562" s="464">
        <f>IFERROR(TRIM(MID(SUBSTITUTE(SUBSTITUTE(SUBSTITUTE(INVITACIONES!$J563,"*",""),CHAR(13),""),CHAR(10),REPT(" ",100)),501,100)),"")</f>
        <v/>
      </c>
      <c r="J562" s="464">
        <f>IFERROR(TRIM(MID(SUBSTITUTE(SUBSTITUTE(SUBSTITUTE(INVITACIONES!$J563,"*",""),CHAR(13),""),CHAR(10),REPT(" ",100)),601,100)),"")</f>
        <v/>
      </c>
      <c r="K562" s="464">
        <f>IFERROR(TRIM(MID(SUBSTITUTE(SUBSTITUTE(SUBSTITUTE(INVITACIONES!$J563,"*",""),CHAR(13),""),CHAR(10),REPT(" ",100)),701,100)),"")</f>
        <v/>
      </c>
    </row>
    <row r="563" s="358">
      <c r="A563" s="464">
        <f>IF(INVITACIONES!A564="","",INVITACIONES!A564)</f>
        <v/>
      </c>
      <c r="B563" s="464">
        <f>IF(INVITACIONES!N564="","",TRIM(INVITACIONES!N564))</f>
        <v/>
      </c>
      <c r="C563" s="475">
        <f>IF(INVITACIONES!G564="","",INVITACIONES!G564)</f>
        <v/>
      </c>
      <c r="D563" s="464">
        <f>IFERROR(TRIM(MID(SUBSTITUTE(SUBSTITUTE(SUBSTITUTE(INVITACIONES!$J564,"*",""),CHAR(13),""),CHAR(10),REPT(" ",100)),1,100)),"")</f>
        <v/>
      </c>
      <c r="E563" s="464">
        <f>IFERROR(TRIM(MID(SUBSTITUTE(SUBSTITUTE(SUBSTITUTE(INVITACIONES!$J564,"*",""),CHAR(13),""),CHAR(10),REPT(" ",100)),101,100)),"")</f>
        <v/>
      </c>
      <c r="F563" s="464">
        <f>IFERROR(TRIM(MID(SUBSTITUTE(SUBSTITUTE(SUBSTITUTE(INVITACIONES!$J564,"*",""),CHAR(13),""),CHAR(10),REPT(" ",100)),201,100)),"")</f>
        <v/>
      </c>
      <c r="G563" s="464">
        <f>IFERROR(TRIM(MID(SUBSTITUTE(SUBSTITUTE(SUBSTITUTE(INVITACIONES!$J564,"*",""),CHAR(13),""),CHAR(10),REPT(" ",100)),301,100)),"")</f>
        <v/>
      </c>
      <c r="H563" s="464">
        <f>IFERROR(TRIM(MID(SUBSTITUTE(SUBSTITUTE(SUBSTITUTE(INVITACIONES!$J564,"*",""),CHAR(13),""),CHAR(10),REPT(" ",100)),401,100)),"")</f>
        <v/>
      </c>
      <c r="I563" s="464">
        <f>IFERROR(TRIM(MID(SUBSTITUTE(SUBSTITUTE(SUBSTITUTE(INVITACIONES!$J564,"*",""),CHAR(13),""),CHAR(10),REPT(" ",100)),501,100)),"")</f>
        <v/>
      </c>
      <c r="J563" s="464">
        <f>IFERROR(TRIM(MID(SUBSTITUTE(SUBSTITUTE(SUBSTITUTE(INVITACIONES!$J564,"*",""),CHAR(13),""),CHAR(10),REPT(" ",100)),601,100)),"")</f>
        <v/>
      </c>
      <c r="K563" s="464">
        <f>IFERROR(TRIM(MID(SUBSTITUTE(SUBSTITUTE(SUBSTITUTE(INVITACIONES!$J564,"*",""),CHAR(13),""),CHAR(10),REPT(" ",100)),701,100)),"")</f>
        <v/>
      </c>
    </row>
    <row r="564" s="358">
      <c r="A564" s="464">
        <f>IF(INVITACIONES!A565="","",INVITACIONES!A565)</f>
        <v/>
      </c>
      <c r="B564" s="464">
        <f>IF(INVITACIONES!N565="","",TRIM(INVITACIONES!N565))</f>
        <v/>
      </c>
      <c r="C564" s="475">
        <f>IF(INVITACIONES!G565="","",INVITACIONES!G565)</f>
        <v/>
      </c>
      <c r="D564" s="464">
        <f>IFERROR(TRIM(MID(SUBSTITUTE(SUBSTITUTE(SUBSTITUTE(INVITACIONES!$J565,"*",""),CHAR(13),""),CHAR(10),REPT(" ",100)),1,100)),"")</f>
        <v/>
      </c>
      <c r="E564" s="464">
        <f>IFERROR(TRIM(MID(SUBSTITUTE(SUBSTITUTE(SUBSTITUTE(INVITACIONES!$J565,"*",""),CHAR(13),""),CHAR(10),REPT(" ",100)),101,100)),"")</f>
        <v/>
      </c>
      <c r="F564" s="464">
        <f>IFERROR(TRIM(MID(SUBSTITUTE(SUBSTITUTE(SUBSTITUTE(INVITACIONES!$J565,"*",""),CHAR(13),""),CHAR(10),REPT(" ",100)),201,100)),"")</f>
        <v/>
      </c>
      <c r="G564" s="464">
        <f>IFERROR(TRIM(MID(SUBSTITUTE(SUBSTITUTE(SUBSTITUTE(INVITACIONES!$J565,"*",""),CHAR(13),""),CHAR(10),REPT(" ",100)),301,100)),"")</f>
        <v/>
      </c>
      <c r="H564" s="464">
        <f>IFERROR(TRIM(MID(SUBSTITUTE(SUBSTITUTE(SUBSTITUTE(INVITACIONES!$J565,"*",""),CHAR(13),""),CHAR(10),REPT(" ",100)),401,100)),"")</f>
        <v/>
      </c>
      <c r="I564" s="464">
        <f>IFERROR(TRIM(MID(SUBSTITUTE(SUBSTITUTE(SUBSTITUTE(INVITACIONES!$J565,"*",""),CHAR(13),""),CHAR(10),REPT(" ",100)),501,100)),"")</f>
        <v/>
      </c>
      <c r="J564" s="464">
        <f>IFERROR(TRIM(MID(SUBSTITUTE(SUBSTITUTE(SUBSTITUTE(INVITACIONES!$J565,"*",""),CHAR(13),""),CHAR(10),REPT(" ",100)),601,100)),"")</f>
        <v/>
      </c>
      <c r="K564" s="464">
        <f>IFERROR(TRIM(MID(SUBSTITUTE(SUBSTITUTE(SUBSTITUTE(INVITACIONES!$J565,"*",""),CHAR(13),""),CHAR(10),REPT(" ",100)),701,100)),"")</f>
        <v/>
      </c>
    </row>
    <row r="565" s="358">
      <c r="A565" s="464">
        <f>IF(INVITACIONES!A566="","",INVITACIONES!A566)</f>
        <v/>
      </c>
      <c r="B565" s="464">
        <f>IF(INVITACIONES!N566="","",TRIM(INVITACIONES!N566))</f>
        <v/>
      </c>
      <c r="C565" s="475">
        <f>IF(INVITACIONES!G566="","",INVITACIONES!G566)</f>
        <v/>
      </c>
      <c r="D565" s="464">
        <f>IFERROR(TRIM(MID(SUBSTITUTE(SUBSTITUTE(SUBSTITUTE(INVITACIONES!$J566,"*",""),CHAR(13),""),CHAR(10),REPT(" ",100)),1,100)),"")</f>
        <v/>
      </c>
      <c r="E565" s="464">
        <f>IFERROR(TRIM(MID(SUBSTITUTE(SUBSTITUTE(SUBSTITUTE(INVITACIONES!$J566,"*",""),CHAR(13),""),CHAR(10),REPT(" ",100)),101,100)),"")</f>
        <v/>
      </c>
      <c r="F565" s="464">
        <f>IFERROR(TRIM(MID(SUBSTITUTE(SUBSTITUTE(SUBSTITUTE(INVITACIONES!$J566,"*",""),CHAR(13),""),CHAR(10),REPT(" ",100)),201,100)),"")</f>
        <v/>
      </c>
      <c r="G565" s="464">
        <f>IFERROR(TRIM(MID(SUBSTITUTE(SUBSTITUTE(SUBSTITUTE(INVITACIONES!$J566,"*",""),CHAR(13),""),CHAR(10),REPT(" ",100)),301,100)),"")</f>
        <v/>
      </c>
      <c r="H565" s="464">
        <f>IFERROR(TRIM(MID(SUBSTITUTE(SUBSTITUTE(SUBSTITUTE(INVITACIONES!$J566,"*",""),CHAR(13),""),CHAR(10),REPT(" ",100)),401,100)),"")</f>
        <v/>
      </c>
      <c r="I565" s="464">
        <f>IFERROR(TRIM(MID(SUBSTITUTE(SUBSTITUTE(SUBSTITUTE(INVITACIONES!$J566,"*",""),CHAR(13),""),CHAR(10),REPT(" ",100)),501,100)),"")</f>
        <v/>
      </c>
      <c r="J565" s="464">
        <f>IFERROR(TRIM(MID(SUBSTITUTE(SUBSTITUTE(SUBSTITUTE(INVITACIONES!$J566,"*",""),CHAR(13),""),CHAR(10),REPT(" ",100)),601,100)),"")</f>
        <v/>
      </c>
      <c r="K565" s="464">
        <f>IFERROR(TRIM(MID(SUBSTITUTE(SUBSTITUTE(SUBSTITUTE(INVITACIONES!$J566,"*",""),CHAR(13),""),CHAR(10),REPT(" ",100)),701,100)),"")</f>
        <v/>
      </c>
    </row>
    <row r="566" s="358">
      <c r="A566" s="464">
        <f>IF(INVITACIONES!A567="","",INVITACIONES!A567)</f>
        <v/>
      </c>
      <c r="B566" s="464">
        <f>IF(INVITACIONES!N567="","",TRIM(INVITACIONES!N567))</f>
        <v/>
      </c>
      <c r="C566" s="475">
        <f>IF(INVITACIONES!G567="","",INVITACIONES!G567)</f>
        <v/>
      </c>
      <c r="D566" s="464">
        <f>IFERROR(TRIM(MID(SUBSTITUTE(SUBSTITUTE(SUBSTITUTE(INVITACIONES!$J567,"*",""),CHAR(13),""),CHAR(10),REPT(" ",100)),1,100)),"")</f>
        <v/>
      </c>
      <c r="E566" s="464">
        <f>IFERROR(TRIM(MID(SUBSTITUTE(SUBSTITUTE(SUBSTITUTE(INVITACIONES!$J567,"*",""),CHAR(13),""),CHAR(10),REPT(" ",100)),101,100)),"")</f>
        <v/>
      </c>
      <c r="F566" s="464">
        <f>IFERROR(TRIM(MID(SUBSTITUTE(SUBSTITUTE(SUBSTITUTE(INVITACIONES!$J567,"*",""),CHAR(13),""),CHAR(10),REPT(" ",100)),201,100)),"")</f>
        <v/>
      </c>
      <c r="G566" s="464">
        <f>IFERROR(TRIM(MID(SUBSTITUTE(SUBSTITUTE(SUBSTITUTE(INVITACIONES!$J567,"*",""),CHAR(13),""),CHAR(10),REPT(" ",100)),301,100)),"")</f>
        <v/>
      </c>
      <c r="H566" s="464">
        <f>IFERROR(TRIM(MID(SUBSTITUTE(SUBSTITUTE(SUBSTITUTE(INVITACIONES!$J567,"*",""),CHAR(13),""),CHAR(10),REPT(" ",100)),401,100)),"")</f>
        <v/>
      </c>
      <c r="I566" s="464">
        <f>IFERROR(TRIM(MID(SUBSTITUTE(SUBSTITUTE(SUBSTITUTE(INVITACIONES!$J567,"*",""),CHAR(13),""),CHAR(10),REPT(" ",100)),501,100)),"")</f>
        <v/>
      </c>
      <c r="J566" s="464">
        <f>IFERROR(TRIM(MID(SUBSTITUTE(SUBSTITUTE(SUBSTITUTE(INVITACIONES!$J567,"*",""),CHAR(13),""),CHAR(10),REPT(" ",100)),601,100)),"")</f>
        <v/>
      </c>
      <c r="K566" s="464">
        <f>IFERROR(TRIM(MID(SUBSTITUTE(SUBSTITUTE(SUBSTITUTE(INVITACIONES!$J567,"*",""),CHAR(13),""),CHAR(10),REPT(" ",100)),701,100)),"")</f>
        <v/>
      </c>
    </row>
    <row r="567" s="358">
      <c r="A567" s="464">
        <f>IF(INVITACIONES!A568="","",INVITACIONES!A568)</f>
        <v/>
      </c>
      <c r="B567" s="464">
        <f>IF(INVITACIONES!N568="","",TRIM(INVITACIONES!N568))</f>
        <v/>
      </c>
      <c r="C567" s="475">
        <f>IF(INVITACIONES!G568="","",INVITACIONES!G568)</f>
        <v/>
      </c>
      <c r="D567" s="464">
        <f>IFERROR(TRIM(MID(SUBSTITUTE(SUBSTITUTE(SUBSTITUTE(INVITACIONES!$J568,"*",""),CHAR(13),""),CHAR(10),REPT(" ",100)),1,100)),"")</f>
        <v/>
      </c>
      <c r="E567" s="464">
        <f>IFERROR(TRIM(MID(SUBSTITUTE(SUBSTITUTE(SUBSTITUTE(INVITACIONES!$J568,"*",""),CHAR(13),""),CHAR(10),REPT(" ",100)),101,100)),"")</f>
        <v/>
      </c>
      <c r="F567" s="464">
        <f>IFERROR(TRIM(MID(SUBSTITUTE(SUBSTITUTE(SUBSTITUTE(INVITACIONES!$J568,"*",""),CHAR(13),""),CHAR(10),REPT(" ",100)),201,100)),"")</f>
        <v/>
      </c>
      <c r="G567" s="464">
        <f>IFERROR(TRIM(MID(SUBSTITUTE(SUBSTITUTE(SUBSTITUTE(INVITACIONES!$J568,"*",""),CHAR(13),""),CHAR(10),REPT(" ",100)),301,100)),"")</f>
        <v/>
      </c>
      <c r="H567" s="464">
        <f>IFERROR(TRIM(MID(SUBSTITUTE(SUBSTITUTE(SUBSTITUTE(INVITACIONES!$J568,"*",""),CHAR(13),""),CHAR(10),REPT(" ",100)),401,100)),"")</f>
        <v/>
      </c>
      <c r="I567" s="464">
        <f>IFERROR(TRIM(MID(SUBSTITUTE(SUBSTITUTE(SUBSTITUTE(INVITACIONES!$J568,"*",""),CHAR(13),""),CHAR(10),REPT(" ",100)),501,100)),"")</f>
        <v/>
      </c>
      <c r="J567" s="464">
        <f>IFERROR(TRIM(MID(SUBSTITUTE(SUBSTITUTE(SUBSTITUTE(INVITACIONES!$J568,"*",""),CHAR(13),""),CHAR(10),REPT(" ",100)),601,100)),"")</f>
        <v/>
      </c>
      <c r="K567" s="464">
        <f>IFERROR(TRIM(MID(SUBSTITUTE(SUBSTITUTE(SUBSTITUTE(INVITACIONES!$J568,"*",""),CHAR(13),""),CHAR(10),REPT(" ",100)),701,100)),"")</f>
        <v/>
      </c>
    </row>
    <row r="568" s="358">
      <c r="A568" s="464">
        <f>IF(INVITACIONES!A569="","",INVITACIONES!A569)</f>
        <v/>
      </c>
      <c r="B568" s="464">
        <f>IF(INVITACIONES!N569="","",TRIM(INVITACIONES!N569))</f>
        <v/>
      </c>
      <c r="C568" s="475">
        <f>IF(INVITACIONES!G569="","",INVITACIONES!G569)</f>
        <v/>
      </c>
      <c r="D568" s="464">
        <f>IFERROR(TRIM(MID(SUBSTITUTE(SUBSTITUTE(SUBSTITUTE(INVITACIONES!$J569,"*",""),CHAR(13),""),CHAR(10),REPT(" ",100)),1,100)),"")</f>
        <v/>
      </c>
      <c r="E568" s="464">
        <f>IFERROR(TRIM(MID(SUBSTITUTE(SUBSTITUTE(SUBSTITUTE(INVITACIONES!$J569,"*",""),CHAR(13),""),CHAR(10),REPT(" ",100)),101,100)),"")</f>
        <v/>
      </c>
      <c r="F568" s="464">
        <f>IFERROR(TRIM(MID(SUBSTITUTE(SUBSTITUTE(SUBSTITUTE(INVITACIONES!$J569,"*",""),CHAR(13),""),CHAR(10),REPT(" ",100)),201,100)),"")</f>
        <v/>
      </c>
      <c r="G568" s="464">
        <f>IFERROR(TRIM(MID(SUBSTITUTE(SUBSTITUTE(SUBSTITUTE(INVITACIONES!$J569,"*",""),CHAR(13),""),CHAR(10),REPT(" ",100)),301,100)),"")</f>
        <v/>
      </c>
      <c r="H568" s="464">
        <f>IFERROR(TRIM(MID(SUBSTITUTE(SUBSTITUTE(SUBSTITUTE(INVITACIONES!$J569,"*",""),CHAR(13),""),CHAR(10),REPT(" ",100)),401,100)),"")</f>
        <v/>
      </c>
      <c r="I568" s="464">
        <f>IFERROR(TRIM(MID(SUBSTITUTE(SUBSTITUTE(SUBSTITUTE(INVITACIONES!$J569,"*",""),CHAR(13),""),CHAR(10),REPT(" ",100)),501,100)),"")</f>
        <v/>
      </c>
      <c r="J568" s="464">
        <f>IFERROR(TRIM(MID(SUBSTITUTE(SUBSTITUTE(SUBSTITUTE(INVITACIONES!$J569,"*",""),CHAR(13),""),CHAR(10),REPT(" ",100)),601,100)),"")</f>
        <v/>
      </c>
      <c r="K568" s="464">
        <f>IFERROR(TRIM(MID(SUBSTITUTE(SUBSTITUTE(SUBSTITUTE(INVITACIONES!$J569,"*",""),CHAR(13),""),CHAR(10),REPT(" ",100)),701,100)),"")</f>
        <v/>
      </c>
    </row>
    <row r="569" s="358">
      <c r="A569" s="464">
        <f>IF(INVITACIONES!A570="","",INVITACIONES!A570)</f>
        <v/>
      </c>
      <c r="B569" s="464">
        <f>IF(INVITACIONES!N570="","",TRIM(INVITACIONES!N570))</f>
        <v/>
      </c>
      <c r="C569" s="475">
        <f>IF(INVITACIONES!G570="","",INVITACIONES!G570)</f>
        <v/>
      </c>
      <c r="D569" s="464">
        <f>IFERROR(TRIM(MID(SUBSTITUTE(SUBSTITUTE(SUBSTITUTE(INVITACIONES!$J570,"*",""),CHAR(13),""),CHAR(10),REPT(" ",100)),1,100)),"")</f>
        <v/>
      </c>
      <c r="E569" s="464">
        <f>IFERROR(TRIM(MID(SUBSTITUTE(SUBSTITUTE(SUBSTITUTE(INVITACIONES!$J570,"*",""),CHAR(13),""),CHAR(10),REPT(" ",100)),101,100)),"")</f>
        <v/>
      </c>
      <c r="F569" s="464">
        <f>IFERROR(TRIM(MID(SUBSTITUTE(SUBSTITUTE(SUBSTITUTE(INVITACIONES!$J570,"*",""),CHAR(13),""),CHAR(10),REPT(" ",100)),201,100)),"")</f>
        <v/>
      </c>
      <c r="G569" s="464">
        <f>IFERROR(TRIM(MID(SUBSTITUTE(SUBSTITUTE(SUBSTITUTE(INVITACIONES!$J570,"*",""),CHAR(13),""),CHAR(10),REPT(" ",100)),301,100)),"")</f>
        <v/>
      </c>
      <c r="H569" s="464">
        <f>IFERROR(TRIM(MID(SUBSTITUTE(SUBSTITUTE(SUBSTITUTE(INVITACIONES!$J570,"*",""),CHAR(13),""),CHAR(10),REPT(" ",100)),401,100)),"")</f>
        <v/>
      </c>
      <c r="I569" s="464">
        <f>IFERROR(TRIM(MID(SUBSTITUTE(SUBSTITUTE(SUBSTITUTE(INVITACIONES!$J570,"*",""),CHAR(13),""),CHAR(10),REPT(" ",100)),501,100)),"")</f>
        <v/>
      </c>
      <c r="J569" s="464">
        <f>IFERROR(TRIM(MID(SUBSTITUTE(SUBSTITUTE(SUBSTITUTE(INVITACIONES!$J570,"*",""),CHAR(13),""),CHAR(10),REPT(" ",100)),601,100)),"")</f>
        <v/>
      </c>
      <c r="K569" s="464">
        <f>IFERROR(TRIM(MID(SUBSTITUTE(SUBSTITUTE(SUBSTITUTE(INVITACIONES!$J570,"*",""),CHAR(13),""),CHAR(10),REPT(" ",100)),701,100)),"")</f>
        <v/>
      </c>
    </row>
    <row r="570" s="358">
      <c r="A570" s="464">
        <f>IF(INVITACIONES!A571="","",INVITACIONES!A571)</f>
        <v/>
      </c>
      <c r="B570" s="464">
        <f>IF(INVITACIONES!N571="","",TRIM(INVITACIONES!N571))</f>
        <v/>
      </c>
      <c r="C570" s="475">
        <f>IF(INVITACIONES!G571="","",INVITACIONES!G571)</f>
        <v/>
      </c>
      <c r="D570" s="464">
        <f>IFERROR(TRIM(MID(SUBSTITUTE(SUBSTITUTE(SUBSTITUTE(INVITACIONES!$J571,"*",""),CHAR(13),""),CHAR(10),REPT(" ",100)),1,100)),"")</f>
        <v/>
      </c>
      <c r="E570" s="464">
        <f>IFERROR(TRIM(MID(SUBSTITUTE(SUBSTITUTE(SUBSTITUTE(INVITACIONES!$J571,"*",""),CHAR(13),""),CHAR(10),REPT(" ",100)),101,100)),"")</f>
        <v/>
      </c>
      <c r="F570" s="464">
        <f>IFERROR(TRIM(MID(SUBSTITUTE(SUBSTITUTE(SUBSTITUTE(INVITACIONES!$J571,"*",""),CHAR(13),""),CHAR(10),REPT(" ",100)),201,100)),"")</f>
        <v/>
      </c>
      <c r="G570" s="464">
        <f>IFERROR(TRIM(MID(SUBSTITUTE(SUBSTITUTE(SUBSTITUTE(INVITACIONES!$J571,"*",""),CHAR(13),""),CHAR(10),REPT(" ",100)),301,100)),"")</f>
        <v/>
      </c>
      <c r="H570" s="464">
        <f>IFERROR(TRIM(MID(SUBSTITUTE(SUBSTITUTE(SUBSTITUTE(INVITACIONES!$J571,"*",""),CHAR(13),""),CHAR(10),REPT(" ",100)),401,100)),"")</f>
        <v/>
      </c>
      <c r="I570" s="464">
        <f>IFERROR(TRIM(MID(SUBSTITUTE(SUBSTITUTE(SUBSTITUTE(INVITACIONES!$J571,"*",""),CHAR(13),""),CHAR(10),REPT(" ",100)),501,100)),"")</f>
        <v/>
      </c>
      <c r="J570" s="464">
        <f>IFERROR(TRIM(MID(SUBSTITUTE(SUBSTITUTE(SUBSTITUTE(INVITACIONES!$J571,"*",""),CHAR(13),""),CHAR(10),REPT(" ",100)),601,100)),"")</f>
        <v/>
      </c>
      <c r="K570" s="464">
        <f>IFERROR(TRIM(MID(SUBSTITUTE(SUBSTITUTE(SUBSTITUTE(INVITACIONES!$J571,"*",""),CHAR(13),""),CHAR(10),REPT(" ",100)),701,100)),"")</f>
        <v/>
      </c>
    </row>
    <row r="571" s="358">
      <c r="A571" s="464">
        <f>IF(INVITACIONES!A572="","",INVITACIONES!A572)</f>
        <v/>
      </c>
      <c r="B571" s="464">
        <f>IF(INVITACIONES!N572="","",TRIM(INVITACIONES!N572))</f>
        <v/>
      </c>
      <c r="C571" s="475">
        <f>IF(INVITACIONES!G572="","",INVITACIONES!G572)</f>
        <v/>
      </c>
      <c r="D571" s="464">
        <f>IFERROR(TRIM(MID(SUBSTITUTE(SUBSTITUTE(SUBSTITUTE(INVITACIONES!$J572,"*",""),CHAR(13),""),CHAR(10),REPT(" ",100)),1,100)),"")</f>
        <v/>
      </c>
      <c r="E571" s="464">
        <f>IFERROR(TRIM(MID(SUBSTITUTE(SUBSTITUTE(SUBSTITUTE(INVITACIONES!$J572,"*",""),CHAR(13),""),CHAR(10),REPT(" ",100)),101,100)),"")</f>
        <v/>
      </c>
      <c r="F571" s="464">
        <f>IFERROR(TRIM(MID(SUBSTITUTE(SUBSTITUTE(SUBSTITUTE(INVITACIONES!$J572,"*",""),CHAR(13),""),CHAR(10),REPT(" ",100)),201,100)),"")</f>
        <v/>
      </c>
      <c r="G571" s="464">
        <f>IFERROR(TRIM(MID(SUBSTITUTE(SUBSTITUTE(SUBSTITUTE(INVITACIONES!$J572,"*",""),CHAR(13),""),CHAR(10),REPT(" ",100)),301,100)),"")</f>
        <v/>
      </c>
      <c r="H571" s="464">
        <f>IFERROR(TRIM(MID(SUBSTITUTE(SUBSTITUTE(SUBSTITUTE(INVITACIONES!$J572,"*",""),CHAR(13),""),CHAR(10),REPT(" ",100)),401,100)),"")</f>
        <v/>
      </c>
      <c r="I571" s="464">
        <f>IFERROR(TRIM(MID(SUBSTITUTE(SUBSTITUTE(SUBSTITUTE(INVITACIONES!$J572,"*",""),CHAR(13),""),CHAR(10),REPT(" ",100)),501,100)),"")</f>
        <v/>
      </c>
      <c r="J571" s="464">
        <f>IFERROR(TRIM(MID(SUBSTITUTE(SUBSTITUTE(SUBSTITUTE(INVITACIONES!$J572,"*",""),CHAR(13),""),CHAR(10),REPT(" ",100)),601,100)),"")</f>
        <v/>
      </c>
      <c r="K571" s="464">
        <f>IFERROR(TRIM(MID(SUBSTITUTE(SUBSTITUTE(SUBSTITUTE(INVITACIONES!$J572,"*",""),CHAR(13),""),CHAR(10),REPT(" ",100)),701,100)),"")</f>
        <v/>
      </c>
    </row>
    <row r="572" s="358">
      <c r="A572" s="464">
        <f>IF(INVITACIONES!A573="","",INVITACIONES!A573)</f>
        <v/>
      </c>
      <c r="B572" s="464">
        <f>IF(INVITACIONES!N573="","",TRIM(INVITACIONES!N573))</f>
        <v/>
      </c>
      <c r="C572" s="475">
        <f>IF(INVITACIONES!G573="","",INVITACIONES!G573)</f>
        <v/>
      </c>
      <c r="D572" s="464">
        <f>IFERROR(TRIM(MID(SUBSTITUTE(SUBSTITUTE(SUBSTITUTE(INVITACIONES!$J573,"*",""),CHAR(13),""),CHAR(10),REPT(" ",100)),1,100)),"")</f>
        <v/>
      </c>
      <c r="E572" s="464">
        <f>IFERROR(TRIM(MID(SUBSTITUTE(SUBSTITUTE(SUBSTITUTE(INVITACIONES!$J573,"*",""),CHAR(13),""),CHAR(10),REPT(" ",100)),101,100)),"")</f>
        <v/>
      </c>
      <c r="F572" s="464">
        <f>IFERROR(TRIM(MID(SUBSTITUTE(SUBSTITUTE(SUBSTITUTE(INVITACIONES!$J573,"*",""),CHAR(13),""),CHAR(10),REPT(" ",100)),201,100)),"")</f>
        <v/>
      </c>
      <c r="G572" s="464">
        <f>IFERROR(TRIM(MID(SUBSTITUTE(SUBSTITUTE(SUBSTITUTE(INVITACIONES!$J573,"*",""),CHAR(13),""),CHAR(10),REPT(" ",100)),301,100)),"")</f>
        <v/>
      </c>
      <c r="H572" s="464">
        <f>IFERROR(TRIM(MID(SUBSTITUTE(SUBSTITUTE(SUBSTITUTE(INVITACIONES!$J573,"*",""),CHAR(13),""),CHAR(10),REPT(" ",100)),401,100)),"")</f>
        <v/>
      </c>
      <c r="I572" s="464">
        <f>IFERROR(TRIM(MID(SUBSTITUTE(SUBSTITUTE(SUBSTITUTE(INVITACIONES!$J573,"*",""),CHAR(13),""),CHAR(10),REPT(" ",100)),501,100)),"")</f>
        <v/>
      </c>
      <c r="J572" s="464">
        <f>IFERROR(TRIM(MID(SUBSTITUTE(SUBSTITUTE(SUBSTITUTE(INVITACIONES!$J573,"*",""),CHAR(13),""),CHAR(10),REPT(" ",100)),601,100)),"")</f>
        <v/>
      </c>
      <c r="K572" s="464">
        <f>IFERROR(TRIM(MID(SUBSTITUTE(SUBSTITUTE(SUBSTITUTE(INVITACIONES!$J573,"*",""),CHAR(13),""),CHAR(10),REPT(" ",100)),701,100)),"")</f>
        <v/>
      </c>
    </row>
    <row r="573" s="358">
      <c r="A573" s="464">
        <f>IF(INVITACIONES!A574="","",INVITACIONES!A574)</f>
        <v/>
      </c>
      <c r="B573" s="464">
        <f>IF(INVITACIONES!N574="","",TRIM(INVITACIONES!N574))</f>
        <v/>
      </c>
      <c r="C573" s="475">
        <f>IF(INVITACIONES!G574="","",INVITACIONES!G574)</f>
        <v/>
      </c>
      <c r="D573" s="464">
        <f>IFERROR(TRIM(MID(SUBSTITUTE(SUBSTITUTE(SUBSTITUTE(INVITACIONES!$J574,"*",""),CHAR(13),""),CHAR(10),REPT(" ",100)),1,100)),"")</f>
        <v/>
      </c>
      <c r="E573" s="464">
        <f>IFERROR(TRIM(MID(SUBSTITUTE(SUBSTITUTE(SUBSTITUTE(INVITACIONES!$J574,"*",""),CHAR(13),""),CHAR(10),REPT(" ",100)),101,100)),"")</f>
        <v/>
      </c>
      <c r="F573" s="464">
        <f>IFERROR(TRIM(MID(SUBSTITUTE(SUBSTITUTE(SUBSTITUTE(INVITACIONES!$J574,"*",""),CHAR(13),""),CHAR(10),REPT(" ",100)),201,100)),"")</f>
        <v/>
      </c>
      <c r="G573" s="464">
        <f>IFERROR(TRIM(MID(SUBSTITUTE(SUBSTITUTE(SUBSTITUTE(INVITACIONES!$J574,"*",""),CHAR(13),""),CHAR(10),REPT(" ",100)),301,100)),"")</f>
        <v/>
      </c>
      <c r="H573" s="464">
        <f>IFERROR(TRIM(MID(SUBSTITUTE(SUBSTITUTE(SUBSTITUTE(INVITACIONES!$J574,"*",""),CHAR(13),""),CHAR(10),REPT(" ",100)),401,100)),"")</f>
        <v/>
      </c>
      <c r="I573" s="464">
        <f>IFERROR(TRIM(MID(SUBSTITUTE(SUBSTITUTE(SUBSTITUTE(INVITACIONES!$J574,"*",""),CHAR(13),""),CHAR(10),REPT(" ",100)),501,100)),"")</f>
        <v/>
      </c>
      <c r="J573" s="464">
        <f>IFERROR(TRIM(MID(SUBSTITUTE(SUBSTITUTE(SUBSTITUTE(INVITACIONES!$J574,"*",""),CHAR(13),""),CHAR(10),REPT(" ",100)),601,100)),"")</f>
        <v/>
      </c>
      <c r="K573" s="464">
        <f>IFERROR(TRIM(MID(SUBSTITUTE(SUBSTITUTE(SUBSTITUTE(INVITACIONES!$J574,"*",""),CHAR(13),""),CHAR(10),REPT(" ",100)),701,100)),"")</f>
        <v/>
      </c>
    </row>
    <row r="574" s="358">
      <c r="A574" s="464">
        <f>IF(INVITACIONES!A575="","",INVITACIONES!A575)</f>
        <v/>
      </c>
      <c r="B574" s="464">
        <f>IF(INVITACIONES!N575="","",TRIM(INVITACIONES!N575))</f>
        <v/>
      </c>
      <c r="C574" s="475">
        <f>IF(INVITACIONES!G575="","",INVITACIONES!G575)</f>
        <v/>
      </c>
      <c r="D574" s="464">
        <f>IFERROR(TRIM(MID(SUBSTITUTE(SUBSTITUTE(SUBSTITUTE(INVITACIONES!$J575,"*",""),CHAR(13),""),CHAR(10),REPT(" ",100)),1,100)),"")</f>
        <v/>
      </c>
      <c r="E574" s="464">
        <f>IFERROR(TRIM(MID(SUBSTITUTE(SUBSTITUTE(SUBSTITUTE(INVITACIONES!$J575,"*",""),CHAR(13),""),CHAR(10),REPT(" ",100)),101,100)),"")</f>
        <v/>
      </c>
      <c r="F574" s="464">
        <f>IFERROR(TRIM(MID(SUBSTITUTE(SUBSTITUTE(SUBSTITUTE(INVITACIONES!$J575,"*",""),CHAR(13),""),CHAR(10),REPT(" ",100)),201,100)),"")</f>
        <v/>
      </c>
      <c r="G574" s="464">
        <f>IFERROR(TRIM(MID(SUBSTITUTE(SUBSTITUTE(SUBSTITUTE(INVITACIONES!$J575,"*",""),CHAR(13),""),CHAR(10),REPT(" ",100)),301,100)),"")</f>
        <v/>
      </c>
      <c r="H574" s="464">
        <f>IFERROR(TRIM(MID(SUBSTITUTE(SUBSTITUTE(SUBSTITUTE(INVITACIONES!$J575,"*",""),CHAR(13),""),CHAR(10),REPT(" ",100)),401,100)),"")</f>
        <v/>
      </c>
      <c r="I574" s="464">
        <f>IFERROR(TRIM(MID(SUBSTITUTE(SUBSTITUTE(SUBSTITUTE(INVITACIONES!$J575,"*",""),CHAR(13),""),CHAR(10),REPT(" ",100)),501,100)),"")</f>
        <v/>
      </c>
      <c r="J574" s="464">
        <f>IFERROR(TRIM(MID(SUBSTITUTE(SUBSTITUTE(SUBSTITUTE(INVITACIONES!$J575,"*",""),CHAR(13),""),CHAR(10),REPT(" ",100)),601,100)),"")</f>
        <v/>
      </c>
      <c r="K574" s="464">
        <f>IFERROR(TRIM(MID(SUBSTITUTE(SUBSTITUTE(SUBSTITUTE(INVITACIONES!$J575,"*",""),CHAR(13),""),CHAR(10),REPT(" ",100)),701,100)),"")</f>
        <v/>
      </c>
    </row>
    <row r="575" s="358">
      <c r="A575" s="464">
        <f>IF(INVITACIONES!A576="","",INVITACIONES!A576)</f>
        <v/>
      </c>
      <c r="B575" s="464">
        <f>IF(INVITACIONES!N576="","",TRIM(INVITACIONES!N576))</f>
        <v/>
      </c>
      <c r="C575" s="475">
        <f>IF(INVITACIONES!G576="","",INVITACIONES!G576)</f>
        <v/>
      </c>
      <c r="D575" s="464">
        <f>IFERROR(TRIM(MID(SUBSTITUTE(SUBSTITUTE(SUBSTITUTE(INVITACIONES!$J576,"*",""),CHAR(13),""),CHAR(10),REPT(" ",100)),1,100)),"")</f>
        <v/>
      </c>
      <c r="E575" s="464">
        <f>IFERROR(TRIM(MID(SUBSTITUTE(SUBSTITUTE(SUBSTITUTE(INVITACIONES!$J576,"*",""),CHAR(13),""),CHAR(10),REPT(" ",100)),101,100)),"")</f>
        <v/>
      </c>
      <c r="F575" s="464">
        <f>IFERROR(TRIM(MID(SUBSTITUTE(SUBSTITUTE(SUBSTITUTE(INVITACIONES!$J576,"*",""),CHAR(13),""),CHAR(10),REPT(" ",100)),201,100)),"")</f>
        <v/>
      </c>
      <c r="G575" s="464">
        <f>IFERROR(TRIM(MID(SUBSTITUTE(SUBSTITUTE(SUBSTITUTE(INVITACIONES!$J576,"*",""),CHAR(13),""),CHAR(10),REPT(" ",100)),301,100)),"")</f>
        <v/>
      </c>
      <c r="H575" s="464">
        <f>IFERROR(TRIM(MID(SUBSTITUTE(SUBSTITUTE(SUBSTITUTE(INVITACIONES!$J576,"*",""),CHAR(13),""),CHAR(10),REPT(" ",100)),401,100)),"")</f>
        <v/>
      </c>
      <c r="I575" s="464">
        <f>IFERROR(TRIM(MID(SUBSTITUTE(SUBSTITUTE(SUBSTITUTE(INVITACIONES!$J576,"*",""),CHAR(13),""),CHAR(10),REPT(" ",100)),501,100)),"")</f>
        <v/>
      </c>
      <c r="J575" s="464">
        <f>IFERROR(TRIM(MID(SUBSTITUTE(SUBSTITUTE(SUBSTITUTE(INVITACIONES!$J576,"*",""),CHAR(13),""),CHAR(10),REPT(" ",100)),601,100)),"")</f>
        <v/>
      </c>
      <c r="K575" s="464">
        <f>IFERROR(TRIM(MID(SUBSTITUTE(SUBSTITUTE(SUBSTITUTE(INVITACIONES!$J576,"*",""),CHAR(13),""),CHAR(10),REPT(" ",100)),701,100)),"")</f>
        <v/>
      </c>
    </row>
    <row r="576" s="358">
      <c r="A576" s="464">
        <f>IF(INVITACIONES!A577="","",INVITACIONES!A577)</f>
        <v/>
      </c>
      <c r="B576" s="464">
        <f>IF(INVITACIONES!N577="","",TRIM(INVITACIONES!N577))</f>
        <v/>
      </c>
      <c r="C576" s="475">
        <f>IF(INVITACIONES!G577="","",INVITACIONES!G577)</f>
        <v/>
      </c>
      <c r="D576" s="464">
        <f>IFERROR(TRIM(MID(SUBSTITUTE(SUBSTITUTE(SUBSTITUTE(INVITACIONES!$J577,"*",""),CHAR(13),""),CHAR(10),REPT(" ",100)),1,100)),"")</f>
        <v/>
      </c>
      <c r="E576" s="464">
        <f>IFERROR(TRIM(MID(SUBSTITUTE(SUBSTITUTE(SUBSTITUTE(INVITACIONES!$J577,"*",""),CHAR(13),""),CHAR(10),REPT(" ",100)),101,100)),"")</f>
        <v/>
      </c>
      <c r="F576" s="464">
        <f>IFERROR(TRIM(MID(SUBSTITUTE(SUBSTITUTE(SUBSTITUTE(INVITACIONES!$J577,"*",""),CHAR(13),""),CHAR(10),REPT(" ",100)),201,100)),"")</f>
        <v/>
      </c>
      <c r="G576" s="464">
        <f>IFERROR(TRIM(MID(SUBSTITUTE(SUBSTITUTE(SUBSTITUTE(INVITACIONES!$J577,"*",""),CHAR(13),""),CHAR(10),REPT(" ",100)),301,100)),"")</f>
        <v/>
      </c>
      <c r="H576" s="464">
        <f>IFERROR(TRIM(MID(SUBSTITUTE(SUBSTITUTE(SUBSTITUTE(INVITACIONES!$J577,"*",""),CHAR(13),""),CHAR(10),REPT(" ",100)),401,100)),"")</f>
        <v/>
      </c>
      <c r="I576" s="464">
        <f>IFERROR(TRIM(MID(SUBSTITUTE(SUBSTITUTE(SUBSTITUTE(INVITACIONES!$J577,"*",""),CHAR(13),""),CHAR(10),REPT(" ",100)),501,100)),"")</f>
        <v/>
      </c>
      <c r="J576" s="464">
        <f>IFERROR(TRIM(MID(SUBSTITUTE(SUBSTITUTE(SUBSTITUTE(INVITACIONES!$J577,"*",""),CHAR(13),""),CHAR(10),REPT(" ",100)),601,100)),"")</f>
        <v/>
      </c>
      <c r="K576" s="464">
        <f>IFERROR(TRIM(MID(SUBSTITUTE(SUBSTITUTE(SUBSTITUTE(INVITACIONES!$J577,"*",""),CHAR(13),""),CHAR(10),REPT(" ",100)),701,100)),"")</f>
        <v/>
      </c>
    </row>
    <row r="577" s="358">
      <c r="A577" s="464">
        <f>IF(INVITACIONES!A578="","",INVITACIONES!A578)</f>
        <v/>
      </c>
      <c r="B577" s="464">
        <f>IF(INVITACIONES!N578="","",TRIM(INVITACIONES!N578))</f>
        <v/>
      </c>
      <c r="C577" s="475">
        <f>IF(INVITACIONES!G578="","",INVITACIONES!G578)</f>
        <v/>
      </c>
      <c r="D577" s="464">
        <f>IFERROR(TRIM(MID(SUBSTITUTE(SUBSTITUTE(SUBSTITUTE(INVITACIONES!$J578,"*",""),CHAR(13),""),CHAR(10),REPT(" ",100)),1,100)),"")</f>
        <v/>
      </c>
      <c r="E577" s="464">
        <f>IFERROR(TRIM(MID(SUBSTITUTE(SUBSTITUTE(SUBSTITUTE(INVITACIONES!$J578,"*",""),CHAR(13),""),CHAR(10),REPT(" ",100)),101,100)),"")</f>
        <v/>
      </c>
      <c r="F577" s="464">
        <f>IFERROR(TRIM(MID(SUBSTITUTE(SUBSTITUTE(SUBSTITUTE(INVITACIONES!$J578,"*",""),CHAR(13),""),CHAR(10),REPT(" ",100)),201,100)),"")</f>
        <v/>
      </c>
      <c r="G577" s="464">
        <f>IFERROR(TRIM(MID(SUBSTITUTE(SUBSTITUTE(SUBSTITUTE(INVITACIONES!$J578,"*",""),CHAR(13),""),CHAR(10),REPT(" ",100)),301,100)),"")</f>
        <v/>
      </c>
      <c r="H577" s="464">
        <f>IFERROR(TRIM(MID(SUBSTITUTE(SUBSTITUTE(SUBSTITUTE(INVITACIONES!$J578,"*",""),CHAR(13),""),CHAR(10),REPT(" ",100)),401,100)),"")</f>
        <v/>
      </c>
      <c r="I577" s="464">
        <f>IFERROR(TRIM(MID(SUBSTITUTE(SUBSTITUTE(SUBSTITUTE(INVITACIONES!$J578,"*",""),CHAR(13),""),CHAR(10),REPT(" ",100)),501,100)),"")</f>
        <v/>
      </c>
      <c r="J577" s="464">
        <f>IFERROR(TRIM(MID(SUBSTITUTE(SUBSTITUTE(SUBSTITUTE(INVITACIONES!$J578,"*",""),CHAR(13),""),CHAR(10),REPT(" ",100)),601,100)),"")</f>
        <v/>
      </c>
      <c r="K577" s="464">
        <f>IFERROR(TRIM(MID(SUBSTITUTE(SUBSTITUTE(SUBSTITUTE(INVITACIONES!$J578,"*",""),CHAR(13),""),CHAR(10),REPT(" ",100)),701,100)),"")</f>
        <v/>
      </c>
    </row>
    <row r="578" s="358">
      <c r="A578" s="464">
        <f>IF(INVITACIONES!A579="","",INVITACIONES!A579)</f>
        <v/>
      </c>
      <c r="B578" s="464">
        <f>IF(INVITACIONES!N579="","",TRIM(INVITACIONES!N579))</f>
        <v/>
      </c>
      <c r="C578" s="475">
        <f>IF(INVITACIONES!G579="","",INVITACIONES!G579)</f>
        <v/>
      </c>
      <c r="D578" s="464">
        <f>IFERROR(TRIM(MID(SUBSTITUTE(SUBSTITUTE(SUBSTITUTE(INVITACIONES!$J579,"*",""),CHAR(13),""),CHAR(10),REPT(" ",100)),1,100)),"")</f>
        <v/>
      </c>
      <c r="E578" s="464">
        <f>IFERROR(TRIM(MID(SUBSTITUTE(SUBSTITUTE(SUBSTITUTE(INVITACIONES!$J579,"*",""),CHAR(13),""),CHAR(10),REPT(" ",100)),101,100)),"")</f>
        <v/>
      </c>
      <c r="F578" s="464">
        <f>IFERROR(TRIM(MID(SUBSTITUTE(SUBSTITUTE(SUBSTITUTE(INVITACIONES!$J579,"*",""),CHAR(13),""),CHAR(10),REPT(" ",100)),201,100)),"")</f>
        <v/>
      </c>
      <c r="G578" s="464">
        <f>IFERROR(TRIM(MID(SUBSTITUTE(SUBSTITUTE(SUBSTITUTE(INVITACIONES!$J579,"*",""),CHAR(13),""),CHAR(10),REPT(" ",100)),301,100)),"")</f>
        <v/>
      </c>
      <c r="H578" s="464">
        <f>IFERROR(TRIM(MID(SUBSTITUTE(SUBSTITUTE(SUBSTITUTE(INVITACIONES!$J579,"*",""),CHAR(13),""),CHAR(10),REPT(" ",100)),401,100)),"")</f>
        <v/>
      </c>
      <c r="I578" s="464">
        <f>IFERROR(TRIM(MID(SUBSTITUTE(SUBSTITUTE(SUBSTITUTE(INVITACIONES!$J579,"*",""),CHAR(13),""),CHAR(10),REPT(" ",100)),501,100)),"")</f>
        <v/>
      </c>
      <c r="J578" s="464">
        <f>IFERROR(TRIM(MID(SUBSTITUTE(SUBSTITUTE(SUBSTITUTE(INVITACIONES!$J579,"*",""),CHAR(13),""),CHAR(10),REPT(" ",100)),601,100)),"")</f>
        <v/>
      </c>
      <c r="K578" s="464">
        <f>IFERROR(TRIM(MID(SUBSTITUTE(SUBSTITUTE(SUBSTITUTE(INVITACIONES!$J579,"*",""),CHAR(13),""),CHAR(10),REPT(" ",100)),701,100)),"")</f>
        <v/>
      </c>
    </row>
    <row r="579" s="358">
      <c r="A579" s="464">
        <f>IF(INVITACIONES!A580="","",INVITACIONES!A580)</f>
        <v/>
      </c>
      <c r="B579" s="464">
        <f>IF(INVITACIONES!N580="","",TRIM(INVITACIONES!N580))</f>
        <v/>
      </c>
      <c r="C579" s="475">
        <f>IF(INVITACIONES!G580="","",INVITACIONES!G580)</f>
        <v/>
      </c>
      <c r="D579" s="464">
        <f>IFERROR(TRIM(MID(SUBSTITUTE(SUBSTITUTE(SUBSTITUTE(INVITACIONES!$J580,"*",""),CHAR(13),""),CHAR(10),REPT(" ",100)),1,100)),"")</f>
        <v/>
      </c>
      <c r="E579" s="464">
        <f>IFERROR(TRIM(MID(SUBSTITUTE(SUBSTITUTE(SUBSTITUTE(INVITACIONES!$J580,"*",""),CHAR(13),""),CHAR(10),REPT(" ",100)),101,100)),"")</f>
        <v/>
      </c>
      <c r="F579" s="464">
        <f>IFERROR(TRIM(MID(SUBSTITUTE(SUBSTITUTE(SUBSTITUTE(INVITACIONES!$J580,"*",""),CHAR(13),""),CHAR(10),REPT(" ",100)),201,100)),"")</f>
        <v/>
      </c>
      <c r="G579" s="464">
        <f>IFERROR(TRIM(MID(SUBSTITUTE(SUBSTITUTE(SUBSTITUTE(INVITACIONES!$J580,"*",""),CHAR(13),""),CHAR(10),REPT(" ",100)),301,100)),"")</f>
        <v/>
      </c>
      <c r="H579" s="464">
        <f>IFERROR(TRIM(MID(SUBSTITUTE(SUBSTITUTE(SUBSTITUTE(INVITACIONES!$J580,"*",""),CHAR(13),""),CHAR(10),REPT(" ",100)),401,100)),"")</f>
        <v/>
      </c>
      <c r="I579" s="464">
        <f>IFERROR(TRIM(MID(SUBSTITUTE(SUBSTITUTE(SUBSTITUTE(INVITACIONES!$J580,"*",""),CHAR(13),""),CHAR(10),REPT(" ",100)),501,100)),"")</f>
        <v/>
      </c>
      <c r="J579" s="464">
        <f>IFERROR(TRIM(MID(SUBSTITUTE(SUBSTITUTE(SUBSTITUTE(INVITACIONES!$J580,"*",""),CHAR(13),""),CHAR(10),REPT(" ",100)),601,100)),"")</f>
        <v/>
      </c>
      <c r="K579" s="464">
        <f>IFERROR(TRIM(MID(SUBSTITUTE(SUBSTITUTE(SUBSTITUTE(INVITACIONES!$J580,"*",""),CHAR(13),""),CHAR(10),REPT(" ",100)),701,100)),"")</f>
        <v/>
      </c>
    </row>
    <row r="580" s="358">
      <c r="A580" s="464">
        <f>IF(INVITACIONES!A581="","",INVITACIONES!A581)</f>
        <v/>
      </c>
      <c r="B580" s="464">
        <f>IF(INVITACIONES!N581="","",TRIM(INVITACIONES!N581))</f>
        <v/>
      </c>
      <c r="C580" s="475">
        <f>IF(INVITACIONES!G581="","",INVITACIONES!G581)</f>
        <v/>
      </c>
      <c r="D580" s="464">
        <f>IFERROR(TRIM(MID(SUBSTITUTE(SUBSTITUTE(SUBSTITUTE(INVITACIONES!$J581,"*",""),CHAR(13),""),CHAR(10),REPT(" ",100)),1,100)),"")</f>
        <v/>
      </c>
      <c r="E580" s="464">
        <f>IFERROR(TRIM(MID(SUBSTITUTE(SUBSTITUTE(SUBSTITUTE(INVITACIONES!$J581,"*",""),CHAR(13),""),CHAR(10),REPT(" ",100)),101,100)),"")</f>
        <v/>
      </c>
      <c r="F580" s="464">
        <f>IFERROR(TRIM(MID(SUBSTITUTE(SUBSTITUTE(SUBSTITUTE(INVITACIONES!$J581,"*",""),CHAR(13),""),CHAR(10),REPT(" ",100)),201,100)),"")</f>
        <v/>
      </c>
      <c r="G580" s="464">
        <f>IFERROR(TRIM(MID(SUBSTITUTE(SUBSTITUTE(SUBSTITUTE(INVITACIONES!$J581,"*",""),CHAR(13),""),CHAR(10),REPT(" ",100)),301,100)),"")</f>
        <v/>
      </c>
      <c r="H580" s="464">
        <f>IFERROR(TRIM(MID(SUBSTITUTE(SUBSTITUTE(SUBSTITUTE(INVITACIONES!$J581,"*",""),CHAR(13),""),CHAR(10),REPT(" ",100)),401,100)),"")</f>
        <v/>
      </c>
      <c r="I580" s="464">
        <f>IFERROR(TRIM(MID(SUBSTITUTE(SUBSTITUTE(SUBSTITUTE(INVITACIONES!$J581,"*",""),CHAR(13),""),CHAR(10),REPT(" ",100)),501,100)),"")</f>
        <v/>
      </c>
      <c r="J580" s="464">
        <f>IFERROR(TRIM(MID(SUBSTITUTE(SUBSTITUTE(SUBSTITUTE(INVITACIONES!$J581,"*",""),CHAR(13),""),CHAR(10),REPT(" ",100)),601,100)),"")</f>
        <v/>
      </c>
      <c r="K580" s="464">
        <f>IFERROR(TRIM(MID(SUBSTITUTE(SUBSTITUTE(SUBSTITUTE(INVITACIONES!$J581,"*",""),CHAR(13),""),CHAR(10),REPT(" ",100)),701,100)),"")</f>
        <v/>
      </c>
    </row>
    <row r="581" s="358">
      <c r="A581" s="464">
        <f>IF(INVITACIONES!A582="","",INVITACIONES!A582)</f>
        <v/>
      </c>
      <c r="B581" s="464">
        <f>IF(INVITACIONES!N582="","",TRIM(INVITACIONES!N582))</f>
        <v/>
      </c>
      <c r="C581" s="475">
        <f>IF(INVITACIONES!G582="","",INVITACIONES!G582)</f>
        <v/>
      </c>
      <c r="D581" s="464">
        <f>IFERROR(TRIM(MID(SUBSTITUTE(SUBSTITUTE(SUBSTITUTE(INVITACIONES!$J582,"*",""),CHAR(13),""),CHAR(10),REPT(" ",100)),1,100)),"")</f>
        <v/>
      </c>
      <c r="E581" s="464">
        <f>IFERROR(TRIM(MID(SUBSTITUTE(SUBSTITUTE(SUBSTITUTE(INVITACIONES!$J582,"*",""),CHAR(13),""),CHAR(10),REPT(" ",100)),101,100)),"")</f>
        <v/>
      </c>
      <c r="F581" s="464">
        <f>IFERROR(TRIM(MID(SUBSTITUTE(SUBSTITUTE(SUBSTITUTE(INVITACIONES!$J582,"*",""),CHAR(13),""),CHAR(10),REPT(" ",100)),201,100)),"")</f>
        <v/>
      </c>
      <c r="G581" s="464">
        <f>IFERROR(TRIM(MID(SUBSTITUTE(SUBSTITUTE(SUBSTITUTE(INVITACIONES!$J582,"*",""),CHAR(13),""),CHAR(10),REPT(" ",100)),301,100)),"")</f>
        <v/>
      </c>
      <c r="H581" s="464">
        <f>IFERROR(TRIM(MID(SUBSTITUTE(SUBSTITUTE(SUBSTITUTE(INVITACIONES!$J582,"*",""),CHAR(13),""),CHAR(10),REPT(" ",100)),401,100)),"")</f>
        <v/>
      </c>
      <c r="I581" s="464">
        <f>IFERROR(TRIM(MID(SUBSTITUTE(SUBSTITUTE(SUBSTITUTE(INVITACIONES!$J582,"*",""),CHAR(13),""),CHAR(10),REPT(" ",100)),501,100)),"")</f>
        <v/>
      </c>
      <c r="J581" s="464">
        <f>IFERROR(TRIM(MID(SUBSTITUTE(SUBSTITUTE(SUBSTITUTE(INVITACIONES!$J582,"*",""),CHAR(13),""),CHAR(10),REPT(" ",100)),601,100)),"")</f>
        <v/>
      </c>
      <c r="K581" s="464">
        <f>IFERROR(TRIM(MID(SUBSTITUTE(SUBSTITUTE(SUBSTITUTE(INVITACIONES!$J582,"*",""),CHAR(13),""),CHAR(10),REPT(" ",100)),701,100)),"")</f>
        <v/>
      </c>
    </row>
    <row r="582" s="358">
      <c r="A582" s="464">
        <f>IF(INVITACIONES!A583="","",INVITACIONES!A583)</f>
        <v/>
      </c>
      <c r="B582" s="464">
        <f>IF(INVITACIONES!N583="","",TRIM(INVITACIONES!N583))</f>
        <v/>
      </c>
      <c r="C582" s="475">
        <f>IF(INVITACIONES!G583="","",INVITACIONES!G583)</f>
        <v/>
      </c>
      <c r="D582" s="464">
        <f>IFERROR(TRIM(MID(SUBSTITUTE(SUBSTITUTE(SUBSTITUTE(INVITACIONES!$J583,"*",""),CHAR(13),""),CHAR(10),REPT(" ",100)),1,100)),"")</f>
        <v/>
      </c>
      <c r="E582" s="464">
        <f>IFERROR(TRIM(MID(SUBSTITUTE(SUBSTITUTE(SUBSTITUTE(INVITACIONES!$J583,"*",""),CHAR(13),""),CHAR(10),REPT(" ",100)),101,100)),"")</f>
        <v/>
      </c>
      <c r="F582" s="464">
        <f>IFERROR(TRIM(MID(SUBSTITUTE(SUBSTITUTE(SUBSTITUTE(INVITACIONES!$J583,"*",""),CHAR(13),""),CHAR(10),REPT(" ",100)),201,100)),"")</f>
        <v/>
      </c>
      <c r="G582" s="464">
        <f>IFERROR(TRIM(MID(SUBSTITUTE(SUBSTITUTE(SUBSTITUTE(INVITACIONES!$J583,"*",""),CHAR(13),""),CHAR(10),REPT(" ",100)),301,100)),"")</f>
        <v/>
      </c>
      <c r="H582" s="464">
        <f>IFERROR(TRIM(MID(SUBSTITUTE(SUBSTITUTE(SUBSTITUTE(INVITACIONES!$J583,"*",""),CHAR(13),""),CHAR(10),REPT(" ",100)),401,100)),"")</f>
        <v/>
      </c>
      <c r="I582" s="464">
        <f>IFERROR(TRIM(MID(SUBSTITUTE(SUBSTITUTE(SUBSTITUTE(INVITACIONES!$J583,"*",""),CHAR(13),""),CHAR(10),REPT(" ",100)),501,100)),"")</f>
        <v/>
      </c>
      <c r="J582" s="464">
        <f>IFERROR(TRIM(MID(SUBSTITUTE(SUBSTITUTE(SUBSTITUTE(INVITACIONES!$J583,"*",""),CHAR(13),""),CHAR(10),REPT(" ",100)),601,100)),"")</f>
        <v/>
      </c>
      <c r="K582" s="464">
        <f>IFERROR(TRIM(MID(SUBSTITUTE(SUBSTITUTE(SUBSTITUTE(INVITACIONES!$J583,"*",""),CHAR(13),""),CHAR(10),REPT(" ",100)),701,100)),"")</f>
        <v/>
      </c>
    </row>
    <row r="583" s="358">
      <c r="A583" s="464">
        <f>IF(INVITACIONES!A584="","",INVITACIONES!A584)</f>
        <v/>
      </c>
      <c r="B583" s="464">
        <f>IF(INVITACIONES!N584="","",TRIM(INVITACIONES!N584))</f>
        <v/>
      </c>
      <c r="C583" s="475">
        <f>IF(INVITACIONES!G584="","",INVITACIONES!G584)</f>
        <v/>
      </c>
      <c r="D583" s="464">
        <f>IFERROR(TRIM(MID(SUBSTITUTE(SUBSTITUTE(SUBSTITUTE(INVITACIONES!$J584,"*",""),CHAR(13),""),CHAR(10),REPT(" ",100)),1,100)),"")</f>
        <v/>
      </c>
      <c r="E583" s="464">
        <f>IFERROR(TRIM(MID(SUBSTITUTE(SUBSTITUTE(SUBSTITUTE(INVITACIONES!$J584,"*",""),CHAR(13),""),CHAR(10),REPT(" ",100)),101,100)),"")</f>
        <v/>
      </c>
      <c r="F583" s="464">
        <f>IFERROR(TRIM(MID(SUBSTITUTE(SUBSTITUTE(SUBSTITUTE(INVITACIONES!$J584,"*",""),CHAR(13),""),CHAR(10),REPT(" ",100)),201,100)),"")</f>
        <v/>
      </c>
      <c r="G583" s="464">
        <f>IFERROR(TRIM(MID(SUBSTITUTE(SUBSTITUTE(SUBSTITUTE(INVITACIONES!$J584,"*",""),CHAR(13),""),CHAR(10),REPT(" ",100)),301,100)),"")</f>
        <v/>
      </c>
      <c r="H583" s="464">
        <f>IFERROR(TRIM(MID(SUBSTITUTE(SUBSTITUTE(SUBSTITUTE(INVITACIONES!$J584,"*",""),CHAR(13),""),CHAR(10),REPT(" ",100)),401,100)),"")</f>
        <v/>
      </c>
      <c r="I583" s="464">
        <f>IFERROR(TRIM(MID(SUBSTITUTE(SUBSTITUTE(SUBSTITUTE(INVITACIONES!$J584,"*",""),CHAR(13),""),CHAR(10),REPT(" ",100)),501,100)),"")</f>
        <v/>
      </c>
      <c r="J583" s="464">
        <f>IFERROR(TRIM(MID(SUBSTITUTE(SUBSTITUTE(SUBSTITUTE(INVITACIONES!$J584,"*",""),CHAR(13),""),CHAR(10),REPT(" ",100)),601,100)),"")</f>
        <v/>
      </c>
      <c r="K583" s="464">
        <f>IFERROR(TRIM(MID(SUBSTITUTE(SUBSTITUTE(SUBSTITUTE(INVITACIONES!$J584,"*",""),CHAR(13),""),CHAR(10),REPT(" ",100)),701,100)),"")</f>
        <v/>
      </c>
    </row>
    <row r="584" s="358">
      <c r="A584" s="464">
        <f>IF(INVITACIONES!A585="","",INVITACIONES!A585)</f>
        <v/>
      </c>
      <c r="B584" s="464">
        <f>IF(INVITACIONES!N585="","",TRIM(INVITACIONES!N585))</f>
        <v/>
      </c>
      <c r="C584" s="475">
        <f>IF(INVITACIONES!G585="","",INVITACIONES!G585)</f>
        <v/>
      </c>
      <c r="D584" s="464">
        <f>IFERROR(TRIM(MID(SUBSTITUTE(SUBSTITUTE(SUBSTITUTE(INVITACIONES!$J585,"*",""),CHAR(13),""),CHAR(10),REPT(" ",100)),1,100)),"")</f>
        <v/>
      </c>
      <c r="E584" s="464">
        <f>IFERROR(TRIM(MID(SUBSTITUTE(SUBSTITUTE(SUBSTITUTE(INVITACIONES!$J585,"*",""),CHAR(13),""),CHAR(10),REPT(" ",100)),101,100)),"")</f>
        <v/>
      </c>
      <c r="F584" s="464">
        <f>IFERROR(TRIM(MID(SUBSTITUTE(SUBSTITUTE(SUBSTITUTE(INVITACIONES!$J585,"*",""),CHAR(13),""),CHAR(10),REPT(" ",100)),201,100)),"")</f>
        <v/>
      </c>
      <c r="G584" s="464">
        <f>IFERROR(TRIM(MID(SUBSTITUTE(SUBSTITUTE(SUBSTITUTE(INVITACIONES!$J585,"*",""),CHAR(13),""),CHAR(10),REPT(" ",100)),301,100)),"")</f>
        <v/>
      </c>
      <c r="H584" s="464">
        <f>IFERROR(TRIM(MID(SUBSTITUTE(SUBSTITUTE(SUBSTITUTE(INVITACIONES!$J585,"*",""),CHAR(13),""),CHAR(10),REPT(" ",100)),401,100)),"")</f>
        <v/>
      </c>
      <c r="I584" s="464">
        <f>IFERROR(TRIM(MID(SUBSTITUTE(SUBSTITUTE(SUBSTITUTE(INVITACIONES!$J585,"*",""),CHAR(13),""),CHAR(10),REPT(" ",100)),501,100)),"")</f>
        <v/>
      </c>
      <c r="J584" s="464">
        <f>IFERROR(TRIM(MID(SUBSTITUTE(SUBSTITUTE(SUBSTITUTE(INVITACIONES!$J585,"*",""),CHAR(13),""),CHAR(10),REPT(" ",100)),601,100)),"")</f>
        <v/>
      </c>
      <c r="K584" s="464">
        <f>IFERROR(TRIM(MID(SUBSTITUTE(SUBSTITUTE(SUBSTITUTE(INVITACIONES!$J585,"*",""),CHAR(13),""),CHAR(10),REPT(" ",100)),701,100)),"")</f>
        <v/>
      </c>
    </row>
    <row r="585" s="358">
      <c r="A585" s="464">
        <f>IF(INVITACIONES!A586="","",INVITACIONES!A586)</f>
        <v/>
      </c>
      <c r="B585" s="464">
        <f>IF(INVITACIONES!N586="","",TRIM(INVITACIONES!N586))</f>
        <v/>
      </c>
      <c r="C585" s="475">
        <f>IF(INVITACIONES!G586="","",INVITACIONES!G586)</f>
        <v/>
      </c>
      <c r="D585" s="464">
        <f>IFERROR(TRIM(MID(SUBSTITUTE(SUBSTITUTE(SUBSTITUTE(INVITACIONES!$J586,"*",""),CHAR(13),""),CHAR(10),REPT(" ",100)),1,100)),"")</f>
        <v/>
      </c>
      <c r="E585" s="464">
        <f>IFERROR(TRIM(MID(SUBSTITUTE(SUBSTITUTE(SUBSTITUTE(INVITACIONES!$J586,"*",""),CHAR(13),""),CHAR(10),REPT(" ",100)),101,100)),"")</f>
        <v/>
      </c>
      <c r="F585" s="464">
        <f>IFERROR(TRIM(MID(SUBSTITUTE(SUBSTITUTE(SUBSTITUTE(INVITACIONES!$J586,"*",""),CHAR(13),""),CHAR(10),REPT(" ",100)),201,100)),"")</f>
        <v/>
      </c>
      <c r="G585" s="464">
        <f>IFERROR(TRIM(MID(SUBSTITUTE(SUBSTITUTE(SUBSTITUTE(INVITACIONES!$J586,"*",""),CHAR(13),""),CHAR(10),REPT(" ",100)),301,100)),"")</f>
        <v/>
      </c>
      <c r="H585" s="464">
        <f>IFERROR(TRIM(MID(SUBSTITUTE(SUBSTITUTE(SUBSTITUTE(INVITACIONES!$J586,"*",""),CHAR(13),""),CHAR(10),REPT(" ",100)),401,100)),"")</f>
        <v/>
      </c>
      <c r="I585" s="464">
        <f>IFERROR(TRIM(MID(SUBSTITUTE(SUBSTITUTE(SUBSTITUTE(INVITACIONES!$J586,"*",""),CHAR(13),""),CHAR(10),REPT(" ",100)),501,100)),"")</f>
        <v/>
      </c>
      <c r="J585" s="464">
        <f>IFERROR(TRIM(MID(SUBSTITUTE(SUBSTITUTE(SUBSTITUTE(INVITACIONES!$J586,"*",""),CHAR(13),""),CHAR(10),REPT(" ",100)),601,100)),"")</f>
        <v/>
      </c>
      <c r="K585" s="464">
        <f>IFERROR(TRIM(MID(SUBSTITUTE(SUBSTITUTE(SUBSTITUTE(INVITACIONES!$J586,"*",""),CHAR(13),""),CHAR(10),REPT(" ",100)),701,100)),"")</f>
        <v/>
      </c>
    </row>
    <row r="586" s="358">
      <c r="A586" s="464">
        <f>IF(INVITACIONES!A587="","",INVITACIONES!A587)</f>
        <v/>
      </c>
      <c r="B586" s="464">
        <f>IF(INVITACIONES!N587="","",TRIM(INVITACIONES!N587))</f>
        <v/>
      </c>
      <c r="C586" s="475">
        <f>IF(INVITACIONES!G587="","",INVITACIONES!G587)</f>
        <v/>
      </c>
      <c r="D586" s="464">
        <f>IFERROR(TRIM(MID(SUBSTITUTE(SUBSTITUTE(SUBSTITUTE(INVITACIONES!$J587,"*",""),CHAR(13),""),CHAR(10),REPT(" ",100)),1,100)),"")</f>
        <v/>
      </c>
      <c r="E586" s="464">
        <f>IFERROR(TRIM(MID(SUBSTITUTE(SUBSTITUTE(SUBSTITUTE(INVITACIONES!$J587,"*",""),CHAR(13),""),CHAR(10),REPT(" ",100)),101,100)),"")</f>
        <v/>
      </c>
      <c r="F586" s="464">
        <f>IFERROR(TRIM(MID(SUBSTITUTE(SUBSTITUTE(SUBSTITUTE(INVITACIONES!$J587,"*",""),CHAR(13),""),CHAR(10),REPT(" ",100)),201,100)),"")</f>
        <v/>
      </c>
      <c r="G586" s="464">
        <f>IFERROR(TRIM(MID(SUBSTITUTE(SUBSTITUTE(SUBSTITUTE(INVITACIONES!$J587,"*",""),CHAR(13),""),CHAR(10),REPT(" ",100)),301,100)),"")</f>
        <v/>
      </c>
      <c r="H586" s="464">
        <f>IFERROR(TRIM(MID(SUBSTITUTE(SUBSTITUTE(SUBSTITUTE(INVITACIONES!$J587,"*",""),CHAR(13),""),CHAR(10),REPT(" ",100)),401,100)),"")</f>
        <v/>
      </c>
      <c r="I586" s="464">
        <f>IFERROR(TRIM(MID(SUBSTITUTE(SUBSTITUTE(SUBSTITUTE(INVITACIONES!$J587,"*",""),CHAR(13),""),CHAR(10),REPT(" ",100)),501,100)),"")</f>
        <v/>
      </c>
      <c r="J586" s="464">
        <f>IFERROR(TRIM(MID(SUBSTITUTE(SUBSTITUTE(SUBSTITUTE(INVITACIONES!$J587,"*",""),CHAR(13),""),CHAR(10),REPT(" ",100)),601,100)),"")</f>
        <v/>
      </c>
      <c r="K586" s="464">
        <f>IFERROR(TRIM(MID(SUBSTITUTE(SUBSTITUTE(SUBSTITUTE(INVITACIONES!$J587,"*",""),CHAR(13),""),CHAR(10),REPT(" ",100)),701,100)),"")</f>
        <v/>
      </c>
    </row>
    <row r="587" s="358">
      <c r="A587" s="464">
        <f>IF(INVITACIONES!A588="","",INVITACIONES!A588)</f>
        <v/>
      </c>
      <c r="B587" s="464">
        <f>IF(INVITACIONES!N588="","",TRIM(INVITACIONES!N588))</f>
        <v/>
      </c>
      <c r="C587" s="475">
        <f>IF(INVITACIONES!G588="","",INVITACIONES!G588)</f>
        <v/>
      </c>
      <c r="D587" s="464">
        <f>IFERROR(TRIM(MID(SUBSTITUTE(SUBSTITUTE(SUBSTITUTE(INVITACIONES!$J588,"*",""),CHAR(13),""),CHAR(10),REPT(" ",100)),1,100)),"")</f>
        <v/>
      </c>
      <c r="E587" s="464">
        <f>IFERROR(TRIM(MID(SUBSTITUTE(SUBSTITUTE(SUBSTITUTE(INVITACIONES!$J588,"*",""),CHAR(13),""),CHAR(10),REPT(" ",100)),101,100)),"")</f>
        <v/>
      </c>
      <c r="F587" s="464">
        <f>IFERROR(TRIM(MID(SUBSTITUTE(SUBSTITUTE(SUBSTITUTE(INVITACIONES!$J588,"*",""),CHAR(13),""),CHAR(10),REPT(" ",100)),201,100)),"")</f>
        <v/>
      </c>
      <c r="G587" s="464">
        <f>IFERROR(TRIM(MID(SUBSTITUTE(SUBSTITUTE(SUBSTITUTE(INVITACIONES!$J588,"*",""),CHAR(13),""),CHAR(10),REPT(" ",100)),301,100)),"")</f>
        <v/>
      </c>
      <c r="H587" s="464">
        <f>IFERROR(TRIM(MID(SUBSTITUTE(SUBSTITUTE(SUBSTITUTE(INVITACIONES!$J588,"*",""),CHAR(13),""),CHAR(10),REPT(" ",100)),401,100)),"")</f>
        <v/>
      </c>
      <c r="I587" s="464">
        <f>IFERROR(TRIM(MID(SUBSTITUTE(SUBSTITUTE(SUBSTITUTE(INVITACIONES!$J588,"*",""),CHAR(13),""),CHAR(10),REPT(" ",100)),501,100)),"")</f>
        <v/>
      </c>
      <c r="J587" s="464">
        <f>IFERROR(TRIM(MID(SUBSTITUTE(SUBSTITUTE(SUBSTITUTE(INVITACIONES!$J588,"*",""),CHAR(13),""),CHAR(10),REPT(" ",100)),601,100)),"")</f>
        <v/>
      </c>
      <c r="K587" s="464">
        <f>IFERROR(TRIM(MID(SUBSTITUTE(SUBSTITUTE(SUBSTITUTE(INVITACIONES!$J588,"*",""),CHAR(13),""),CHAR(10),REPT(" ",100)),701,100)),"")</f>
        <v/>
      </c>
    </row>
    <row r="588" s="358">
      <c r="A588" s="464">
        <f>IF(INVITACIONES!A589="","",INVITACIONES!A589)</f>
        <v/>
      </c>
      <c r="B588" s="464">
        <f>IF(INVITACIONES!N589="","",TRIM(INVITACIONES!N589))</f>
        <v/>
      </c>
      <c r="C588" s="475">
        <f>IF(INVITACIONES!G589="","",INVITACIONES!G589)</f>
        <v/>
      </c>
      <c r="D588" s="464">
        <f>IFERROR(TRIM(MID(SUBSTITUTE(SUBSTITUTE(SUBSTITUTE(INVITACIONES!$J589,"*",""),CHAR(13),""),CHAR(10),REPT(" ",100)),1,100)),"")</f>
        <v/>
      </c>
      <c r="E588" s="464">
        <f>IFERROR(TRIM(MID(SUBSTITUTE(SUBSTITUTE(SUBSTITUTE(INVITACIONES!$J589,"*",""),CHAR(13),""),CHAR(10),REPT(" ",100)),101,100)),"")</f>
        <v/>
      </c>
      <c r="F588" s="464">
        <f>IFERROR(TRIM(MID(SUBSTITUTE(SUBSTITUTE(SUBSTITUTE(INVITACIONES!$J589,"*",""),CHAR(13),""),CHAR(10),REPT(" ",100)),201,100)),"")</f>
        <v/>
      </c>
      <c r="G588" s="464">
        <f>IFERROR(TRIM(MID(SUBSTITUTE(SUBSTITUTE(SUBSTITUTE(INVITACIONES!$J589,"*",""),CHAR(13),""),CHAR(10),REPT(" ",100)),301,100)),"")</f>
        <v/>
      </c>
      <c r="H588" s="464">
        <f>IFERROR(TRIM(MID(SUBSTITUTE(SUBSTITUTE(SUBSTITUTE(INVITACIONES!$J589,"*",""),CHAR(13),""),CHAR(10),REPT(" ",100)),401,100)),"")</f>
        <v/>
      </c>
      <c r="I588" s="464">
        <f>IFERROR(TRIM(MID(SUBSTITUTE(SUBSTITUTE(SUBSTITUTE(INVITACIONES!$J589,"*",""),CHAR(13),""),CHAR(10),REPT(" ",100)),501,100)),"")</f>
        <v/>
      </c>
      <c r="J588" s="464">
        <f>IFERROR(TRIM(MID(SUBSTITUTE(SUBSTITUTE(SUBSTITUTE(INVITACIONES!$J589,"*",""),CHAR(13),""),CHAR(10),REPT(" ",100)),601,100)),"")</f>
        <v/>
      </c>
      <c r="K588" s="464">
        <f>IFERROR(TRIM(MID(SUBSTITUTE(SUBSTITUTE(SUBSTITUTE(INVITACIONES!$J589,"*",""),CHAR(13),""),CHAR(10),REPT(" ",100)),701,100)),"")</f>
        <v/>
      </c>
    </row>
    <row r="589" s="358">
      <c r="A589" s="464">
        <f>IF(INVITACIONES!A590="","",INVITACIONES!A590)</f>
        <v/>
      </c>
      <c r="B589" s="464">
        <f>IF(INVITACIONES!N590="","",TRIM(INVITACIONES!N590))</f>
        <v/>
      </c>
      <c r="C589" s="475">
        <f>IF(INVITACIONES!G590="","",INVITACIONES!G590)</f>
        <v/>
      </c>
      <c r="D589" s="464">
        <f>IFERROR(TRIM(MID(SUBSTITUTE(SUBSTITUTE(SUBSTITUTE(INVITACIONES!$J590,"*",""),CHAR(13),""),CHAR(10),REPT(" ",100)),1,100)),"")</f>
        <v/>
      </c>
      <c r="E589" s="464">
        <f>IFERROR(TRIM(MID(SUBSTITUTE(SUBSTITUTE(SUBSTITUTE(INVITACIONES!$J590,"*",""),CHAR(13),""),CHAR(10),REPT(" ",100)),101,100)),"")</f>
        <v/>
      </c>
      <c r="F589" s="464">
        <f>IFERROR(TRIM(MID(SUBSTITUTE(SUBSTITUTE(SUBSTITUTE(INVITACIONES!$J590,"*",""),CHAR(13),""),CHAR(10),REPT(" ",100)),201,100)),"")</f>
        <v/>
      </c>
      <c r="G589" s="464">
        <f>IFERROR(TRIM(MID(SUBSTITUTE(SUBSTITUTE(SUBSTITUTE(INVITACIONES!$J590,"*",""),CHAR(13),""),CHAR(10),REPT(" ",100)),301,100)),"")</f>
        <v/>
      </c>
      <c r="H589" s="464">
        <f>IFERROR(TRIM(MID(SUBSTITUTE(SUBSTITUTE(SUBSTITUTE(INVITACIONES!$J590,"*",""),CHAR(13),""),CHAR(10),REPT(" ",100)),401,100)),"")</f>
        <v/>
      </c>
      <c r="I589" s="464">
        <f>IFERROR(TRIM(MID(SUBSTITUTE(SUBSTITUTE(SUBSTITUTE(INVITACIONES!$J590,"*",""),CHAR(13),""),CHAR(10),REPT(" ",100)),501,100)),"")</f>
        <v/>
      </c>
      <c r="J589" s="464">
        <f>IFERROR(TRIM(MID(SUBSTITUTE(SUBSTITUTE(SUBSTITUTE(INVITACIONES!$J590,"*",""),CHAR(13),""),CHAR(10),REPT(" ",100)),601,100)),"")</f>
        <v/>
      </c>
      <c r="K589" s="464">
        <f>IFERROR(TRIM(MID(SUBSTITUTE(SUBSTITUTE(SUBSTITUTE(INVITACIONES!$J590,"*",""),CHAR(13),""),CHAR(10),REPT(" ",100)),701,100)),"")</f>
        <v/>
      </c>
    </row>
    <row r="590" s="358">
      <c r="A590" s="464">
        <f>IF(INVITACIONES!A591="","",INVITACIONES!A591)</f>
        <v/>
      </c>
      <c r="B590" s="464">
        <f>IF(INVITACIONES!N591="","",TRIM(INVITACIONES!N591))</f>
        <v/>
      </c>
      <c r="C590" s="475">
        <f>IF(INVITACIONES!G591="","",INVITACIONES!G591)</f>
        <v/>
      </c>
      <c r="D590" s="464">
        <f>IFERROR(TRIM(MID(SUBSTITUTE(SUBSTITUTE(SUBSTITUTE(INVITACIONES!$J591,"*",""),CHAR(13),""),CHAR(10),REPT(" ",100)),1,100)),"")</f>
        <v/>
      </c>
      <c r="E590" s="464">
        <f>IFERROR(TRIM(MID(SUBSTITUTE(SUBSTITUTE(SUBSTITUTE(INVITACIONES!$J591,"*",""),CHAR(13),""),CHAR(10),REPT(" ",100)),101,100)),"")</f>
        <v/>
      </c>
      <c r="F590" s="464">
        <f>IFERROR(TRIM(MID(SUBSTITUTE(SUBSTITUTE(SUBSTITUTE(INVITACIONES!$J591,"*",""),CHAR(13),""),CHAR(10),REPT(" ",100)),201,100)),"")</f>
        <v/>
      </c>
      <c r="G590" s="464">
        <f>IFERROR(TRIM(MID(SUBSTITUTE(SUBSTITUTE(SUBSTITUTE(INVITACIONES!$J591,"*",""),CHAR(13),""),CHAR(10),REPT(" ",100)),301,100)),"")</f>
        <v/>
      </c>
      <c r="H590" s="464">
        <f>IFERROR(TRIM(MID(SUBSTITUTE(SUBSTITUTE(SUBSTITUTE(INVITACIONES!$J591,"*",""),CHAR(13),""),CHAR(10),REPT(" ",100)),401,100)),"")</f>
        <v/>
      </c>
      <c r="I590" s="464">
        <f>IFERROR(TRIM(MID(SUBSTITUTE(SUBSTITUTE(SUBSTITUTE(INVITACIONES!$J591,"*",""),CHAR(13),""),CHAR(10),REPT(" ",100)),501,100)),"")</f>
        <v/>
      </c>
      <c r="J590" s="464">
        <f>IFERROR(TRIM(MID(SUBSTITUTE(SUBSTITUTE(SUBSTITUTE(INVITACIONES!$J591,"*",""),CHAR(13),""),CHAR(10),REPT(" ",100)),601,100)),"")</f>
        <v/>
      </c>
      <c r="K590" s="464">
        <f>IFERROR(TRIM(MID(SUBSTITUTE(SUBSTITUTE(SUBSTITUTE(INVITACIONES!$J591,"*",""),CHAR(13),""),CHAR(10),REPT(" ",100)),701,100)),"")</f>
        <v/>
      </c>
    </row>
    <row r="591" s="358">
      <c r="A591" s="464">
        <f>IF(INVITACIONES!A592="","",INVITACIONES!A592)</f>
        <v/>
      </c>
      <c r="B591" s="464">
        <f>IF(INVITACIONES!N592="","",TRIM(INVITACIONES!N592))</f>
        <v/>
      </c>
      <c r="C591" s="475">
        <f>IF(INVITACIONES!G592="","",INVITACIONES!G592)</f>
        <v/>
      </c>
      <c r="D591" s="464">
        <f>IFERROR(TRIM(MID(SUBSTITUTE(SUBSTITUTE(SUBSTITUTE(INVITACIONES!$J592,"*",""),CHAR(13),""),CHAR(10),REPT(" ",100)),1,100)),"")</f>
        <v/>
      </c>
      <c r="E591" s="464">
        <f>IFERROR(TRIM(MID(SUBSTITUTE(SUBSTITUTE(SUBSTITUTE(INVITACIONES!$J592,"*",""),CHAR(13),""),CHAR(10),REPT(" ",100)),101,100)),"")</f>
        <v/>
      </c>
      <c r="F591" s="464">
        <f>IFERROR(TRIM(MID(SUBSTITUTE(SUBSTITUTE(SUBSTITUTE(INVITACIONES!$J592,"*",""),CHAR(13),""),CHAR(10),REPT(" ",100)),201,100)),"")</f>
        <v/>
      </c>
      <c r="G591" s="464">
        <f>IFERROR(TRIM(MID(SUBSTITUTE(SUBSTITUTE(SUBSTITUTE(INVITACIONES!$J592,"*",""),CHAR(13),""),CHAR(10),REPT(" ",100)),301,100)),"")</f>
        <v/>
      </c>
      <c r="H591" s="464">
        <f>IFERROR(TRIM(MID(SUBSTITUTE(SUBSTITUTE(SUBSTITUTE(INVITACIONES!$J592,"*",""),CHAR(13),""),CHAR(10),REPT(" ",100)),401,100)),"")</f>
        <v/>
      </c>
      <c r="I591" s="464">
        <f>IFERROR(TRIM(MID(SUBSTITUTE(SUBSTITUTE(SUBSTITUTE(INVITACIONES!$J592,"*",""),CHAR(13),""),CHAR(10),REPT(" ",100)),501,100)),"")</f>
        <v/>
      </c>
      <c r="J591" s="464">
        <f>IFERROR(TRIM(MID(SUBSTITUTE(SUBSTITUTE(SUBSTITUTE(INVITACIONES!$J592,"*",""),CHAR(13),""),CHAR(10),REPT(" ",100)),601,100)),"")</f>
        <v/>
      </c>
      <c r="K591" s="464">
        <f>IFERROR(TRIM(MID(SUBSTITUTE(SUBSTITUTE(SUBSTITUTE(INVITACIONES!$J592,"*",""),CHAR(13),""),CHAR(10),REPT(" ",100)),701,100)),"")</f>
        <v/>
      </c>
    </row>
    <row r="592" s="358">
      <c r="A592" s="464">
        <f>IF(INVITACIONES!A593="","",INVITACIONES!A593)</f>
        <v/>
      </c>
      <c r="B592" s="464">
        <f>IF(INVITACIONES!N593="","",TRIM(INVITACIONES!N593))</f>
        <v/>
      </c>
      <c r="C592" s="475">
        <f>IF(INVITACIONES!G593="","",INVITACIONES!G593)</f>
        <v/>
      </c>
      <c r="D592" s="464">
        <f>IFERROR(TRIM(MID(SUBSTITUTE(SUBSTITUTE(SUBSTITUTE(INVITACIONES!$J593,"*",""),CHAR(13),""),CHAR(10),REPT(" ",100)),1,100)),"")</f>
        <v/>
      </c>
      <c r="E592" s="464">
        <f>IFERROR(TRIM(MID(SUBSTITUTE(SUBSTITUTE(SUBSTITUTE(INVITACIONES!$J593,"*",""),CHAR(13),""),CHAR(10),REPT(" ",100)),101,100)),"")</f>
        <v/>
      </c>
      <c r="F592" s="464">
        <f>IFERROR(TRIM(MID(SUBSTITUTE(SUBSTITUTE(SUBSTITUTE(INVITACIONES!$J593,"*",""),CHAR(13),""),CHAR(10),REPT(" ",100)),201,100)),"")</f>
        <v/>
      </c>
      <c r="G592" s="464">
        <f>IFERROR(TRIM(MID(SUBSTITUTE(SUBSTITUTE(SUBSTITUTE(INVITACIONES!$J593,"*",""),CHAR(13),""),CHAR(10),REPT(" ",100)),301,100)),"")</f>
        <v/>
      </c>
      <c r="H592" s="464">
        <f>IFERROR(TRIM(MID(SUBSTITUTE(SUBSTITUTE(SUBSTITUTE(INVITACIONES!$J593,"*",""),CHAR(13),""),CHAR(10),REPT(" ",100)),401,100)),"")</f>
        <v/>
      </c>
      <c r="I592" s="464">
        <f>IFERROR(TRIM(MID(SUBSTITUTE(SUBSTITUTE(SUBSTITUTE(INVITACIONES!$J593,"*",""),CHAR(13),""),CHAR(10),REPT(" ",100)),501,100)),"")</f>
        <v/>
      </c>
      <c r="J592" s="464">
        <f>IFERROR(TRIM(MID(SUBSTITUTE(SUBSTITUTE(SUBSTITUTE(INVITACIONES!$J593,"*",""),CHAR(13),""),CHAR(10),REPT(" ",100)),601,100)),"")</f>
        <v/>
      </c>
      <c r="K592" s="464">
        <f>IFERROR(TRIM(MID(SUBSTITUTE(SUBSTITUTE(SUBSTITUTE(INVITACIONES!$J593,"*",""),CHAR(13),""),CHAR(10),REPT(" ",100)),701,100)),"")</f>
        <v/>
      </c>
    </row>
    <row r="593" s="358">
      <c r="A593" s="464">
        <f>IF(INVITACIONES!A594="","",INVITACIONES!A594)</f>
        <v/>
      </c>
      <c r="B593" s="464">
        <f>IF(INVITACIONES!N594="","",TRIM(INVITACIONES!N594))</f>
        <v/>
      </c>
      <c r="C593" s="475">
        <f>IF(INVITACIONES!G594="","",INVITACIONES!G594)</f>
        <v/>
      </c>
      <c r="D593" s="464">
        <f>IFERROR(TRIM(MID(SUBSTITUTE(SUBSTITUTE(SUBSTITUTE(INVITACIONES!$J594,"*",""),CHAR(13),""),CHAR(10),REPT(" ",100)),1,100)),"")</f>
        <v/>
      </c>
      <c r="E593" s="464">
        <f>IFERROR(TRIM(MID(SUBSTITUTE(SUBSTITUTE(SUBSTITUTE(INVITACIONES!$J594,"*",""),CHAR(13),""),CHAR(10),REPT(" ",100)),101,100)),"")</f>
        <v/>
      </c>
      <c r="F593" s="464">
        <f>IFERROR(TRIM(MID(SUBSTITUTE(SUBSTITUTE(SUBSTITUTE(INVITACIONES!$J594,"*",""),CHAR(13),""),CHAR(10),REPT(" ",100)),201,100)),"")</f>
        <v/>
      </c>
      <c r="G593" s="464">
        <f>IFERROR(TRIM(MID(SUBSTITUTE(SUBSTITUTE(SUBSTITUTE(INVITACIONES!$J594,"*",""),CHAR(13),""),CHAR(10),REPT(" ",100)),301,100)),"")</f>
        <v/>
      </c>
      <c r="H593" s="464">
        <f>IFERROR(TRIM(MID(SUBSTITUTE(SUBSTITUTE(SUBSTITUTE(INVITACIONES!$J594,"*",""),CHAR(13),""),CHAR(10),REPT(" ",100)),401,100)),"")</f>
        <v/>
      </c>
      <c r="I593" s="464">
        <f>IFERROR(TRIM(MID(SUBSTITUTE(SUBSTITUTE(SUBSTITUTE(INVITACIONES!$J594,"*",""),CHAR(13),""),CHAR(10),REPT(" ",100)),501,100)),"")</f>
        <v/>
      </c>
      <c r="J593" s="464">
        <f>IFERROR(TRIM(MID(SUBSTITUTE(SUBSTITUTE(SUBSTITUTE(INVITACIONES!$J594,"*",""),CHAR(13),""),CHAR(10),REPT(" ",100)),601,100)),"")</f>
        <v/>
      </c>
      <c r="K593" s="464">
        <f>IFERROR(TRIM(MID(SUBSTITUTE(SUBSTITUTE(SUBSTITUTE(INVITACIONES!$J594,"*",""),CHAR(13),""),CHAR(10),REPT(" ",100)),701,100)),"")</f>
        <v/>
      </c>
    </row>
    <row r="594" s="358">
      <c r="A594" s="464">
        <f>IF(INVITACIONES!A595="","",INVITACIONES!A595)</f>
        <v/>
      </c>
      <c r="B594" s="464">
        <f>IF(INVITACIONES!N595="","",TRIM(INVITACIONES!N595))</f>
        <v/>
      </c>
      <c r="C594" s="475">
        <f>IF(INVITACIONES!G595="","",INVITACIONES!G595)</f>
        <v/>
      </c>
      <c r="D594" s="464">
        <f>IFERROR(TRIM(MID(SUBSTITUTE(SUBSTITUTE(SUBSTITUTE(INVITACIONES!$J595,"*",""),CHAR(13),""),CHAR(10),REPT(" ",100)),1,100)),"")</f>
        <v/>
      </c>
      <c r="E594" s="464">
        <f>IFERROR(TRIM(MID(SUBSTITUTE(SUBSTITUTE(SUBSTITUTE(INVITACIONES!$J595,"*",""),CHAR(13),""),CHAR(10),REPT(" ",100)),101,100)),"")</f>
        <v/>
      </c>
      <c r="F594" s="464">
        <f>IFERROR(TRIM(MID(SUBSTITUTE(SUBSTITUTE(SUBSTITUTE(INVITACIONES!$J595,"*",""),CHAR(13),""),CHAR(10),REPT(" ",100)),201,100)),"")</f>
        <v/>
      </c>
      <c r="G594" s="464">
        <f>IFERROR(TRIM(MID(SUBSTITUTE(SUBSTITUTE(SUBSTITUTE(INVITACIONES!$J595,"*",""),CHAR(13),""),CHAR(10),REPT(" ",100)),301,100)),"")</f>
        <v/>
      </c>
      <c r="H594" s="464">
        <f>IFERROR(TRIM(MID(SUBSTITUTE(SUBSTITUTE(SUBSTITUTE(INVITACIONES!$J595,"*",""),CHAR(13),""),CHAR(10),REPT(" ",100)),401,100)),"")</f>
        <v/>
      </c>
      <c r="I594" s="464">
        <f>IFERROR(TRIM(MID(SUBSTITUTE(SUBSTITUTE(SUBSTITUTE(INVITACIONES!$J595,"*",""),CHAR(13),""),CHAR(10),REPT(" ",100)),501,100)),"")</f>
        <v/>
      </c>
      <c r="J594" s="464">
        <f>IFERROR(TRIM(MID(SUBSTITUTE(SUBSTITUTE(SUBSTITUTE(INVITACIONES!$J595,"*",""),CHAR(13),""),CHAR(10),REPT(" ",100)),601,100)),"")</f>
        <v/>
      </c>
      <c r="K594" s="464">
        <f>IFERROR(TRIM(MID(SUBSTITUTE(SUBSTITUTE(SUBSTITUTE(INVITACIONES!$J595,"*",""),CHAR(13),""),CHAR(10),REPT(" ",100)),701,100)),"")</f>
        <v/>
      </c>
    </row>
    <row r="595" s="358">
      <c r="A595" s="464">
        <f>IF(INVITACIONES!A596="","",INVITACIONES!A596)</f>
        <v/>
      </c>
      <c r="B595" s="464">
        <f>IF(INVITACIONES!N596="","",TRIM(INVITACIONES!N596))</f>
        <v/>
      </c>
      <c r="C595" s="475">
        <f>IF(INVITACIONES!G596="","",INVITACIONES!G596)</f>
        <v/>
      </c>
      <c r="D595" s="464">
        <f>IFERROR(TRIM(MID(SUBSTITUTE(SUBSTITUTE(SUBSTITUTE(INVITACIONES!$J596,"*",""),CHAR(13),""),CHAR(10),REPT(" ",100)),1,100)),"")</f>
        <v/>
      </c>
      <c r="E595" s="464">
        <f>IFERROR(TRIM(MID(SUBSTITUTE(SUBSTITUTE(SUBSTITUTE(INVITACIONES!$J596,"*",""),CHAR(13),""),CHAR(10),REPT(" ",100)),101,100)),"")</f>
        <v/>
      </c>
      <c r="F595" s="464">
        <f>IFERROR(TRIM(MID(SUBSTITUTE(SUBSTITUTE(SUBSTITUTE(INVITACIONES!$J596,"*",""),CHAR(13),""),CHAR(10),REPT(" ",100)),201,100)),"")</f>
        <v/>
      </c>
      <c r="G595" s="464">
        <f>IFERROR(TRIM(MID(SUBSTITUTE(SUBSTITUTE(SUBSTITUTE(INVITACIONES!$J596,"*",""),CHAR(13),""),CHAR(10),REPT(" ",100)),301,100)),"")</f>
        <v/>
      </c>
      <c r="H595" s="464">
        <f>IFERROR(TRIM(MID(SUBSTITUTE(SUBSTITUTE(SUBSTITUTE(INVITACIONES!$J596,"*",""),CHAR(13),""),CHAR(10),REPT(" ",100)),401,100)),"")</f>
        <v/>
      </c>
      <c r="I595" s="464">
        <f>IFERROR(TRIM(MID(SUBSTITUTE(SUBSTITUTE(SUBSTITUTE(INVITACIONES!$J596,"*",""),CHAR(13),""),CHAR(10),REPT(" ",100)),501,100)),"")</f>
        <v/>
      </c>
      <c r="J595" s="464">
        <f>IFERROR(TRIM(MID(SUBSTITUTE(SUBSTITUTE(SUBSTITUTE(INVITACIONES!$J596,"*",""),CHAR(13),""),CHAR(10),REPT(" ",100)),601,100)),"")</f>
        <v/>
      </c>
      <c r="K595" s="464">
        <f>IFERROR(TRIM(MID(SUBSTITUTE(SUBSTITUTE(SUBSTITUTE(INVITACIONES!$J596,"*",""),CHAR(13),""),CHAR(10),REPT(" ",100)),701,100)),"")</f>
        <v/>
      </c>
    </row>
    <row r="596" s="358">
      <c r="A596" s="464">
        <f>IF(INVITACIONES!A597="","",INVITACIONES!A597)</f>
        <v/>
      </c>
      <c r="B596" s="464">
        <f>IF(INVITACIONES!N597="","",TRIM(INVITACIONES!N597))</f>
        <v/>
      </c>
      <c r="C596" s="475">
        <f>IF(INVITACIONES!G597="","",INVITACIONES!G597)</f>
        <v/>
      </c>
      <c r="D596" s="464">
        <f>IFERROR(TRIM(MID(SUBSTITUTE(SUBSTITUTE(SUBSTITUTE(INVITACIONES!$J597,"*",""),CHAR(13),""),CHAR(10),REPT(" ",100)),1,100)),"")</f>
        <v/>
      </c>
      <c r="E596" s="464">
        <f>IFERROR(TRIM(MID(SUBSTITUTE(SUBSTITUTE(SUBSTITUTE(INVITACIONES!$J597,"*",""),CHAR(13),""),CHAR(10),REPT(" ",100)),101,100)),"")</f>
        <v/>
      </c>
      <c r="F596" s="464">
        <f>IFERROR(TRIM(MID(SUBSTITUTE(SUBSTITUTE(SUBSTITUTE(INVITACIONES!$J597,"*",""),CHAR(13),""),CHAR(10),REPT(" ",100)),201,100)),"")</f>
        <v/>
      </c>
      <c r="G596" s="464">
        <f>IFERROR(TRIM(MID(SUBSTITUTE(SUBSTITUTE(SUBSTITUTE(INVITACIONES!$J597,"*",""),CHAR(13),""),CHAR(10),REPT(" ",100)),301,100)),"")</f>
        <v/>
      </c>
      <c r="H596" s="464">
        <f>IFERROR(TRIM(MID(SUBSTITUTE(SUBSTITUTE(SUBSTITUTE(INVITACIONES!$J597,"*",""),CHAR(13),""),CHAR(10),REPT(" ",100)),401,100)),"")</f>
        <v/>
      </c>
      <c r="I596" s="464">
        <f>IFERROR(TRIM(MID(SUBSTITUTE(SUBSTITUTE(SUBSTITUTE(INVITACIONES!$J597,"*",""),CHAR(13),""),CHAR(10),REPT(" ",100)),501,100)),"")</f>
        <v/>
      </c>
      <c r="J596" s="464">
        <f>IFERROR(TRIM(MID(SUBSTITUTE(SUBSTITUTE(SUBSTITUTE(INVITACIONES!$J597,"*",""),CHAR(13),""),CHAR(10),REPT(" ",100)),601,100)),"")</f>
        <v/>
      </c>
      <c r="K596" s="464">
        <f>IFERROR(TRIM(MID(SUBSTITUTE(SUBSTITUTE(SUBSTITUTE(INVITACIONES!$J597,"*",""),CHAR(13),""),CHAR(10),REPT(" ",100)),701,100)),"")</f>
        <v/>
      </c>
    </row>
    <row r="597" s="358">
      <c r="A597" s="464">
        <f>IF(INVITACIONES!A598="","",INVITACIONES!A598)</f>
        <v/>
      </c>
      <c r="B597" s="464">
        <f>IF(INVITACIONES!N598="","",TRIM(INVITACIONES!N598))</f>
        <v/>
      </c>
      <c r="C597" s="475">
        <f>IF(INVITACIONES!G598="","",INVITACIONES!G598)</f>
        <v/>
      </c>
      <c r="D597" s="464">
        <f>IFERROR(TRIM(MID(SUBSTITUTE(SUBSTITUTE(SUBSTITUTE(INVITACIONES!$J598,"*",""),CHAR(13),""),CHAR(10),REPT(" ",100)),1,100)),"")</f>
        <v/>
      </c>
      <c r="E597" s="464">
        <f>IFERROR(TRIM(MID(SUBSTITUTE(SUBSTITUTE(SUBSTITUTE(INVITACIONES!$J598,"*",""),CHAR(13),""),CHAR(10),REPT(" ",100)),101,100)),"")</f>
        <v/>
      </c>
      <c r="F597" s="464">
        <f>IFERROR(TRIM(MID(SUBSTITUTE(SUBSTITUTE(SUBSTITUTE(INVITACIONES!$J598,"*",""),CHAR(13),""),CHAR(10),REPT(" ",100)),201,100)),"")</f>
        <v/>
      </c>
      <c r="G597" s="464">
        <f>IFERROR(TRIM(MID(SUBSTITUTE(SUBSTITUTE(SUBSTITUTE(INVITACIONES!$J598,"*",""),CHAR(13),""),CHAR(10),REPT(" ",100)),301,100)),"")</f>
        <v/>
      </c>
      <c r="H597" s="464">
        <f>IFERROR(TRIM(MID(SUBSTITUTE(SUBSTITUTE(SUBSTITUTE(INVITACIONES!$J598,"*",""),CHAR(13),""),CHAR(10),REPT(" ",100)),401,100)),"")</f>
        <v/>
      </c>
      <c r="I597" s="464">
        <f>IFERROR(TRIM(MID(SUBSTITUTE(SUBSTITUTE(SUBSTITUTE(INVITACIONES!$J598,"*",""),CHAR(13),""),CHAR(10),REPT(" ",100)),501,100)),"")</f>
        <v/>
      </c>
      <c r="J597" s="464">
        <f>IFERROR(TRIM(MID(SUBSTITUTE(SUBSTITUTE(SUBSTITUTE(INVITACIONES!$J598,"*",""),CHAR(13),""),CHAR(10),REPT(" ",100)),601,100)),"")</f>
        <v/>
      </c>
      <c r="K597" s="464">
        <f>IFERROR(TRIM(MID(SUBSTITUTE(SUBSTITUTE(SUBSTITUTE(INVITACIONES!$J598,"*",""),CHAR(13),""),CHAR(10),REPT(" ",100)),701,100)),"")</f>
        <v/>
      </c>
    </row>
    <row r="598" s="358">
      <c r="A598" s="464">
        <f>IF(INVITACIONES!A599="","",INVITACIONES!A599)</f>
        <v/>
      </c>
      <c r="B598" s="464">
        <f>IF(INVITACIONES!N599="","",TRIM(INVITACIONES!N599))</f>
        <v/>
      </c>
      <c r="C598" s="475">
        <f>IF(INVITACIONES!G599="","",INVITACIONES!G599)</f>
        <v/>
      </c>
      <c r="D598" s="464">
        <f>IFERROR(TRIM(MID(SUBSTITUTE(SUBSTITUTE(SUBSTITUTE(INVITACIONES!$J599,"*",""),CHAR(13),""),CHAR(10),REPT(" ",100)),1,100)),"")</f>
        <v/>
      </c>
      <c r="E598" s="464">
        <f>IFERROR(TRIM(MID(SUBSTITUTE(SUBSTITUTE(SUBSTITUTE(INVITACIONES!$J599,"*",""),CHAR(13),""),CHAR(10),REPT(" ",100)),101,100)),"")</f>
        <v/>
      </c>
      <c r="F598" s="464">
        <f>IFERROR(TRIM(MID(SUBSTITUTE(SUBSTITUTE(SUBSTITUTE(INVITACIONES!$J599,"*",""),CHAR(13),""),CHAR(10),REPT(" ",100)),201,100)),"")</f>
        <v/>
      </c>
      <c r="G598" s="464">
        <f>IFERROR(TRIM(MID(SUBSTITUTE(SUBSTITUTE(SUBSTITUTE(INVITACIONES!$J599,"*",""),CHAR(13),""),CHAR(10),REPT(" ",100)),301,100)),"")</f>
        <v/>
      </c>
      <c r="H598" s="464">
        <f>IFERROR(TRIM(MID(SUBSTITUTE(SUBSTITUTE(SUBSTITUTE(INVITACIONES!$J599,"*",""),CHAR(13),""),CHAR(10),REPT(" ",100)),401,100)),"")</f>
        <v/>
      </c>
      <c r="I598" s="464">
        <f>IFERROR(TRIM(MID(SUBSTITUTE(SUBSTITUTE(SUBSTITUTE(INVITACIONES!$J599,"*",""),CHAR(13),""),CHAR(10),REPT(" ",100)),501,100)),"")</f>
        <v/>
      </c>
      <c r="J598" s="464">
        <f>IFERROR(TRIM(MID(SUBSTITUTE(SUBSTITUTE(SUBSTITUTE(INVITACIONES!$J599,"*",""),CHAR(13),""),CHAR(10),REPT(" ",100)),601,100)),"")</f>
        <v/>
      </c>
      <c r="K598" s="464">
        <f>IFERROR(TRIM(MID(SUBSTITUTE(SUBSTITUTE(SUBSTITUTE(INVITACIONES!$J599,"*",""),CHAR(13),""),CHAR(10),REPT(" ",100)),701,100)),"")</f>
        <v/>
      </c>
    </row>
    <row r="599" s="358">
      <c r="A599" s="464">
        <f>IF(INVITACIONES!A600="","",INVITACIONES!A600)</f>
        <v/>
      </c>
      <c r="B599" s="464">
        <f>IF(INVITACIONES!N600="","",TRIM(INVITACIONES!N600))</f>
        <v/>
      </c>
      <c r="C599" s="475">
        <f>IF(INVITACIONES!G600="","",INVITACIONES!G600)</f>
        <v/>
      </c>
      <c r="D599" s="464">
        <f>IFERROR(TRIM(MID(SUBSTITUTE(SUBSTITUTE(SUBSTITUTE(INVITACIONES!$J600,"*",""),CHAR(13),""),CHAR(10),REPT(" ",100)),1,100)),"")</f>
        <v/>
      </c>
      <c r="E599" s="464">
        <f>IFERROR(TRIM(MID(SUBSTITUTE(SUBSTITUTE(SUBSTITUTE(INVITACIONES!$J600,"*",""),CHAR(13),""),CHAR(10),REPT(" ",100)),101,100)),"")</f>
        <v/>
      </c>
      <c r="F599" s="464">
        <f>IFERROR(TRIM(MID(SUBSTITUTE(SUBSTITUTE(SUBSTITUTE(INVITACIONES!$J600,"*",""),CHAR(13),""),CHAR(10),REPT(" ",100)),201,100)),"")</f>
        <v/>
      </c>
      <c r="G599" s="464">
        <f>IFERROR(TRIM(MID(SUBSTITUTE(SUBSTITUTE(SUBSTITUTE(INVITACIONES!$J600,"*",""),CHAR(13),""),CHAR(10),REPT(" ",100)),301,100)),"")</f>
        <v/>
      </c>
      <c r="H599" s="464">
        <f>IFERROR(TRIM(MID(SUBSTITUTE(SUBSTITUTE(SUBSTITUTE(INVITACIONES!$J600,"*",""),CHAR(13),""),CHAR(10),REPT(" ",100)),401,100)),"")</f>
        <v/>
      </c>
      <c r="I599" s="464">
        <f>IFERROR(TRIM(MID(SUBSTITUTE(SUBSTITUTE(SUBSTITUTE(INVITACIONES!$J600,"*",""),CHAR(13),""),CHAR(10),REPT(" ",100)),501,100)),"")</f>
        <v/>
      </c>
      <c r="J599" s="464">
        <f>IFERROR(TRIM(MID(SUBSTITUTE(SUBSTITUTE(SUBSTITUTE(INVITACIONES!$J600,"*",""),CHAR(13),""),CHAR(10),REPT(" ",100)),601,100)),"")</f>
        <v/>
      </c>
      <c r="K599" s="464">
        <f>IFERROR(TRIM(MID(SUBSTITUTE(SUBSTITUTE(SUBSTITUTE(INVITACIONES!$J600,"*",""),CHAR(13),""),CHAR(10),REPT(" ",100)),701,100)),"")</f>
        <v/>
      </c>
    </row>
    <row r="600" s="358">
      <c r="A600" s="464">
        <f>IF(INVITACIONES!A601="","",INVITACIONES!A601)</f>
        <v/>
      </c>
      <c r="B600" s="464">
        <f>IF(INVITACIONES!N601="","",TRIM(INVITACIONES!N601))</f>
        <v/>
      </c>
      <c r="C600" s="475">
        <f>IF(INVITACIONES!G601="","",INVITACIONES!G601)</f>
        <v/>
      </c>
      <c r="D600" s="464">
        <f>IFERROR(TRIM(MID(SUBSTITUTE(SUBSTITUTE(SUBSTITUTE(INVITACIONES!$J601,"*",""),CHAR(13),""),CHAR(10),REPT(" ",100)),1,100)),"")</f>
        <v/>
      </c>
      <c r="E600" s="464">
        <f>IFERROR(TRIM(MID(SUBSTITUTE(SUBSTITUTE(SUBSTITUTE(INVITACIONES!$J601,"*",""),CHAR(13),""),CHAR(10),REPT(" ",100)),101,100)),"")</f>
        <v/>
      </c>
      <c r="F600" s="464">
        <f>IFERROR(TRIM(MID(SUBSTITUTE(SUBSTITUTE(SUBSTITUTE(INVITACIONES!$J601,"*",""),CHAR(13),""),CHAR(10),REPT(" ",100)),201,100)),"")</f>
        <v/>
      </c>
      <c r="G600" s="464">
        <f>IFERROR(TRIM(MID(SUBSTITUTE(SUBSTITUTE(SUBSTITUTE(INVITACIONES!$J601,"*",""),CHAR(13),""),CHAR(10),REPT(" ",100)),301,100)),"")</f>
        <v/>
      </c>
      <c r="H600" s="464">
        <f>IFERROR(TRIM(MID(SUBSTITUTE(SUBSTITUTE(SUBSTITUTE(INVITACIONES!$J601,"*",""),CHAR(13),""),CHAR(10),REPT(" ",100)),401,100)),"")</f>
        <v/>
      </c>
      <c r="I600" s="464">
        <f>IFERROR(TRIM(MID(SUBSTITUTE(SUBSTITUTE(SUBSTITUTE(INVITACIONES!$J601,"*",""),CHAR(13),""),CHAR(10),REPT(" ",100)),501,100)),"")</f>
        <v/>
      </c>
      <c r="J600" s="464">
        <f>IFERROR(TRIM(MID(SUBSTITUTE(SUBSTITUTE(SUBSTITUTE(INVITACIONES!$J601,"*",""),CHAR(13),""),CHAR(10),REPT(" ",100)),601,100)),"")</f>
        <v/>
      </c>
      <c r="K600" s="464">
        <f>IFERROR(TRIM(MID(SUBSTITUTE(SUBSTITUTE(SUBSTITUTE(INVITACIONES!$J601,"*",""),CHAR(13),""),CHAR(10),REPT(" ",100)),701,100)),"")</f>
        <v/>
      </c>
    </row>
    <row r="601" s="358">
      <c r="A601" s="464">
        <f>IF(INVITACIONES!A602="","",INVITACIONES!A602)</f>
        <v/>
      </c>
      <c r="B601" s="464">
        <f>IF(INVITACIONES!N602="","",TRIM(INVITACIONES!N602))</f>
        <v/>
      </c>
      <c r="C601" s="475">
        <f>IF(INVITACIONES!G602="","",INVITACIONES!G602)</f>
        <v/>
      </c>
      <c r="D601" s="464">
        <f>IFERROR(TRIM(MID(SUBSTITUTE(SUBSTITUTE(SUBSTITUTE(INVITACIONES!$J602,"*",""),CHAR(13),""),CHAR(10),REPT(" ",100)),1,100)),"")</f>
        <v/>
      </c>
      <c r="E601" s="464">
        <f>IFERROR(TRIM(MID(SUBSTITUTE(SUBSTITUTE(SUBSTITUTE(INVITACIONES!$J602,"*",""),CHAR(13),""),CHAR(10),REPT(" ",100)),101,100)),"")</f>
        <v/>
      </c>
      <c r="F601" s="464">
        <f>IFERROR(TRIM(MID(SUBSTITUTE(SUBSTITUTE(SUBSTITUTE(INVITACIONES!$J602,"*",""),CHAR(13),""),CHAR(10),REPT(" ",100)),201,100)),"")</f>
        <v/>
      </c>
      <c r="G601" s="464">
        <f>IFERROR(TRIM(MID(SUBSTITUTE(SUBSTITUTE(SUBSTITUTE(INVITACIONES!$J602,"*",""),CHAR(13),""),CHAR(10),REPT(" ",100)),301,100)),"")</f>
        <v/>
      </c>
      <c r="H601" s="464">
        <f>IFERROR(TRIM(MID(SUBSTITUTE(SUBSTITUTE(SUBSTITUTE(INVITACIONES!$J602,"*",""),CHAR(13),""),CHAR(10),REPT(" ",100)),401,100)),"")</f>
        <v/>
      </c>
      <c r="I601" s="464">
        <f>IFERROR(TRIM(MID(SUBSTITUTE(SUBSTITUTE(SUBSTITUTE(INVITACIONES!$J602,"*",""),CHAR(13),""),CHAR(10),REPT(" ",100)),501,100)),"")</f>
        <v/>
      </c>
      <c r="J601" s="464">
        <f>IFERROR(TRIM(MID(SUBSTITUTE(SUBSTITUTE(SUBSTITUTE(INVITACIONES!$J602,"*",""),CHAR(13),""),CHAR(10),REPT(" ",100)),601,100)),"")</f>
        <v/>
      </c>
      <c r="K601" s="464">
        <f>IFERROR(TRIM(MID(SUBSTITUTE(SUBSTITUTE(SUBSTITUTE(INVITACIONES!$J602,"*",""),CHAR(13),""),CHAR(10),REPT(" ",100)),701,100)),"")</f>
        <v/>
      </c>
    </row>
    <row r="602" s="358">
      <c r="A602" s="464">
        <f>IF(INVITACIONES!A603="","",INVITACIONES!A603)</f>
        <v/>
      </c>
      <c r="B602" s="464">
        <f>IF(INVITACIONES!N603="","",TRIM(INVITACIONES!N603))</f>
        <v/>
      </c>
      <c r="C602" s="475">
        <f>IF(INVITACIONES!G603="","",INVITACIONES!G603)</f>
        <v/>
      </c>
      <c r="D602" s="464">
        <f>IFERROR(TRIM(MID(SUBSTITUTE(SUBSTITUTE(SUBSTITUTE(INVITACIONES!$J603,"*",""),CHAR(13),""),CHAR(10),REPT(" ",100)),1,100)),"")</f>
        <v/>
      </c>
      <c r="E602" s="464">
        <f>IFERROR(TRIM(MID(SUBSTITUTE(SUBSTITUTE(SUBSTITUTE(INVITACIONES!$J603,"*",""),CHAR(13),""),CHAR(10),REPT(" ",100)),101,100)),"")</f>
        <v/>
      </c>
      <c r="F602" s="464">
        <f>IFERROR(TRIM(MID(SUBSTITUTE(SUBSTITUTE(SUBSTITUTE(INVITACIONES!$J603,"*",""),CHAR(13),""),CHAR(10),REPT(" ",100)),201,100)),"")</f>
        <v/>
      </c>
      <c r="G602" s="464">
        <f>IFERROR(TRIM(MID(SUBSTITUTE(SUBSTITUTE(SUBSTITUTE(INVITACIONES!$J603,"*",""),CHAR(13),""),CHAR(10),REPT(" ",100)),301,100)),"")</f>
        <v/>
      </c>
      <c r="H602" s="464">
        <f>IFERROR(TRIM(MID(SUBSTITUTE(SUBSTITUTE(SUBSTITUTE(INVITACIONES!$J603,"*",""),CHAR(13),""),CHAR(10),REPT(" ",100)),401,100)),"")</f>
        <v/>
      </c>
      <c r="I602" s="464">
        <f>IFERROR(TRIM(MID(SUBSTITUTE(SUBSTITUTE(SUBSTITUTE(INVITACIONES!$J603,"*",""),CHAR(13),""),CHAR(10),REPT(" ",100)),501,100)),"")</f>
        <v/>
      </c>
      <c r="J602" s="464">
        <f>IFERROR(TRIM(MID(SUBSTITUTE(SUBSTITUTE(SUBSTITUTE(INVITACIONES!$J603,"*",""),CHAR(13),""),CHAR(10),REPT(" ",100)),601,100)),"")</f>
        <v/>
      </c>
      <c r="K602" s="464">
        <f>IFERROR(TRIM(MID(SUBSTITUTE(SUBSTITUTE(SUBSTITUTE(INVITACIONES!$J603,"*",""),CHAR(13),""),CHAR(10),REPT(" ",100)),701,100)),"")</f>
        <v/>
      </c>
    </row>
    <row r="603" s="358">
      <c r="A603" s="464">
        <f>IF(INVITACIONES!A604="","",INVITACIONES!A604)</f>
        <v/>
      </c>
      <c r="B603" s="464">
        <f>IF(INVITACIONES!N604="","",TRIM(INVITACIONES!N604))</f>
        <v/>
      </c>
      <c r="C603" s="475">
        <f>IF(INVITACIONES!G604="","",INVITACIONES!G604)</f>
        <v/>
      </c>
      <c r="D603" s="464">
        <f>IFERROR(TRIM(MID(SUBSTITUTE(SUBSTITUTE(SUBSTITUTE(INVITACIONES!$J604,"*",""),CHAR(13),""),CHAR(10),REPT(" ",100)),1,100)),"")</f>
        <v/>
      </c>
      <c r="E603" s="464">
        <f>IFERROR(TRIM(MID(SUBSTITUTE(SUBSTITUTE(SUBSTITUTE(INVITACIONES!$J604,"*",""),CHAR(13),""),CHAR(10),REPT(" ",100)),101,100)),"")</f>
        <v/>
      </c>
      <c r="F603" s="464">
        <f>IFERROR(TRIM(MID(SUBSTITUTE(SUBSTITUTE(SUBSTITUTE(INVITACIONES!$J604,"*",""),CHAR(13),""),CHAR(10),REPT(" ",100)),201,100)),"")</f>
        <v/>
      </c>
      <c r="G603" s="464">
        <f>IFERROR(TRIM(MID(SUBSTITUTE(SUBSTITUTE(SUBSTITUTE(INVITACIONES!$J604,"*",""),CHAR(13),""),CHAR(10),REPT(" ",100)),301,100)),"")</f>
        <v/>
      </c>
      <c r="H603" s="464">
        <f>IFERROR(TRIM(MID(SUBSTITUTE(SUBSTITUTE(SUBSTITUTE(INVITACIONES!$J604,"*",""),CHAR(13),""),CHAR(10),REPT(" ",100)),401,100)),"")</f>
        <v/>
      </c>
      <c r="I603" s="464">
        <f>IFERROR(TRIM(MID(SUBSTITUTE(SUBSTITUTE(SUBSTITUTE(INVITACIONES!$J604,"*",""),CHAR(13),""),CHAR(10),REPT(" ",100)),501,100)),"")</f>
        <v/>
      </c>
      <c r="J603" s="464">
        <f>IFERROR(TRIM(MID(SUBSTITUTE(SUBSTITUTE(SUBSTITUTE(INVITACIONES!$J604,"*",""),CHAR(13),""),CHAR(10),REPT(" ",100)),601,100)),"")</f>
        <v/>
      </c>
      <c r="K603" s="464">
        <f>IFERROR(TRIM(MID(SUBSTITUTE(SUBSTITUTE(SUBSTITUTE(INVITACIONES!$J604,"*",""),CHAR(13),""),CHAR(10),REPT(" ",100)),701,100)),"")</f>
        <v/>
      </c>
    </row>
    <row r="604" s="358">
      <c r="A604" s="464">
        <f>IF(INVITACIONES!A605="","",INVITACIONES!A605)</f>
        <v/>
      </c>
      <c r="B604" s="464">
        <f>IF(INVITACIONES!N605="","",TRIM(INVITACIONES!N605))</f>
        <v/>
      </c>
      <c r="C604" s="475">
        <f>IF(INVITACIONES!G605="","",INVITACIONES!G605)</f>
        <v/>
      </c>
      <c r="D604" s="464">
        <f>IFERROR(TRIM(MID(SUBSTITUTE(SUBSTITUTE(SUBSTITUTE(INVITACIONES!$J605,"*",""),CHAR(13),""),CHAR(10),REPT(" ",100)),1,100)),"")</f>
        <v/>
      </c>
      <c r="E604" s="464">
        <f>IFERROR(TRIM(MID(SUBSTITUTE(SUBSTITUTE(SUBSTITUTE(INVITACIONES!$J605,"*",""),CHAR(13),""),CHAR(10),REPT(" ",100)),101,100)),"")</f>
        <v/>
      </c>
      <c r="F604" s="464">
        <f>IFERROR(TRIM(MID(SUBSTITUTE(SUBSTITUTE(SUBSTITUTE(INVITACIONES!$J605,"*",""),CHAR(13),""),CHAR(10),REPT(" ",100)),201,100)),"")</f>
        <v/>
      </c>
      <c r="G604" s="464">
        <f>IFERROR(TRIM(MID(SUBSTITUTE(SUBSTITUTE(SUBSTITUTE(INVITACIONES!$J605,"*",""),CHAR(13),""),CHAR(10),REPT(" ",100)),301,100)),"")</f>
        <v/>
      </c>
      <c r="H604" s="464">
        <f>IFERROR(TRIM(MID(SUBSTITUTE(SUBSTITUTE(SUBSTITUTE(INVITACIONES!$J605,"*",""),CHAR(13),""),CHAR(10),REPT(" ",100)),401,100)),"")</f>
        <v/>
      </c>
      <c r="I604" s="464">
        <f>IFERROR(TRIM(MID(SUBSTITUTE(SUBSTITUTE(SUBSTITUTE(INVITACIONES!$J605,"*",""),CHAR(13),""),CHAR(10),REPT(" ",100)),501,100)),"")</f>
        <v/>
      </c>
      <c r="J604" s="464">
        <f>IFERROR(TRIM(MID(SUBSTITUTE(SUBSTITUTE(SUBSTITUTE(INVITACIONES!$J605,"*",""),CHAR(13),""),CHAR(10),REPT(" ",100)),601,100)),"")</f>
        <v/>
      </c>
      <c r="K604" s="464">
        <f>IFERROR(TRIM(MID(SUBSTITUTE(SUBSTITUTE(SUBSTITUTE(INVITACIONES!$J605,"*",""),CHAR(13),""),CHAR(10),REPT(" ",100)),701,100)),"")</f>
        <v/>
      </c>
    </row>
    <row r="605" s="358">
      <c r="A605" s="464">
        <f>IF(INVITACIONES!A606="","",INVITACIONES!A606)</f>
        <v/>
      </c>
      <c r="B605" s="464">
        <f>IF(INVITACIONES!N606="","",TRIM(INVITACIONES!N606))</f>
        <v/>
      </c>
      <c r="C605" s="475">
        <f>IF(INVITACIONES!G606="","",INVITACIONES!G606)</f>
        <v/>
      </c>
      <c r="D605" s="464">
        <f>IFERROR(TRIM(MID(SUBSTITUTE(SUBSTITUTE(SUBSTITUTE(INVITACIONES!$J606,"*",""),CHAR(13),""),CHAR(10),REPT(" ",100)),1,100)),"")</f>
        <v/>
      </c>
      <c r="E605" s="464">
        <f>IFERROR(TRIM(MID(SUBSTITUTE(SUBSTITUTE(SUBSTITUTE(INVITACIONES!$J606,"*",""),CHAR(13),""),CHAR(10),REPT(" ",100)),101,100)),"")</f>
        <v/>
      </c>
      <c r="F605" s="464">
        <f>IFERROR(TRIM(MID(SUBSTITUTE(SUBSTITUTE(SUBSTITUTE(INVITACIONES!$J606,"*",""),CHAR(13),""),CHAR(10),REPT(" ",100)),201,100)),"")</f>
        <v/>
      </c>
      <c r="G605" s="464">
        <f>IFERROR(TRIM(MID(SUBSTITUTE(SUBSTITUTE(SUBSTITUTE(INVITACIONES!$J606,"*",""),CHAR(13),""),CHAR(10),REPT(" ",100)),301,100)),"")</f>
        <v/>
      </c>
      <c r="H605" s="464">
        <f>IFERROR(TRIM(MID(SUBSTITUTE(SUBSTITUTE(SUBSTITUTE(INVITACIONES!$J606,"*",""),CHAR(13),""),CHAR(10),REPT(" ",100)),401,100)),"")</f>
        <v/>
      </c>
      <c r="I605" s="464">
        <f>IFERROR(TRIM(MID(SUBSTITUTE(SUBSTITUTE(SUBSTITUTE(INVITACIONES!$J606,"*",""),CHAR(13),""),CHAR(10),REPT(" ",100)),501,100)),"")</f>
        <v/>
      </c>
      <c r="J605" s="464">
        <f>IFERROR(TRIM(MID(SUBSTITUTE(SUBSTITUTE(SUBSTITUTE(INVITACIONES!$J606,"*",""),CHAR(13),""),CHAR(10),REPT(" ",100)),601,100)),"")</f>
        <v/>
      </c>
      <c r="K605" s="464">
        <f>IFERROR(TRIM(MID(SUBSTITUTE(SUBSTITUTE(SUBSTITUTE(INVITACIONES!$J606,"*",""),CHAR(13),""),CHAR(10),REPT(" ",100)),701,100)),"")</f>
        <v/>
      </c>
    </row>
    <row r="606" s="358">
      <c r="A606" s="464">
        <f>IF(INVITACIONES!A607="","",INVITACIONES!A607)</f>
        <v/>
      </c>
      <c r="B606" s="464">
        <f>IF(INVITACIONES!N607="","",TRIM(INVITACIONES!N607))</f>
        <v/>
      </c>
      <c r="C606" s="475">
        <f>IF(INVITACIONES!G607="","",INVITACIONES!G607)</f>
        <v/>
      </c>
      <c r="D606" s="464">
        <f>IFERROR(TRIM(MID(SUBSTITUTE(SUBSTITUTE(SUBSTITUTE(INVITACIONES!$J607,"*",""),CHAR(13),""),CHAR(10),REPT(" ",100)),1,100)),"")</f>
        <v/>
      </c>
      <c r="E606" s="464">
        <f>IFERROR(TRIM(MID(SUBSTITUTE(SUBSTITUTE(SUBSTITUTE(INVITACIONES!$J607,"*",""),CHAR(13),""),CHAR(10),REPT(" ",100)),101,100)),"")</f>
        <v/>
      </c>
      <c r="F606" s="464">
        <f>IFERROR(TRIM(MID(SUBSTITUTE(SUBSTITUTE(SUBSTITUTE(INVITACIONES!$J607,"*",""),CHAR(13),""),CHAR(10),REPT(" ",100)),201,100)),"")</f>
        <v/>
      </c>
      <c r="G606" s="464">
        <f>IFERROR(TRIM(MID(SUBSTITUTE(SUBSTITUTE(SUBSTITUTE(INVITACIONES!$J607,"*",""),CHAR(13),""),CHAR(10),REPT(" ",100)),301,100)),"")</f>
        <v/>
      </c>
      <c r="H606" s="464">
        <f>IFERROR(TRIM(MID(SUBSTITUTE(SUBSTITUTE(SUBSTITUTE(INVITACIONES!$J607,"*",""),CHAR(13),""),CHAR(10),REPT(" ",100)),401,100)),"")</f>
        <v/>
      </c>
      <c r="I606" s="464">
        <f>IFERROR(TRIM(MID(SUBSTITUTE(SUBSTITUTE(SUBSTITUTE(INVITACIONES!$J607,"*",""),CHAR(13),""),CHAR(10),REPT(" ",100)),501,100)),"")</f>
        <v/>
      </c>
      <c r="J606" s="464">
        <f>IFERROR(TRIM(MID(SUBSTITUTE(SUBSTITUTE(SUBSTITUTE(INVITACIONES!$J607,"*",""),CHAR(13),""),CHAR(10),REPT(" ",100)),601,100)),"")</f>
        <v/>
      </c>
      <c r="K606" s="464">
        <f>IFERROR(TRIM(MID(SUBSTITUTE(SUBSTITUTE(SUBSTITUTE(INVITACIONES!$J607,"*",""),CHAR(13),""),CHAR(10),REPT(" ",100)),701,100)),"")</f>
        <v/>
      </c>
    </row>
    <row r="607" s="358">
      <c r="A607" s="464">
        <f>IF(INVITACIONES!A608="","",INVITACIONES!A608)</f>
        <v/>
      </c>
      <c r="B607" s="464">
        <f>IF(INVITACIONES!N608="","",TRIM(INVITACIONES!N608))</f>
        <v/>
      </c>
      <c r="C607" s="475">
        <f>IF(INVITACIONES!G608="","",INVITACIONES!G608)</f>
        <v/>
      </c>
      <c r="D607" s="464">
        <f>IFERROR(TRIM(MID(SUBSTITUTE(SUBSTITUTE(SUBSTITUTE(INVITACIONES!$J608,"*",""),CHAR(13),""),CHAR(10),REPT(" ",100)),1,100)),"")</f>
        <v/>
      </c>
      <c r="E607" s="464">
        <f>IFERROR(TRIM(MID(SUBSTITUTE(SUBSTITUTE(SUBSTITUTE(INVITACIONES!$J608,"*",""),CHAR(13),""),CHAR(10),REPT(" ",100)),101,100)),"")</f>
        <v/>
      </c>
      <c r="F607" s="464">
        <f>IFERROR(TRIM(MID(SUBSTITUTE(SUBSTITUTE(SUBSTITUTE(INVITACIONES!$J608,"*",""),CHAR(13),""),CHAR(10),REPT(" ",100)),201,100)),"")</f>
        <v/>
      </c>
      <c r="G607" s="464">
        <f>IFERROR(TRIM(MID(SUBSTITUTE(SUBSTITUTE(SUBSTITUTE(INVITACIONES!$J608,"*",""),CHAR(13),""),CHAR(10),REPT(" ",100)),301,100)),"")</f>
        <v/>
      </c>
      <c r="H607" s="464">
        <f>IFERROR(TRIM(MID(SUBSTITUTE(SUBSTITUTE(SUBSTITUTE(INVITACIONES!$J608,"*",""),CHAR(13),""),CHAR(10),REPT(" ",100)),401,100)),"")</f>
        <v/>
      </c>
      <c r="I607" s="464">
        <f>IFERROR(TRIM(MID(SUBSTITUTE(SUBSTITUTE(SUBSTITUTE(INVITACIONES!$J608,"*",""),CHAR(13),""),CHAR(10),REPT(" ",100)),501,100)),"")</f>
        <v/>
      </c>
      <c r="J607" s="464">
        <f>IFERROR(TRIM(MID(SUBSTITUTE(SUBSTITUTE(SUBSTITUTE(INVITACIONES!$J608,"*",""),CHAR(13),""),CHAR(10),REPT(" ",100)),601,100)),"")</f>
        <v/>
      </c>
      <c r="K607" s="464">
        <f>IFERROR(TRIM(MID(SUBSTITUTE(SUBSTITUTE(SUBSTITUTE(INVITACIONES!$J608,"*",""),CHAR(13),""),CHAR(10),REPT(" ",100)),701,100)),"")</f>
        <v/>
      </c>
    </row>
    <row r="608" s="358">
      <c r="A608" s="464">
        <f>IF(INVITACIONES!A609="","",INVITACIONES!A609)</f>
        <v/>
      </c>
      <c r="B608" s="464">
        <f>IF(INVITACIONES!N609="","",TRIM(INVITACIONES!N609))</f>
        <v/>
      </c>
      <c r="C608" s="475">
        <f>IF(INVITACIONES!G609="","",INVITACIONES!G609)</f>
        <v/>
      </c>
      <c r="D608" s="464">
        <f>IFERROR(TRIM(MID(SUBSTITUTE(SUBSTITUTE(SUBSTITUTE(INVITACIONES!$J609,"*",""),CHAR(13),""),CHAR(10),REPT(" ",100)),1,100)),"")</f>
        <v/>
      </c>
      <c r="E608" s="464">
        <f>IFERROR(TRIM(MID(SUBSTITUTE(SUBSTITUTE(SUBSTITUTE(INVITACIONES!$J609,"*",""),CHAR(13),""),CHAR(10),REPT(" ",100)),101,100)),"")</f>
        <v/>
      </c>
      <c r="F608" s="464">
        <f>IFERROR(TRIM(MID(SUBSTITUTE(SUBSTITUTE(SUBSTITUTE(INVITACIONES!$J609,"*",""),CHAR(13),""),CHAR(10),REPT(" ",100)),201,100)),"")</f>
        <v/>
      </c>
      <c r="G608" s="464">
        <f>IFERROR(TRIM(MID(SUBSTITUTE(SUBSTITUTE(SUBSTITUTE(INVITACIONES!$J609,"*",""),CHAR(13),""),CHAR(10),REPT(" ",100)),301,100)),"")</f>
        <v/>
      </c>
      <c r="H608" s="464">
        <f>IFERROR(TRIM(MID(SUBSTITUTE(SUBSTITUTE(SUBSTITUTE(INVITACIONES!$J609,"*",""),CHAR(13),""),CHAR(10),REPT(" ",100)),401,100)),"")</f>
        <v/>
      </c>
      <c r="I608" s="464">
        <f>IFERROR(TRIM(MID(SUBSTITUTE(SUBSTITUTE(SUBSTITUTE(INVITACIONES!$J609,"*",""),CHAR(13),""),CHAR(10),REPT(" ",100)),501,100)),"")</f>
        <v/>
      </c>
      <c r="J608" s="464">
        <f>IFERROR(TRIM(MID(SUBSTITUTE(SUBSTITUTE(SUBSTITUTE(INVITACIONES!$J609,"*",""),CHAR(13),""),CHAR(10),REPT(" ",100)),601,100)),"")</f>
        <v/>
      </c>
      <c r="K608" s="464">
        <f>IFERROR(TRIM(MID(SUBSTITUTE(SUBSTITUTE(SUBSTITUTE(INVITACIONES!$J609,"*",""),CHAR(13),""),CHAR(10),REPT(" ",100)),701,100)),"")</f>
        <v/>
      </c>
    </row>
    <row r="609" s="358">
      <c r="A609" s="464">
        <f>IF(INVITACIONES!A610="","",INVITACIONES!A610)</f>
        <v/>
      </c>
      <c r="B609" s="464">
        <f>IF(INVITACIONES!N610="","",TRIM(INVITACIONES!N610))</f>
        <v/>
      </c>
      <c r="C609" s="475">
        <f>IF(INVITACIONES!G610="","",INVITACIONES!G610)</f>
        <v/>
      </c>
      <c r="D609" s="464">
        <f>IFERROR(TRIM(MID(SUBSTITUTE(SUBSTITUTE(SUBSTITUTE(INVITACIONES!$J610,"*",""),CHAR(13),""),CHAR(10),REPT(" ",100)),1,100)),"")</f>
        <v/>
      </c>
      <c r="E609" s="464">
        <f>IFERROR(TRIM(MID(SUBSTITUTE(SUBSTITUTE(SUBSTITUTE(INVITACIONES!$J610,"*",""),CHAR(13),""),CHAR(10),REPT(" ",100)),101,100)),"")</f>
        <v/>
      </c>
      <c r="F609" s="464">
        <f>IFERROR(TRIM(MID(SUBSTITUTE(SUBSTITUTE(SUBSTITUTE(INVITACIONES!$J610,"*",""),CHAR(13),""),CHAR(10),REPT(" ",100)),201,100)),"")</f>
        <v/>
      </c>
      <c r="G609" s="464">
        <f>IFERROR(TRIM(MID(SUBSTITUTE(SUBSTITUTE(SUBSTITUTE(INVITACIONES!$J610,"*",""),CHAR(13),""),CHAR(10),REPT(" ",100)),301,100)),"")</f>
        <v/>
      </c>
      <c r="H609" s="464">
        <f>IFERROR(TRIM(MID(SUBSTITUTE(SUBSTITUTE(SUBSTITUTE(INVITACIONES!$J610,"*",""),CHAR(13),""),CHAR(10),REPT(" ",100)),401,100)),"")</f>
        <v/>
      </c>
      <c r="I609" s="464">
        <f>IFERROR(TRIM(MID(SUBSTITUTE(SUBSTITUTE(SUBSTITUTE(INVITACIONES!$J610,"*",""),CHAR(13),""),CHAR(10),REPT(" ",100)),501,100)),"")</f>
        <v/>
      </c>
      <c r="J609" s="464">
        <f>IFERROR(TRIM(MID(SUBSTITUTE(SUBSTITUTE(SUBSTITUTE(INVITACIONES!$J610,"*",""),CHAR(13),""),CHAR(10),REPT(" ",100)),601,100)),"")</f>
        <v/>
      </c>
      <c r="K609" s="464">
        <f>IFERROR(TRIM(MID(SUBSTITUTE(SUBSTITUTE(SUBSTITUTE(INVITACIONES!$J610,"*",""),CHAR(13),""),CHAR(10),REPT(" ",100)),701,100)),"")</f>
        <v/>
      </c>
    </row>
    <row r="610" s="358">
      <c r="A610" s="464">
        <f>IF(INVITACIONES!A611="","",INVITACIONES!A611)</f>
        <v/>
      </c>
      <c r="B610" s="464">
        <f>IF(INVITACIONES!N611="","",TRIM(INVITACIONES!N611))</f>
        <v/>
      </c>
      <c r="C610" s="475">
        <f>IF(INVITACIONES!G611="","",INVITACIONES!G611)</f>
        <v/>
      </c>
      <c r="D610" s="464">
        <f>IFERROR(TRIM(MID(SUBSTITUTE(SUBSTITUTE(SUBSTITUTE(INVITACIONES!$J611,"*",""),CHAR(13),""),CHAR(10),REPT(" ",100)),1,100)),"")</f>
        <v/>
      </c>
      <c r="E610" s="464">
        <f>IFERROR(TRIM(MID(SUBSTITUTE(SUBSTITUTE(SUBSTITUTE(INVITACIONES!$J611,"*",""),CHAR(13),""),CHAR(10),REPT(" ",100)),101,100)),"")</f>
        <v/>
      </c>
      <c r="F610" s="464">
        <f>IFERROR(TRIM(MID(SUBSTITUTE(SUBSTITUTE(SUBSTITUTE(INVITACIONES!$J611,"*",""),CHAR(13),""),CHAR(10),REPT(" ",100)),201,100)),"")</f>
        <v/>
      </c>
      <c r="G610" s="464">
        <f>IFERROR(TRIM(MID(SUBSTITUTE(SUBSTITUTE(SUBSTITUTE(INVITACIONES!$J611,"*",""),CHAR(13),""),CHAR(10),REPT(" ",100)),301,100)),"")</f>
        <v/>
      </c>
      <c r="H610" s="464">
        <f>IFERROR(TRIM(MID(SUBSTITUTE(SUBSTITUTE(SUBSTITUTE(INVITACIONES!$J611,"*",""),CHAR(13),""),CHAR(10),REPT(" ",100)),401,100)),"")</f>
        <v/>
      </c>
      <c r="I610" s="464">
        <f>IFERROR(TRIM(MID(SUBSTITUTE(SUBSTITUTE(SUBSTITUTE(INVITACIONES!$J611,"*",""),CHAR(13),""),CHAR(10),REPT(" ",100)),501,100)),"")</f>
        <v/>
      </c>
      <c r="J610" s="464">
        <f>IFERROR(TRIM(MID(SUBSTITUTE(SUBSTITUTE(SUBSTITUTE(INVITACIONES!$J611,"*",""),CHAR(13),""),CHAR(10),REPT(" ",100)),601,100)),"")</f>
        <v/>
      </c>
      <c r="K610" s="464">
        <f>IFERROR(TRIM(MID(SUBSTITUTE(SUBSTITUTE(SUBSTITUTE(INVITACIONES!$J611,"*",""),CHAR(13),""),CHAR(10),REPT(" ",100)),701,100)),"")</f>
        <v/>
      </c>
    </row>
    <row r="611" s="358">
      <c r="A611" s="464">
        <f>IF(INVITACIONES!A612="","",INVITACIONES!A612)</f>
        <v/>
      </c>
      <c r="B611" s="464">
        <f>IF(INVITACIONES!N612="","",TRIM(INVITACIONES!N612))</f>
        <v/>
      </c>
      <c r="C611" s="475">
        <f>IF(INVITACIONES!G612="","",INVITACIONES!G612)</f>
        <v/>
      </c>
      <c r="D611" s="464">
        <f>IFERROR(TRIM(MID(SUBSTITUTE(SUBSTITUTE(SUBSTITUTE(INVITACIONES!$J612,"*",""),CHAR(13),""),CHAR(10),REPT(" ",100)),1,100)),"")</f>
        <v/>
      </c>
      <c r="E611" s="464">
        <f>IFERROR(TRIM(MID(SUBSTITUTE(SUBSTITUTE(SUBSTITUTE(INVITACIONES!$J612,"*",""),CHAR(13),""),CHAR(10),REPT(" ",100)),101,100)),"")</f>
        <v/>
      </c>
      <c r="F611" s="464">
        <f>IFERROR(TRIM(MID(SUBSTITUTE(SUBSTITUTE(SUBSTITUTE(INVITACIONES!$J612,"*",""),CHAR(13),""),CHAR(10),REPT(" ",100)),201,100)),"")</f>
        <v/>
      </c>
      <c r="G611" s="464">
        <f>IFERROR(TRIM(MID(SUBSTITUTE(SUBSTITUTE(SUBSTITUTE(INVITACIONES!$J612,"*",""),CHAR(13),""),CHAR(10),REPT(" ",100)),301,100)),"")</f>
        <v/>
      </c>
      <c r="H611" s="464">
        <f>IFERROR(TRIM(MID(SUBSTITUTE(SUBSTITUTE(SUBSTITUTE(INVITACIONES!$J612,"*",""),CHAR(13),""),CHAR(10),REPT(" ",100)),401,100)),"")</f>
        <v/>
      </c>
      <c r="I611" s="464">
        <f>IFERROR(TRIM(MID(SUBSTITUTE(SUBSTITUTE(SUBSTITUTE(INVITACIONES!$J612,"*",""),CHAR(13),""),CHAR(10),REPT(" ",100)),501,100)),"")</f>
        <v/>
      </c>
      <c r="J611" s="464">
        <f>IFERROR(TRIM(MID(SUBSTITUTE(SUBSTITUTE(SUBSTITUTE(INVITACIONES!$J612,"*",""),CHAR(13),""),CHAR(10),REPT(" ",100)),601,100)),"")</f>
        <v/>
      </c>
      <c r="K611" s="464">
        <f>IFERROR(TRIM(MID(SUBSTITUTE(SUBSTITUTE(SUBSTITUTE(INVITACIONES!$J612,"*",""),CHAR(13),""),CHAR(10),REPT(" ",100)),701,100)),"")</f>
        <v/>
      </c>
    </row>
    <row r="612" s="358">
      <c r="A612" s="464">
        <f>IF(INVITACIONES!A613="","",INVITACIONES!A613)</f>
        <v/>
      </c>
      <c r="B612" s="464">
        <f>IF(INVITACIONES!N613="","",TRIM(INVITACIONES!N613))</f>
        <v/>
      </c>
      <c r="C612" s="475">
        <f>IF(INVITACIONES!G613="","",INVITACIONES!G613)</f>
        <v/>
      </c>
      <c r="D612" s="464">
        <f>IFERROR(TRIM(MID(SUBSTITUTE(SUBSTITUTE(SUBSTITUTE(INVITACIONES!$J613,"*",""),CHAR(13),""),CHAR(10),REPT(" ",100)),1,100)),"")</f>
        <v/>
      </c>
      <c r="E612" s="464">
        <f>IFERROR(TRIM(MID(SUBSTITUTE(SUBSTITUTE(SUBSTITUTE(INVITACIONES!$J613,"*",""),CHAR(13),""),CHAR(10),REPT(" ",100)),101,100)),"")</f>
        <v/>
      </c>
      <c r="F612" s="464">
        <f>IFERROR(TRIM(MID(SUBSTITUTE(SUBSTITUTE(SUBSTITUTE(INVITACIONES!$J613,"*",""),CHAR(13),""),CHAR(10),REPT(" ",100)),201,100)),"")</f>
        <v/>
      </c>
      <c r="G612" s="464">
        <f>IFERROR(TRIM(MID(SUBSTITUTE(SUBSTITUTE(SUBSTITUTE(INVITACIONES!$J613,"*",""),CHAR(13),""),CHAR(10),REPT(" ",100)),301,100)),"")</f>
        <v/>
      </c>
      <c r="H612" s="464">
        <f>IFERROR(TRIM(MID(SUBSTITUTE(SUBSTITUTE(SUBSTITUTE(INVITACIONES!$J613,"*",""),CHAR(13),""),CHAR(10),REPT(" ",100)),401,100)),"")</f>
        <v/>
      </c>
      <c r="I612" s="464">
        <f>IFERROR(TRIM(MID(SUBSTITUTE(SUBSTITUTE(SUBSTITUTE(INVITACIONES!$J613,"*",""),CHAR(13),""),CHAR(10),REPT(" ",100)),501,100)),"")</f>
        <v/>
      </c>
      <c r="J612" s="464">
        <f>IFERROR(TRIM(MID(SUBSTITUTE(SUBSTITUTE(SUBSTITUTE(INVITACIONES!$J613,"*",""),CHAR(13),""),CHAR(10),REPT(" ",100)),601,100)),"")</f>
        <v/>
      </c>
      <c r="K612" s="464">
        <f>IFERROR(TRIM(MID(SUBSTITUTE(SUBSTITUTE(SUBSTITUTE(INVITACIONES!$J613,"*",""),CHAR(13),""),CHAR(10),REPT(" ",100)),701,100)),"")</f>
        <v/>
      </c>
    </row>
    <row r="613" s="358">
      <c r="A613" s="464">
        <f>IF(INVITACIONES!A614="","",INVITACIONES!A614)</f>
        <v/>
      </c>
      <c r="B613" s="464">
        <f>IF(INVITACIONES!N614="","",TRIM(INVITACIONES!N614))</f>
        <v/>
      </c>
      <c r="C613" s="475">
        <f>IF(INVITACIONES!G614="","",INVITACIONES!G614)</f>
        <v/>
      </c>
      <c r="D613" s="464">
        <f>IFERROR(TRIM(MID(SUBSTITUTE(SUBSTITUTE(SUBSTITUTE(INVITACIONES!$J614,"*",""),CHAR(13),""),CHAR(10),REPT(" ",100)),1,100)),"")</f>
        <v/>
      </c>
      <c r="E613" s="464">
        <f>IFERROR(TRIM(MID(SUBSTITUTE(SUBSTITUTE(SUBSTITUTE(INVITACIONES!$J614,"*",""),CHAR(13),""),CHAR(10),REPT(" ",100)),101,100)),"")</f>
        <v/>
      </c>
      <c r="F613" s="464">
        <f>IFERROR(TRIM(MID(SUBSTITUTE(SUBSTITUTE(SUBSTITUTE(INVITACIONES!$J614,"*",""),CHAR(13),""),CHAR(10),REPT(" ",100)),201,100)),"")</f>
        <v/>
      </c>
      <c r="G613" s="464">
        <f>IFERROR(TRIM(MID(SUBSTITUTE(SUBSTITUTE(SUBSTITUTE(INVITACIONES!$J614,"*",""),CHAR(13),""),CHAR(10),REPT(" ",100)),301,100)),"")</f>
        <v/>
      </c>
      <c r="H613" s="464">
        <f>IFERROR(TRIM(MID(SUBSTITUTE(SUBSTITUTE(SUBSTITUTE(INVITACIONES!$J614,"*",""),CHAR(13),""),CHAR(10),REPT(" ",100)),401,100)),"")</f>
        <v/>
      </c>
      <c r="I613" s="464">
        <f>IFERROR(TRIM(MID(SUBSTITUTE(SUBSTITUTE(SUBSTITUTE(INVITACIONES!$J614,"*",""),CHAR(13),""),CHAR(10),REPT(" ",100)),501,100)),"")</f>
        <v/>
      </c>
      <c r="J613" s="464">
        <f>IFERROR(TRIM(MID(SUBSTITUTE(SUBSTITUTE(SUBSTITUTE(INVITACIONES!$J614,"*",""),CHAR(13),""),CHAR(10),REPT(" ",100)),601,100)),"")</f>
        <v/>
      </c>
      <c r="K613" s="464">
        <f>IFERROR(TRIM(MID(SUBSTITUTE(SUBSTITUTE(SUBSTITUTE(INVITACIONES!$J614,"*",""),CHAR(13),""),CHAR(10),REPT(" ",100)),701,100)),"")</f>
        <v/>
      </c>
    </row>
    <row r="614" s="358">
      <c r="A614" s="464">
        <f>IF(INVITACIONES!A615="","",INVITACIONES!A615)</f>
        <v/>
      </c>
      <c r="B614" s="464">
        <f>IF(INVITACIONES!N615="","",TRIM(INVITACIONES!N615))</f>
        <v/>
      </c>
      <c r="C614" s="475">
        <f>IF(INVITACIONES!G615="","",INVITACIONES!G615)</f>
        <v/>
      </c>
      <c r="D614" s="464">
        <f>IFERROR(TRIM(MID(SUBSTITUTE(SUBSTITUTE(SUBSTITUTE(INVITACIONES!$J615,"*",""),CHAR(13),""),CHAR(10),REPT(" ",100)),1,100)),"")</f>
        <v/>
      </c>
      <c r="E614" s="464">
        <f>IFERROR(TRIM(MID(SUBSTITUTE(SUBSTITUTE(SUBSTITUTE(INVITACIONES!$J615,"*",""),CHAR(13),""),CHAR(10),REPT(" ",100)),101,100)),"")</f>
        <v/>
      </c>
      <c r="F614" s="464">
        <f>IFERROR(TRIM(MID(SUBSTITUTE(SUBSTITUTE(SUBSTITUTE(INVITACIONES!$J615,"*",""),CHAR(13),""),CHAR(10),REPT(" ",100)),201,100)),"")</f>
        <v/>
      </c>
      <c r="G614" s="464">
        <f>IFERROR(TRIM(MID(SUBSTITUTE(SUBSTITUTE(SUBSTITUTE(INVITACIONES!$J615,"*",""),CHAR(13),""),CHAR(10),REPT(" ",100)),301,100)),"")</f>
        <v/>
      </c>
      <c r="H614" s="464">
        <f>IFERROR(TRIM(MID(SUBSTITUTE(SUBSTITUTE(SUBSTITUTE(INVITACIONES!$J615,"*",""),CHAR(13),""),CHAR(10),REPT(" ",100)),401,100)),"")</f>
        <v/>
      </c>
      <c r="I614" s="464">
        <f>IFERROR(TRIM(MID(SUBSTITUTE(SUBSTITUTE(SUBSTITUTE(INVITACIONES!$J615,"*",""),CHAR(13),""),CHAR(10),REPT(" ",100)),501,100)),"")</f>
        <v/>
      </c>
      <c r="J614" s="464">
        <f>IFERROR(TRIM(MID(SUBSTITUTE(SUBSTITUTE(SUBSTITUTE(INVITACIONES!$J615,"*",""),CHAR(13),""),CHAR(10),REPT(" ",100)),601,100)),"")</f>
        <v/>
      </c>
      <c r="K614" s="464">
        <f>IFERROR(TRIM(MID(SUBSTITUTE(SUBSTITUTE(SUBSTITUTE(INVITACIONES!$J615,"*",""),CHAR(13),""),CHAR(10),REPT(" ",100)),701,100)),"")</f>
        <v/>
      </c>
    </row>
    <row r="615" s="358">
      <c r="A615" s="464">
        <f>IF(INVITACIONES!A616="","",INVITACIONES!A616)</f>
        <v/>
      </c>
      <c r="B615" s="464">
        <f>IF(INVITACIONES!N616="","",TRIM(INVITACIONES!N616))</f>
        <v/>
      </c>
      <c r="C615" s="475">
        <f>IF(INVITACIONES!G616="","",INVITACIONES!G616)</f>
        <v/>
      </c>
      <c r="D615" s="464">
        <f>IFERROR(TRIM(MID(SUBSTITUTE(SUBSTITUTE(SUBSTITUTE(INVITACIONES!$J616,"*",""),CHAR(13),""),CHAR(10),REPT(" ",100)),1,100)),"")</f>
        <v/>
      </c>
      <c r="E615" s="464">
        <f>IFERROR(TRIM(MID(SUBSTITUTE(SUBSTITUTE(SUBSTITUTE(INVITACIONES!$J616,"*",""),CHAR(13),""),CHAR(10),REPT(" ",100)),101,100)),"")</f>
        <v/>
      </c>
      <c r="F615" s="464">
        <f>IFERROR(TRIM(MID(SUBSTITUTE(SUBSTITUTE(SUBSTITUTE(INVITACIONES!$J616,"*",""),CHAR(13),""),CHAR(10),REPT(" ",100)),201,100)),"")</f>
        <v/>
      </c>
      <c r="G615" s="464">
        <f>IFERROR(TRIM(MID(SUBSTITUTE(SUBSTITUTE(SUBSTITUTE(INVITACIONES!$J616,"*",""),CHAR(13),""),CHAR(10),REPT(" ",100)),301,100)),"")</f>
        <v/>
      </c>
      <c r="H615" s="464">
        <f>IFERROR(TRIM(MID(SUBSTITUTE(SUBSTITUTE(SUBSTITUTE(INVITACIONES!$J616,"*",""),CHAR(13),""),CHAR(10),REPT(" ",100)),401,100)),"")</f>
        <v/>
      </c>
      <c r="I615" s="464">
        <f>IFERROR(TRIM(MID(SUBSTITUTE(SUBSTITUTE(SUBSTITUTE(INVITACIONES!$J616,"*",""),CHAR(13),""),CHAR(10),REPT(" ",100)),501,100)),"")</f>
        <v/>
      </c>
      <c r="J615" s="464">
        <f>IFERROR(TRIM(MID(SUBSTITUTE(SUBSTITUTE(SUBSTITUTE(INVITACIONES!$J616,"*",""),CHAR(13),""),CHAR(10),REPT(" ",100)),601,100)),"")</f>
        <v/>
      </c>
      <c r="K615" s="464">
        <f>IFERROR(TRIM(MID(SUBSTITUTE(SUBSTITUTE(SUBSTITUTE(INVITACIONES!$J616,"*",""),CHAR(13),""),CHAR(10),REPT(" ",100)),701,100)),"")</f>
        <v/>
      </c>
    </row>
    <row r="616" s="358">
      <c r="A616" s="464">
        <f>IF(INVITACIONES!A617="","",INVITACIONES!A617)</f>
        <v/>
      </c>
      <c r="B616" s="464">
        <f>IF(INVITACIONES!N617="","",TRIM(INVITACIONES!N617))</f>
        <v/>
      </c>
      <c r="C616" s="475">
        <f>IF(INVITACIONES!G617="","",INVITACIONES!G617)</f>
        <v/>
      </c>
      <c r="D616" s="464">
        <f>IFERROR(TRIM(MID(SUBSTITUTE(SUBSTITUTE(SUBSTITUTE(INVITACIONES!$J617,"*",""),CHAR(13),""),CHAR(10),REPT(" ",100)),1,100)),"")</f>
        <v/>
      </c>
      <c r="E616" s="464">
        <f>IFERROR(TRIM(MID(SUBSTITUTE(SUBSTITUTE(SUBSTITUTE(INVITACIONES!$J617,"*",""),CHAR(13),""),CHAR(10),REPT(" ",100)),101,100)),"")</f>
        <v/>
      </c>
      <c r="F616" s="464">
        <f>IFERROR(TRIM(MID(SUBSTITUTE(SUBSTITUTE(SUBSTITUTE(INVITACIONES!$J617,"*",""),CHAR(13),""),CHAR(10),REPT(" ",100)),201,100)),"")</f>
        <v/>
      </c>
      <c r="G616" s="464">
        <f>IFERROR(TRIM(MID(SUBSTITUTE(SUBSTITUTE(SUBSTITUTE(INVITACIONES!$J617,"*",""),CHAR(13),""),CHAR(10),REPT(" ",100)),301,100)),"")</f>
        <v/>
      </c>
      <c r="H616" s="464">
        <f>IFERROR(TRIM(MID(SUBSTITUTE(SUBSTITUTE(SUBSTITUTE(INVITACIONES!$J617,"*",""),CHAR(13),""),CHAR(10),REPT(" ",100)),401,100)),"")</f>
        <v/>
      </c>
      <c r="I616" s="464">
        <f>IFERROR(TRIM(MID(SUBSTITUTE(SUBSTITUTE(SUBSTITUTE(INVITACIONES!$J617,"*",""),CHAR(13),""),CHAR(10),REPT(" ",100)),501,100)),"")</f>
        <v/>
      </c>
      <c r="J616" s="464">
        <f>IFERROR(TRIM(MID(SUBSTITUTE(SUBSTITUTE(SUBSTITUTE(INVITACIONES!$J617,"*",""),CHAR(13),""),CHAR(10),REPT(" ",100)),601,100)),"")</f>
        <v/>
      </c>
      <c r="K616" s="464">
        <f>IFERROR(TRIM(MID(SUBSTITUTE(SUBSTITUTE(SUBSTITUTE(INVITACIONES!$J617,"*",""),CHAR(13),""),CHAR(10),REPT(" ",100)),701,100)),"")</f>
        <v/>
      </c>
    </row>
    <row r="617" s="358">
      <c r="A617" s="464">
        <f>IF(INVITACIONES!A618="","",INVITACIONES!A618)</f>
        <v/>
      </c>
      <c r="B617" s="464">
        <f>IF(INVITACIONES!N618="","",TRIM(INVITACIONES!N618))</f>
        <v/>
      </c>
      <c r="C617" s="475">
        <f>IF(INVITACIONES!G618="","",INVITACIONES!G618)</f>
        <v/>
      </c>
      <c r="D617" s="464">
        <f>IFERROR(TRIM(MID(SUBSTITUTE(SUBSTITUTE(SUBSTITUTE(INVITACIONES!$J618,"*",""),CHAR(13),""),CHAR(10),REPT(" ",100)),1,100)),"")</f>
        <v/>
      </c>
      <c r="E617" s="464">
        <f>IFERROR(TRIM(MID(SUBSTITUTE(SUBSTITUTE(SUBSTITUTE(INVITACIONES!$J618,"*",""),CHAR(13),""),CHAR(10),REPT(" ",100)),101,100)),"")</f>
        <v/>
      </c>
      <c r="F617" s="464">
        <f>IFERROR(TRIM(MID(SUBSTITUTE(SUBSTITUTE(SUBSTITUTE(INVITACIONES!$J618,"*",""),CHAR(13),""),CHAR(10),REPT(" ",100)),201,100)),"")</f>
        <v/>
      </c>
      <c r="G617" s="464">
        <f>IFERROR(TRIM(MID(SUBSTITUTE(SUBSTITUTE(SUBSTITUTE(INVITACIONES!$J618,"*",""),CHAR(13),""),CHAR(10),REPT(" ",100)),301,100)),"")</f>
        <v/>
      </c>
      <c r="H617" s="464">
        <f>IFERROR(TRIM(MID(SUBSTITUTE(SUBSTITUTE(SUBSTITUTE(INVITACIONES!$J618,"*",""),CHAR(13),""),CHAR(10),REPT(" ",100)),401,100)),"")</f>
        <v/>
      </c>
      <c r="I617" s="464">
        <f>IFERROR(TRIM(MID(SUBSTITUTE(SUBSTITUTE(SUBSTITUTE(INVITACIONES!$J618,"*",""),CHAR(13),""),CHAR(10),REPT(" ",100)),501,100)),"")</f>
        <v/>
      </c>
      <c r="J617" s="464">
        <f>IFERROR(TRIM(MID(SUBSTITUTE(SUBSTITUTE(SUBSTITUTE(INVITACIONES!$J618,"*",""),CHAR(13),""),CHAR(10),REPT(" ",100)),601,100)),"")</f>
        <v/>
      </c>
      <c r="K617" s="464">
        <f>IFERROR(TRIM(MID(SUBSTITUTE(SUBSTITUTE(SUBSTITUTE(INVITACIONES!$J618,"*",""),CHAR(13),""),CHAR(10),REPT(" ",100)),701,100)),"")</f>
        <v/>
      </c>
    </row>
    <row r="618" s="358">
      <c r="A618" s="464">
        <f>IF(INVITACIONES!A619="","",INVITACIONES!A619)</f>
        <v/>
      </c>
      <c r="B618" s="464">
        <f>IF(INVITACIONES!N619="","",TRIM(INVITACIONES!N619))</f>
        <v/>
      </c>
      <c r="C618" s="475">
        <f>IF(INVITACIONES!G619="","",INVITACIONES!G619)</f>
        <v/>
      </c>
      <c r="D618" s="464">
        <f>IFERROR(TRIM(MID(SUBSTITUTE(SUBSTITUTE(SUBSTITUTE(INVITACIONES!$J619,"*",""),CHAR(13),""),CHAR(10),REPT(" ",100)),1,100)),"")</f>
        <v/>
      </c>
      <c r="E618" s="464">
        <f>IFERROR(TRIM(MID(SUBSTITUTE(SUBSTITUTE(SUBSTITUTE(INVITACIONES!$J619,"*",""),CHAR(13),""),CHAR(10),REPT(" ",100)),101,100)),"")</f>
        <v/>
      </c>
      <c r="F618" s="464">
        <f>IFERROR(TRIM(MID(SUBSTITUTE(SUBSTITUTE(SUBSTITUTE(INVITACIONES!$J619,"*",""),CHAR(13),""),CHAR(10),REPT(" ",100)),201,100)),"")</f>
        <v/>
      </c>
      <c r="G618" s="464">
        <f>IFERROR(TRIM(MID(SUBSTITUTE(SUBSTITUTE(SUBSTITUTE(INVITACIONES!$J619,"*",""),CHAR(13),""),CHAR(10),REPT(" ",100)),301,100)),"")</f>
        <v/>
      </c>
      <c r="H618" s="464">
        <f>IFERROR(TRIM(MID(SUBSTITUTE(SUBSTITUTE(SUBSTITUTE(INVITACIONES!$J619,"*",""),CHAR(13),""),CHAR(10),REPT(" ",100)),401,100)),"")</f>
        <v/>
      </c>
      <c r="I618" s="464">
        <f>IFERROR(TRIM(MID(SUBSTITUTE(SUBSTITUTE(SUBSTITUTE(INVITACIONES!$J619,"*",""),CHAR(13),""),CHAR(10),REPT(" ",100)),501,100)),"")</f>
        <v/>
      </c>
      <c r="J618" s="464">
        <f>IFERROR(TRIM(MID(SUBSTITUTE(SUBSTITUTE(SUBSTITUTE(INVITACIONES!$J619,"*",""),CHAR(13),""),CHAR(10),REPT(" ",100)),601,100)),"")</f>
        <v/>
      </c>
      <c r="K618" s="464">
        <f>IFERROR(TRIM(MID(SUBSTITUTE(SUBSTITUTE(SUBSTITUTE(INVITACIONES!$J619,"*",""),CHAR(13),""),CHAR(10),REPT(" ",100)),701,100)),"")</f>
        <v/>
      </c>
    </row>
    <row r="619" s="358">
      <c r="A619" s="464">
        <f>IF(INVITACIONES!A620="","",INVITACIONES!A620)</f>
        <v/>
      </c>
      <c r="B619" s="464">
        <f>IF(INVITACIONES!N620="","",TRIM(INVITACIONES!N620))</f>
        <v/>
      </c>
      <c r="C619" s="475">
        <f>IF(INVITACIONES!G620="","",INVITACIONES!G620)</f>
        <v/>
      </c>
      <c r="D619" s="464">
        <f>IFERROR(TRIM(MID(SUBSTITUTE(SUBSTITUTE(SUBSTITUTE(INVITACIONES!$J620,"*",""),CHAR(13),""),CHAR(10),REPT(" ",100)),1,100)),"")</f>
        <v/>
      </c>
      <c r="E619" s="464">
        <f>IFERROR(TRIM(MID(SUBSTITUTE(SUBSTITUTE(SUBSTITUTE(INVITACIONES!$J620,"*",""),CHAR(13),""),CHAR(10),REPT(" ",100)),101,100)),"")</f>
        <v/>
      </c>
      <c r="F619" s="464">
        <f>IFERROR(TRIM(MID(SUBSTITUTE(SUBSTITUTE(SUBSTITUTE(INVITACIONES!$J620,"*",""),CHAR(13),""),CHAR(10),REPT(" ",100)),201,100)),"")</f>
        <v/>
      </c>
      <c r="G619" s="464">
        <f>IFERROR(TRIM(MID(SUBSTITUTE(SUBSTITUTE(SUBSTITUTE(INVITACIONES!$J620,"*",""),CHAR(13),""),CHAR(10),REPT(" ",100)),301,100)),"")</f>
        <v/>
      </c>
      <c r="H619" s="464">
        <f>IFERROR(TRIM(MID(SUBSTITUTE(SUBSTITUTE(SUBSTITUTE(INVITACIONES!$J620,"*",""),CHAR(13),""),CHAR(10),REPT(" ",100)),401,100)),"")</f>
        <v/>
      </c>
      <c r="I619" s="464">
        <f>IFERROR(TRIM(MID(SUBSTITUTE(SUBSTITUTE(SUBSTITUTE(INVITACIONES!$J620,"*",""),CHAR(13),""),CHAR(10),REPT(" ",100)),501,100)),"")</f>
        <v/>
      </c>
      <c r="J619" s="464">
        <f>IFERROR(TRIM(MID(SUBSTITUTE(SUBSTITUTE(SUBSTITUTE(INVITACIONES!$J620,"*",""),CHAR(13),""),CHAR(10),REPT(" ",100)),601,100)),"")</f>
        <v/>
      </c>
      <c r="K619" s="464">
        <f>IFERROR(TRIM(MID(SUBSTITUTE(SUBSTITUTE(SUBSTITUTE(INVITACIONES!$J620,"*",""),CHAR(13),""),CHAR(10),REPT(" ",100)),701,100)),"")</f>
        <v/>
      </c>
    </row>
    <row r="620" s="358">
      <c r="A620" s="464">
        <f>IF(INVITACIONES!A621="","",INVITACIONES!A621)</f>
        <v/>
      </c>
      <c r="B620" s="464">
        <f>IF(INVITACIONES!N621="","",TRIM(INVITACIONES!N621))</f>
        <v/>
      </c>
      <c r="C620" s="475">
        <f>IF(INVITACIONES!G621="","",INVITACIONES!G621)</f>
        <v/>
      </c>
      <c r="D620" s="464">
        <f>IFERROR(TRIM(MID(SUBSTITUTE(SUBSTITUTE(SUBSTITUTE(INVITACIONES!$J621,"*",""),CHAR(13),""),CHAR(10),REPT(" ",100)),1,100)),"")</f>
        <v/>
      </c>
      <c r="E620" s="464">
        <f>IFERROR(TRIM(MID(SUBSTITUTE(SUBSTITUTE(SUBSTITUTE(INVITACIONES!$J621,"*",""),CHAR(13),""),CHAR(10),REPT(" ",100)),101,100)),"")</f>
        <v/>
      </c>
      <c r="F620" s="464">
        <f>IFERROR(TRIM(MID(SUBSTITUTE(SUBSTITUTE(SUBSTITUTE(INVITACIONES!$J621,"*",""),CHAR(13),""),CHAR(10),REPT(" ",100)),201,100)),"")</f>
        <v/>
      </c>
      <c r="G620" s="464">
        <f>IFERROR(TRIM(MID(SUBSTITUTE(SUBSTITUTE(SUBSTITUTE(INVITACIONES!$J621,"*",""),CHAR(13),""),CHAR(10),REPT(" ",100)),301,100)),"")</f>
        <v/>
      </c>
      <c r="H620" s="464">
        <f>IFERROR(TRIM(MID(SUBSTITUTE(SUBSTITUTE(SUBSTITUTE(INVITACIONES!$J621,"*",""),CHAR(13),""),CHAR(10),REPT(" ",100)),401,100)),"")</f>
        <v/>
      </c>
      <c r="I620" s="464">
        <f>IFERROR(TRIM(MID(SUBSTITUTE(SUBSTITUTE(SUBSTITUTE(INVITACIONES!$J621,"*",""),CHAR(13),""),CHAR(10),REPT(" ",100)),501,100)),"")</f>
        <v/>
      </c>
      <c r="J620" s="464">
        <f>IFERROR(TRIM(MID(SUBSTITUTE(SUBSTITUTE(SUBSTITUTE(INVITACIONES!$J621,"*",""),CHAR(13),""),CHAR(10),REPT(" ",100)),601,100)),"")</f>
        <v/>
      </c>
      <c r="K620" s="464">
        <f>IFERROR(TRIM(MID(SUBSTITUTE(SUBSTITUTE(SUBSTITUTE(INVITACIONES!$J621,"*",""),CHAR(13),""),CHAR(10),REPT(" ",100)),701,100)),"")</f>
        <v/>
      </c>
    </row>
    <row r="621" s="358">
      <c r="A621" s="464">
        <f>IF(INVITACIONES!A622="","",INVITACIONES!A622)</f>
        <v/>
      </c>
      <c r="B621" s="464">
        <f>IF(INVITACIONES!N622="","",TRIM(INVITACIONES!N622))</f>
        <v/>
      </c>
      <c r="C621" s="475">
        <f>IF(INVITACIONES!G622="","",INVITACIONES!G622)</f>
        <v/>
      </c>
      <c r="D621" s="464">
        <f>IFERROR(TRIM(MID(SUBSTITUTE(SUBSTITUTE(SUBSTITUTE(INVITACIONES!$J622,"*",""),CHAR(13),""),CHAR(10),REPT(" ",100)),1,100)),"")</f>
        <v/>
      </c>
      <c r="E621" s="464">
        <f>IFERROR(TRIM(MID(SUBSTITUTE(SUBSTITUTE(SUBSTITUTE(INVITACIONES!$J622,"*",""),CHAR(13),""),CHAR(10),REPT(" ",100)),101,100)),"")</f>
        <v/>
      </c>
      <c r="F621" s="464">
        <f>IFERROR(TRIM(MID(SUBSTITUTE(SUBSTITUTE(SUBSTITUTE(INVITACIONES!$J622,"*",""),CHAR(13),""),CHAR(10),REPT(" ",100)),201,100)),"")</f>
        <v/>
      </c>
      <c r="G621" s="464">
        <f>IFERROR(TRIM(MID(SUBSTITUTE(SUBSTITUTE(SUBSTITUTE(INVITACIONES!$J622,"*",""),CHAR(13),""),CHAR(10),REPT(" ",100)),301,100)),"")</f>
        <v/>
      </c>
      <c r="H621" s="464">
        <f>IFERROR(TRIM(MID(SUBSTITUTE(SUBSTITUTE(SUBSTITUTE(INVITACIONES!$J622,"*",""),CHAR(13),""),CHAR(10),REPT(" ",100)),401,100)),"")</f>
        <v/>
      </c>
      <c r="I621" s="464">
        <f>IFERROR(TRIM(MID(SUBSTITUTE(SUBSTITUTE(SUBSTITUTE(INVITACIONES!$J622,"*",""),CHAR(13),""),CHAR(10),REPT(" ",100)),501,100)),"")</f>
        <v/>
      </c>
      <c r="J621" s="464">
        <f>IFERROR(TRIM(MID(SUBSTITUTE(SUBSTITUTE(SUBSTITUTE(INVITACIONES!$J622,"*",""),CHAR(13),""),CHAR(10),REPT(" ",100)),601,100)),"")</f>
        <v/>
      </c>
      <c r="K621" s="464">
        <f>IFERROR(TRIM(MID(SUBSTITUTE(SUBSTITUTE(SUBSTITUTE(INVITACIONES!$J622,"*",""),CHAR(13),""),CHAR(10),REPT(" ",100)),701,100)),"")</f>
        <v/>
      </c>
    </row>
    <row r="622" s="358">
      <c r="A622" s="464">
        <f>IF(INVITACIONES!A623="","",INVITACIONES!A623)</f>
        <v/>
      </c>
      <c r="B622" s="464">
        <f>IF(INVITACIONES!N623="","",TRIM(INVITACIONES!N623))</f>
        <v/>
      </c>
      <c r="C622" s="475">
        <f>IF(INVITACIONES!G623="","",INVITACIONES!G623)</f>
        <v/>
      </c>
      <c r="D622" s="464">
        <f>IFERROR(TRIM(MID(SUBSTITUTE(SUBSTITUTE(SUBSTITUTE(INVITACIONES!$J623,"*",""),CHAR(13),""),CHAR(10),REPT(" ",100)),1,100)),"")</f>
        <v/>
      </c>
      <c r="E622" s="464">
        <f>IFERROR(TRIM(MID(SUBSTITUTE(SUBSTITUTE(SUBSTITUTE(INVITACIONES!$J623,"*",""),CHAR(13),""),CHAR(10),REPT(" ",100)),101,100)),"")</f>
        <v/>
      </c>
      <c r="F622" s="464">
        <f>IFERROR(TRIM(MID(SUBSTITUTE(SUBSTITUTE(SUBSTITUTE(INVITACIONES!$J623,"*",""),CHAR(13),""),CHAR(10),REPT(" ",100)),201,100)),"")</f>
        <v/>
      </c>
      <c r="G622" s="464">
        <f>IFERROR(TRIM(MID(SUBSTITUTE(SUBSTITUTE(SUBSTITUTE(INVITACIONES!$J623,"*",""),CHAR(13),""),CHAR(10),REPT(" ",100)),301,100)),"")</f>
        <v/>
      </c>
      <c r="H622" s="464">
        <f>IFERROR(TRIM(MID(SUBSTITUTE(SUBSTITUTE(SUBSTITUTE(INVITACIONES!$J623,"*",""),CHAR(13),""),CHAR(10),REPT(" ",100)),401,100)),"")</f>
        <v/>
      </c>
      <c r="I622" s="464">
        <f>IFERROR(TRIM(MID(SUBSTITUTE(SUBSTITUTE(SUBSTITUTE(INVITACIONES!$J623,"*",""),CHAR(13),""),CHAR(10),REPT(" ",100)),501,100)),"")</f>
        <v/>
      </c>
      <c r="J622" s="464">
        <f>IFERROR(TRIM(MID(SUBSTITUTE(SUBSTITUTE(SUBSTITUTE(INVITACIONES!$J623,"*",""),CHAR(13),""),CHAR(10),REPT(" ",100)),601,100)),"")</f>
        <v/>
      </c>
      <c r="K622" s="464">
        <f>IFERROR(TRIM(MID(SUBSTITUTE(SUBSTITUTE(SUBSTITUTE(INVITACIONES!$J623,"*",""),CHAR(13),""),CHAR(10),REPT(" ",100)),701,100)),"")</f>
        <v/>
      </c>
    </row>
    <row r="623" s="358">
      <c r="A623" s="464">
        <f>IF(INVITACIONES!A624="","",INVITACIONES!A624)</f>
        <v/>
      </c>
      <c r="B623" s="464">
        <f>IF(INVITACIONES!N624="","",TRIM(INVITACIONES!N624))</f>
        <v/>
      </c>
      <c r="C623" s="475">
        <f>IF(INVITACIONES!G624="","",INVITACIONES!G624)</f>
        <v/>
      </c>
      <c r="D623" s="464">
        <f>IFERROR(TRIM(MID(SUBSTITUTE(SUBSTITUTE(SUBSTITUTE(INVITACIONES!$J624,"*",""),CHAR(13),""),CHAR(10),REPT(" ",100)),1,100)),"")</f>
        <v/>
      </c>
      <c r="E623" s="464">
        <f>IFERROR(TRIM(MID(SUBSTITUTE(SUBSTITUTE(SUBSTITUTE(INVITACIONES!$J624,"*",""),CHAR(13),""),CHAR(10),REPT(" ",100)),101,100)),"")</f>
        <v/>
      </c>
      <c r="F623" s="464">
        <f>IFERROR(TRIM(MID(SUBSTITUTE(SUBSTITUTE(SUBSTITUTE(INVITACIONES!$J624,"*",""),CHAR(13),""),CHAR(10),REPT(" ",100)),201,100)),"")</f>
        <v/>
      </c>
      <c r="G623" s="464">
        <f>IFERROR(TRIM(MID(SUBSTITUTE(SUBSTITUTE(SUBSTITUTE(INVITACIONES!$J624,"*",""),CHAR(13),""),CHAR(10),REPT(" ",100)),301,100)),"")</f>
        <v/>
      </c>
      <c r="H623" s="464">
        <f>IFERROR(TRIM(MID(SUBSTITUTE(SUBSTITUTE(SUBSTITUTE(INVITACIONES!$J624,"*",""),CHAR(13),""),CHAR(10),REPT(" ",100)),401,100)),"")</f>
        <v/>
      </c>
      <c r="I623" s="464">
        <f>IFERROR(TRIM(MID(SUBSTITUTE(SUBSTITUTE(SUBSTITUTE(INVITACIONES!$J624,"*",""),CHAR(13),""),CHAR(10),REPT(" ",100)),501,100)),"")</f>
        <v/>
      </c>
      <c r="J623" s="464">
        <f>IFERROR(TRIM(MID(SUBSTITUTE(SUBSTITUTE(SUBSTITUTE(INVITACIONES!$J624,"*",""),CHAR(13),""),CHAR(10),REPT(" ",100)),601,100)),"")</f>
        <v/>
      </c>
      <c r="K623" s="464">
        <f>IFERROR(TRIM(MID(SUBSTITUTE(SUBSTITUTE(SUBSTITUTE(INVITACIONES!$J624,"*",""),CHAR(13),""),CHAR(10),REPT(" ",100)),701,100)),"")</f>
        <v/>
      </c>
    </row>
    <row r="624" s="358">
      <c r="A624" s="464">
        <f>IF(INVITACIONES!A625="","",INVITACIONES!A625)</f>
        <v/>
      </c>
      <c r="B624" s="464">
        <f>IF(INVITACIONES!N625="","",TRIM(INVITACIONES!N625))</f>
        <v/>
      </c>
      <c r="C624" s="475">
        <f>IF(INVITACIONES!G625="","",INVITACIONES!G625)</f>
        <v/>
      </c>
      <c r="D624" s="464">
        <f>IFERROR(TRIM(MID(SUBSTITUTE(SUBSTITUTE(SUBSTITUTE(INVITACIONES!$J625,"*",""),CHAR(13),""),CHAR(10),REPT(" ",100)),1,100)),"")</f>
        <v/>
      </c>
      <c r="E624" s="464">
        <f>IFERROR(TRIM(MID(SUBSTITUTE(SUBSTITUTE(SUBSTITUTE(INVITACIONES!$J625,"*",""),CHAR(13),""),CHAR(10),REPT(" ",100)),101,100)),"")</f>
        <v/>
      </c>
      <c r="F624" s="464">
        <f>IFERROR(TRIM(MID(SUBSTITUTE(SUBSTITUTE(SUBSTITUTE(INVITACIONES!$J625,"*",""),CHAR(13),""),CHAR(10),REPT(" ",100)),201,100)),"")</f>
        <v/>
      </c>
      <c r="G624" s="464">
        <f>IFERROR(TRIM(MID(SUBSTITUTE(SUBSTITUTE(SUBSTITUTE(INVITACIONES!$J625,"*",""),CHAR(13),""),CHAR(10),REPT(" ",100)),301,100)),"")</f>
        <v/>
      </c>
      <c r="H624" s="464">
        <f>IFERROR(TRIM(MID(SUBSTITUTE(SUBSTITUTE(SUBSTITUTE(INVITACIONES!$J625,"*",""),CHAR(13),""),CHAR(10),REPT(" ",100)),401,100)),"")</f>
        <v/>
      </c>
      <c r="I624" s="464">
        <f>IFERROR(TRIM(MID(SUBSTITUTE(SUBSTITUTE(SUBSTITUTE(INVITACIONES!$J625,"*",""),CHAR(13),""),CHAR(10),REPT(" ",100)),501,100)),"")</f>
        <v/>
      </c>
      <c r="J624" s="464">
        <f>IFERROR(TRIM(MID(SUBSTITUTE(SUBSTITUTE(SUBSTITUTE(INVITACIONES!$J625,"*",""),CHAR(13),""),CHAR(10),REPT(" ",100)),601,100)),"")</f>
        <v/>
      </c>
      <c r="K624" s="464">
        <f>IFERROR(TRIM(MID(SUBSTITUTE(SUBSTITUTE(SUBSTITUTE(INVITACIONES!$J625,"*",""),CHAR(13),""),CHAR(10),REPT(" ",100)),701,100)),"")</f>
        <v/>
      </c>
    </row>
    <row r="625" s="358">
      <c r="A625" s="464">
        <f>IF(INVITACIONES!A626="","",INVITACIONES!A626)</f>
        <v/>
      </c>
      <c r="B625" s="464">
        <f>IF(INVITACIONES!N626="","",TRIM(INVITACIONES!N626))</f>
        <v/>
      </c>
      <c r="C625" s="475">
        <f>IF(INVITACIONES!G626="","",INVITACIONES!G626)</f>
        <v/>
      </c>
      <c r="D625" s="464">
        <f>IFERROR(TRIM(MID(SUBSTITUTE(SUBSTITUTE(SUBSTITUTE(INVITACIONES!$J626,"*",""),CHAR(13),""),CHAR(10),REPT(" ",100)),1,100)),"")</f>
        <v/>
      </c>
      <c r="E625" s="464">
        <f>IFERROR(TRIM(MID(SUBSTITUTE(SUBSTITUTE(SUBSTITUTE(INVITACIONES!$J626,"*",""),CHAR(13),""),CHAR(10),REPT(" ",100)),101,100)),"")</f>
        <v/>
      </c>
      <c r="F625" s="464">
        <f>IFERROR(TRIM(MID(SUBSTITUTE(SUBSTITUTE(SUBSTITUTE(INVITACIONES!$J626,"*",""),CHAR(13),""),CHAR(10),REPT(" ",100)),201,100)),"")</f>
        <v/>
      </c>
      <c r="G625" s="464">
        <f>IFERROR(TRIM(MID(SUBSTITUTE(SUBSTITUTE(SUBSTITUTE(INVITACIONES!$J626,"*",""),CHAR(13),""),CHAR(10),REPT(" ",100)),301,100)),"")</f>
        <v/>
      </c>
      <c r="H625" s="464">
        <f>IFERROR(TRIM(MID(SUBSTITUTE(SUBSTITUTE(SUBSTITUTE(INVITACIONES!$J626,"*",""),CHAR(13),""),CHAR(10),REPT(" ",100)),401,100)),"")</f>
        <v/>
      </c>
      <c r="I625" s="464">
        <f>IFERROR(TRIM(MID(SUBSTITUTE(SUBSTITUTE(SUBSTITUTE(INVITACIONES!$J626,"*",""),CHAR(13),""),CHAR(10),REPT(" ",100)),501,100)),"")</f>
        <v/>
      </c>
      <c r="J625" s="464">
        <f>IFERROR(TRIM(MID(SUBSTITUTE(SUBSTITUTE(SUBSTITUTE(INVITACIONES!$J626,"*",""),CHAR(13),""),CHAR(10),REPT(" ",100)),601,100)),"")</f>
        <v/>
      </c>
      <c r="K625" s="464">
        <f>IFERROR(TRIM(MID(SUBSTITUTE(SUBSTITUTE(SUBSTITUTE(INVITACIONES!$J626,"*",""),CHAR(13),""),CHAR(10),REPT(" ",100)),701,100)),"")</f>
        <v/>
      </c>
    </row>
    <row r="626" s="358">
      <c r="A626" s="464">
        <f>IF(INVITACIONES!A627="","",INVITACIONES!A627)</f>
        <v/>
      </c>
      <c r="B626" s="464">
        <f>IF(INVITACIONES!N627="","",TRIM(INVITACIONES!N627))</f>
        <v/>
      </c>
      <c r="C626" s="475">
        <f>IF(INVITACIONES!G627="","",INVITACIONES!G627)</f>
        <v/>
      </c>
      <c r="D626" s="464">
        <f>IFERROR(TRIM(MID(SUBSTITUTE(SUBSTITUTE(SUBSTITUTE(INVITACIONES!$J627,"*",""),CHAR(13),""),CHAR(10),REPT(" ",100)),1,100)),"")</f>
        <v/>
      </c>
      <c r="E626" s="464">
        <f>IFERROR(TRIM(MID(SUBSTITUTE(SUBSTITUTE(SUBSTITUTE(INVITACIONES!$J627,"*",""),CHAR(13),""),CHAR(10),REPT(" ",100)),101,100)),"")</f>
        <v/>
      </c>
      <c r="F626" s="464">
        <f>IFERROR(TRIM(MID(SUBSTITUTE(SUBSTITUTE(SUBSTITUTE(INVITACIONES!$J627,"*",""),CHAR(13),""),CHAR(10),REPT(" ",100)),201,100)),"")</f>
        <v/>
      </c>
      <c r="G626" s="464">
        <f>IFERROR(TRIM(MID(SUBSTITUTE(SUBSTITUTE(SUBSTITUTE(INVITACIONES!$J627,"*",""),CHAR(13),""),CHAR(10),REPT(" ",100)),301,100)),"")</f>
        <v/>
      </c>
      <c r="H626" s="464">
        <f>IFERROR(TRIM(MID(SUBSTITUTE(SUBSTITUTE(SUBSTITUTE(INVITACIONES!$J627,"*",""),CHAR(13),""),CHAR(10),REPT(" ",100)),401,100)),"")</f>
        <v/>
      </c>
      <c r="I626" s="464">
        <f>IFERROR(TRIM(MID(SUBSTITUTE(SUBSTITUTE(SUBSTITUTE(INVITACIONES!$J627,"*",""),CHAR(13),""),CHAR(10),REPT(" ",100)),501,100)),"")</f>
        <v/>
      </c>
      <c r="J626" s="464">
        <f>IFERROR(TRIM(MID(SUBSTITUTE(SUBSTITUTE(SUBSTITUTE(INVITACIONES!$J627,"*",""),CHAR(13),""),CHAR(10),REPT(" ",100)),601,100)),"")</f>
        <v/>
      </c>
      <c r="K626" s="464">
        <f>IFERROR(TRIM(MID(SUBSTITUTE(SUBSTITUTE(SUBSTITUTE(INVITACIONES!$J627,"*",""),CHAR(13),""),CHAR(10),REPT(" ",100)),701,100)),"")</f>
        <v/>
      </c>
    </row>
    <row r="627" s="358">
      <c r="A627" s="464">
        <f>IF(INVITACIONES!A628="","",INVITACIONES!A628)</f>
        <v/>
      </c>
      <c r="B627" s="464">
        <f>IF(INVITACIONES!N628="","",TRIM(INVITACIONES!N628))</f>
        <v/>
      </c>
      <c r="C627" s="475">
        <f>IF(INVITACIONES!G628="","",INVITACIONES!G628)</f>
        <v/>
      </c>
      <c r="D627" s="464">
        <f>IFERROR(TRIM(MID(SUBSTITUTE(SUBSTITUTE(SUBSTITUTE(INVITACIONES!$J628,"*",""),CHAR(13),""),CHAR(10),REPT(" ",100)),1,100)),"")</f>
        <v/>
      </c>
      <c r="E627" s="464">
        <f>IFERROR(TRIM(MID(SUBSTITUTE(SUBSTITUTE(SUBSTITUTE(INVITACIONES!$J628,"*",""),CHAR(13),""),CHAR(10),REPT(" ",100)),101,100)),"")</f>
        <v/>
      </c>
      <c r="F627" s="464">
        <f>IFERROR(TRIM(MID(SUBSTITUTE(SUBSTITUTE(SUBSTITUTE(INVITACIONES!$J628,"*",""),CHAR(13),""),CHAR(10),REPT(" ",100)),201,100)),"")</f>
        <v/>
      </c>
      <c r="G627" s="464">
        <f>IFERROR(TRIM(MID(SUBSTITUTE(SUBSTITUTE(SUBSTITUTE(INVITACIONES!$J628,"*",""),CHAR(13),""),CHAR(10),REPT(" ",100)),301,100)),"")</f>
        <v/>
      </c>
      <c r="H627" s="464">
        <f>IFERROR(TRIM(MID(SUBSTITUTE(SUBSTITUTE(SUBSTITUTE(INVITACIONES!$J628,"*",""),CHAR(13),""),CHAR(10),REPT(" ",100)),401,100)),"")</f>
        <v/>
      </c>
      <c r="I627" s="464">
        <f>IFERROR(TRIM(MID(SUBSTITUTE(SUBSTITUTE(SUBSTITUTE(INVITACIONES!$J628,"*",""),CHAR(13),""),CHAR(10),REPT(" ",100)),501,100)),"")</f>
        <v/>
      </c>
      <c r="J627" s="464">
        <f>IFERROR(TRIM(MID(SUBSTITUTE(SUBSTITUTE(SUBSTITUTE(INVITACIONES!$J628,"*",""),CHAR(13),""),CHAR(10),REPT(" ",100)),601,100)),"")</f>
        <v/>
      </c>
      <c r="K627" s="464">
        <f>IFERROR(TRIM(MID(SUBSTITUTE(SUBSTITUTE(SUBSTITUTE(INVITACIONES!$J628,"*",""),CHAR(13),""),CHAR(10),REPT(" ",100)),701,100)),"")</f>
        <v/>
      </c>
    </row>
    <row r="628" s="358">
      <c r="A628" s="464">
        <f>IF(INVITACIONES!A629="","",INVITACIONES!A629)</f>
        <v/>
      </c>
      <c r="B628" s="464">
        <f>IF(INVITACIONES!N629="","",TRIM(INVITACIONES!N629))</f>
        <v/>
      </c>
      <c r="C628" s="475">
        <f>IF(INVITACIONES!G629="","",INVITACIONES!G629)</f>
        <v/>
      </c>
      <c r="D628" s="464">
        <f>IFERROR(TRIM(MID(SUBSTITUTE(SUBSTITUTE(SUBSTITUTE(INVITACIONES!$J629,"*",""),CHAR(13),""),CHAR(10),REPT(" ",100)),1,100)),"")</f>
        <v/>
      </c>
      <c r="E628" s="464">
        <f>IFERROR(TRIM(MID(SUBSTITUTE(SUBSTITUTE(SUBSTITUTE(INVITACIONES!$J629,"*",""),CHAR(13),""),CHAR(10),REPT(" ",100)),101,100)),"")</f>
        <v/>
      </c>
      <c r="F628" s="464">
        <f>IFERROR(TRIM(MID(SUBSTITUTE(SUBSTITUTE(SUBSTITUTE(INVITACIONES!$J629,"*",""),CHAR(13),""),CHAR(10),REPT(" ",100)),201,100)),"")</f>
        <v/>
      </c>
      <c r="G628" s="464">
        <f>IFERROR(TRIM(MID(SUBSTITUTE(SUBSTITUTE(SUBSTITUTE(INVITACIONES!$J629,"*",""),CHAR(13),""),CHAR(10),REPT(" ",100)),301,100)),"")</f>
        <v/>
      </c>
      <c r="H628" s="464">
        <f>IFERROR(TRIM(MID(SUBSTITUTE(SUBSTITUTE(SUBSTITUTE(INVITACIONES!$J629,"*",""),CHAR(13),""),CHAR(10),REPT(" ",100)),401,100)),"")</f>
        <v/>
      </c>
      <c r="I628" s="464">
        <f>IFERROR(TRIM(MID(SUBSTITUTE(SUBSTITUTE(SUBSTITUTE(INVITACIONES!$J629,"*",""),CHAR(13),""),CHAR(10),REPT(" ",100)),501,100)),"")</f>
        <v/>
      </c>
      <c r="J628" s="464">
        <f>IFERROR(TRIM(MID(SUBSTITUTE(SUBSTITUTE(SUBSTITUTE(INVITACIONES!$J629,"*",""),CHAR(13),""),CHAR(10),REPT(" ",100)),601,100)),"")</f>
        <v/>
      </c>
      <c r="K628" s="464">
        <f>IFERROR(TRIM(MID(SUBSTITUTE(SUBSTITUTE(SUBSTITUTE(INVITACIONES!$J629,"*",""),CHAR(13),""),CHAR(10),REPT(" ",100)),701,100)),"")</f>
        <v/>
      </c>
    </row>
    <row r="629" s="358">
      <c r="A629" s="464">
        <f>IF(INVITACIONES!A630="","",INVITACIONES!A630)</f>
        <v/>
      </c>
      <c r="B629" s="464">
        <f>IF(INVITACIONES!N630="","",TRIM(INVITACIONES!N630))</f>
        <v/>
      </c>
      <c r="C629" s="475">
        <f>IF(INVITACIONES!G630="","",INVITACIONES!G630)</f>
        <v/>
      </c>
      <c r="D629" s="464">
        <f>IFERROR(TRIM(MID(SUBSTITUTE(SUBSTITUTE(SUBSTITUTE(INVITACIONES!$J630,"*",""),CHAR(13),""),CHAR(10),REPT(" ",100)),1,100)),"")</f>
        <v/>
      </c>
      <c r="E629" s="464">
        <f>IFERROR(TRIM(MID(SUBSTITUTE(SUBSTITUTE(SUBSTITUTE(INVITACIONES!$J630,"*",""),CHAR(13),""),CHAR(10),REPT(" ",100)),101,100)),"")</f>
        <v/>
      </c>
      <c r="F629" s="464">
        <f>IFERROR(TRIM(MID(SUBSTITUTE(SUBSTITUTE(SUBSTITUTE(INVITACIONES!$J630,"*",""),CHAR(13),""),CHAR(10),REPT(" ",100)),201,100)),"")</f>
        <v/>
      </c>
      <c r="G629" s="464">
        <f>IFERROR(TRIM(MID(SUBSTITUTE(SUBSTITUTE(SUBSTITUTE(INVITACIONES!$J630,"*",""),CHAR(13),""),CHAR(10),REPT(" ",100)),301,100)),"")</f>
        <v/>
      </c>
      <c r="H629" s="464">
        <f>IFERROR(TRIM(MID(SUBSTITUTE(SUBSTITUTE(SUBSTITUTE(INVITACIONES!$J630,"*",""),CHAR(13),""),CHAR(10),REPT(" ",100)),401,100)),"")</f>
        <v/>
      </c>
      <c r="I629" s="464">
        <f>IFERROR(TRIM(MID(SUBSTITUTE(SUBSTITUTE(SUBSTITUTE(INVITACIONES!$J630,"*",""),CHAR(13),""),CHAR(10),REPT(" ",100)),501,100)),"")</f>
        <v/>
      </c>
      <c r="J629" s="464">
        <f>IFERROR(TRIM(MID(SUBSTITUTE(SUBSTITUTE(SUBSTITUTE(INVITACIONES!$J630,"*",""),CHAR(13),""),CHAR(10),REPT(" ",100)),601,100)),"")</f>
        <v/>
      </c>
      <c r="K629" s="464">
        <f>IFERROR(TRIM(MID(SUBSTITUTE(SUBSTITUTE(SUBSTITUTE(INVITACIONES!$J630,"*",""),CHAR(13),""),CHAR(10),REPT(" ",100)),701,100)),"")</f>
        <v/>
      </c>
    </row>
    <row r="630" s="358">
      <c r="A630" s="464">
        <f>IF(INVITACIONES!A631="","",INVITACIONES!A631)</f>
        <v/>
      </c>
      <c r="B630" s="464">
        <f>IF(INVITACIONES!N631="","",TRIM(INVITACIONES!N631))</f>
        <v/>
      </c>
      <c r="C630" s="475">
        <f>IF(INVITACIONES!G631="","",INVITACIONES!G631)</f>
        <v/>
      </c>
      <c r="D630" s="464">
        <f>IFERROR(TRIM(MID(SUBSTITUTE(SUBSTITUTE(SUBSTITUTE(INVITACIONES!$J631,"*",""),CHAR(13),""),CHAR(10),REPT(" ",100)),1,100)),"")</f>
        <v/>
      </c>
      <c r="E630" s="464">
        <f>IFERROR(TRIM(MID(SUBSTITUTE(SUBSTITUTE(SUBSTITUTE(INVITACIONES!$J631,"*",""),CHAR(13),""),CHAR(10),REPT(" ",100)),101,100)),"")</f>
        <v/>
      </c>
      <c r="F630" s="464">
        <f>IFERROR(TRIM(MID(SUBSTITUTE(SUBSTITUTE(SUBSTITUTE(INVITACIONES!$J631,"*",""),CHAR(13),""),CHAR(10),REPT(" ",100)),201,100)),"")</f>
        <v/>
      </c>
      <c r="G630" s="464">
        <f>IFERROR(TRIM(MID(SUBSTITUTE(SUBSTITUTE(SUBSTITUTE(INVITACIONES!$J631,"*",""),CHAR(13),""),CHAR(10),REPT(" ",100)),301,100)),"")</f>
        <v/>
      </c>
      <c r="H630" s="464">
        <f>IFERROR(TRIM(MID(SUBSTITUTE(SUBSTITUTE(SUBSTITUTE(INVITACIONES!$J631,"*",""),CHAR(13),""),CHAR(10),REPT(" ",100)),401,100)),"")</f>
        <v/>
      </c>
      <c r="I630" s="464">
        <f>IFERROR(TRIM(MID(SUBSTITUTE(SUBSTITUTE(SUBSTITUTE(INVITACIONES!$J631,"*",""),CHAR(13),""),CHAR(10),REPT(" ",100)),501,100)),"")</f>
        <v/>
      </c>
      <c r="J630" s="464">
        <f>IFERROR(TRIM(MID(SUBSTITUTE(SUBSTITUTE(SUBSTITUTE(INVITACIONES!$J631,"*",""),CHAR(13),""),CHAR(10),REPT(" ",100)),601,100)),"")</f>
        <v/>
      </c>
      <c r="K630" s="464">
        <f>IFERROR(TRIM(MID(SUBSTITUTE(SUBSTITUTE(SUBSTITUTE(INVITACIONES!$J631,"*",""),CHAR(13),""),CHAR(10),REPT(" ",100)),701,100)),"")</f>
        <v/>
      </c>
    </row>
    <row r="631" s="358">
      <c r="A631" s="464">
        <f>IF(INVITACIONES!A632="","",INVITACIONES!A632)</f>
        <v/>
      </c>
      <c r="B631" s="464">
        <f>IF(INVITACIONES!N632="","",TRIM(INVITACIONES!N632))</f>
        <v/>
      </c>
      <c r="C631" s="475">
        <f>IF(INVITACIONES!G632="","",INVITACIONES!G632)</f>
        <v/>
      </c>
      <c r="D631" s="464">
        <f>IFERROR(TRIM(MID(SUBSTITUTE(SUBSTITUTE(SUBSTITUTE(INVITACIONES!$J632,"*",""),CHAR(13),""),CHAR(10),REPT(" ",100)),1,100)),"")</f>
        <v/>
      </c>
      <c r="E631" s="464">
        <f>IFERROR(TRIM(MID(SUBSTITUTE(SUBSTITUTE(SUBSTITUTE(INVITACIONES!$J632,"*",""),CHAR(13),""),CHAR(10),REPT(" ",100)),101,100)),"")</f>
        <v/>
      </c>
      <c r="F631" s="464">
        <f>IFERROR(TRIM(MID(SUBSTITUTE(SUBSTITUTE(SUBSTITUTE(INVITACIONES!$J632,"*",""),CHAR(13),""),CHAR(10),REPT(" ",100)),201,100)),"")</f>
        <v/>
      </c>
      <c r="G631" s="464">
        <f>IFERROR(TRIM(MID(SUBSTITUTE(SUBSTITUTE(SUBSTITUTE(INVITACIONES!$J632,"*",""),CHAR(13),""),CHAR(10),REPT(" ",100)),301,100)),"")</f>
        <v/>
      </c>
      <c r="H631" s="464">
        <f>IFERROR(TRIM(MID(SUBSTITUTE(SUBSTITUTE(SUBSTITUTE(INVITACIONES!$J632,"*",""),CHAR(13),""),CHAR(10),REPT(" ",100)),401,100)),"")</f>
        <v/>
      </c>
      <c r="I631" s="464">
        <f>IFERROR(TRIM(MID(SUBSTITUTE(SUBSTITUTE(SUBSTITUTE(INVITACIONES!$J632,"*",""),CHAR(13),""),CHAR(10),REPT(" ",100)),501,100)),"")</f>
        <v/>
      </c>
      <c r="J631" s="464">
        <f>IFERROR(TRIM(MID(SUBSTITUTE(SUBSTITUTE(SUBSTITUTE(INVITACIONES!$J632,"*",""),CHAR(13),""),CHAR(10),REPT(" ",100)),601,100)),"")</f>
        <v/>
      </c>
      <c r="K631" s="464">
        <f>IFERROR(TRIM(MID(SUBSTITUTE(SUBSTITUTE(SUBSTITUTE(INVITACIONES!$J632,"*",""),CHAR(13),""),CHAR(10),REPT(" ",100)),701,100)),"")</f>
        <v/>
      </c>
    </row>
    <row r="632" s="358">
      <c r="A632" s="464">
        <f>IF(INVITACIONES!A633="","",INVITACIONES!A633)</f>
        <v/>
      </c>
      <c r="B632" s="464">
        <f>IF(INVITACIONES!N633="","",TRIM(INVITACIONES!N633))</f>
        <v/>
      </c>
      <c r="C632" s="475">
        <f>IF(INVITACIONES!G633="","",INVITACIONES!G633)</f>
        <v/>
      </c>
      <c r="D632" s="464">
        <f>IFERROR(TRIM(MID(SUBSTITUTE(SUBSTITUTE(SUBSTITUTE(INVITACIONES!$J633,"*",""),CHAR(13),""),CHAR(10),REPT(" ",100)),1,100)),"")</f>
        <v/>
      </c>
      <c r="E632" s="464">
        <f>IFERROR(TRIM(MID(SUBSTITUTE(SUBSTITUTE(SUBSTITUTE(INVITACIONES!$J633,"*",""),CHAR(13),""),CHAR(10),REPT(" ",100)),101,100)),"")</f>
        <v/>
      </c>
      <c r="F632" s="464">
        <f>IFERROR(TRIM(MID(SUBSTITUTE(SUBSTITUTE(SUBSTITUTE(INVITACIONES!$J633,"*",""),CHAR(13),""),CHAR(10),REPT(" ",100)),201,100)),"")</f>
        <v/>
      </c>
      <c r="G632" s="464">
        <f>IFERROR(TRIM(MID(SUBSTITUTE(SUBSTITUTE(SUBSTITUTE(INVITACIONES!$J633,"*",""),CHAR(13),""),CHAR(10),REPT(" ",100)),301,100)),"")</f>
        <v/>
      </c>
      <c r="H632" s="464">
        <f>IFERROR(TRIM(MID(SUBSTITUTE(SUBSTITUTE(SUBSTITUTE(INVITACIONES!$J633,"*",""),CHAR(13),""),CHAR(10),REPT(" ",100)),401,100)),"")</f>
        <v/>
      </c>
      <c r="I632" s="464">
        <f>IFERROR(TRIM(MID(SUBSTITUTE(SUBSTITUTE(SUBSTITUTE(INVITACIONES!$J633,"*",""),CHAR(13),""),CHAR(10),REPT(" ",100)),501,100)),"")</f>
        <v/>
      </c>
      <c r="J632" s="464">
        <f>IFERROR(TRIM(MID(SUBSTITUTE(SUBSTITUTE(SUBSTITUTE(INVITACIONES!$J633,"*",""),CHAR(13),""),CHAR(10),REPT(" ",100)),601,100)),"")</f>
        <v/>
      </c>
      <c r="K632" s="464">
        <f>IFERROR(TRIM(MID(SUBSTITUTE(SUBSTITUTE(SUBSTITUTE(INVITACIONES!$J633,"*",""),CHAR(13),""),CHAR(10),REPT(" ",100)),701,100)),"")</f>
        <v/>
      </c>
    </row>
    <row r="633" s="358">
      <c r="A633" s="464">
        <f>IF(INVITACIONES!A634="","",INVITACIONES!A634)</f>
        <v/>
      </c>
      <c r="B633" s="464">
        <f>IF(INVITACIONES!N634="","",TRIM(INVITACIONES!N634))</f>
        <v/>
      </c>
      <c r="C633" s="475">
        <f>IF(INVITACIONES!G634="","",INVITACIONES!G634)</f>
        <v/>
      </c>
      <c r="D633" s="464">
        <f>IFERROR(TRIM(MID(SUBSTITUTE(SUBSTITUTE(SUBSTITUTE(INVITACIONES!$J634,"*",""),CHAR(13),""),CHAR(10),REPT(" ",100)),1,100)),"")</f>
        <v/>
      </c>
      <c r="E633" s="464">
        <f>IFERROR(TRIM(MID(SUBSTITUTE(SUBSTITUTE(SUBSTITUTE(INVITACIONES!$J634,"*",""),CHAR(13),""),CHAR(10),REPT(" ",100)),101,100)),"")</f>
        <v/>
      </c>
      <c r="F633" s="464">
        <f>IFERROR(TRIM(MID(SUBSTITUTE(SUBSTITUTE(SUBSTITUTE(INVITACIONES!$J634,"*",""),CHAR(13),""),CHAR(10),REPT(" ",100)),201,100)),"")</f>
        <v/>
      </c>
      <c r="G633" s="464">
        <f>IFERROR(TRIM(MID(SUBSTITUTE(SUBSTITUTE(SUBSTITUTE(INVITACIONES!$J634,"*",""),CHAR(13),""),CHAR(10),REPT(" ",100)),301,100)),"")</f>
        <v/>
      </c>
      <c r="H633" s="464">
        <f>IFERROR(TRIM(MID(SUBSTITUTE(SUBSTITUTE(SUBSTITUTE(INVITACIONES!$J634,"*",""),CHAR(13),""),CHAR(10),REPT(" ",100)),401,100)),"")</f>
        <v/>
      </c>
      <c r="I633" s="464">
        <f>IFERROR(TRIM(MID(SUBSTITUTE(SUBSTITUTE(SUBSTITUTE(INVITACIONES!$J634,"*",""),CHAR(13),""),CHAR(10),REPT(" ",100)),501,100)),"")</f>
        <v/>
      </c>
      <c r="J633" s="464">
        <f>IFERROR(TRIM(MID(SUBSTITUTE(SUBSTITUTE(SUBSTITUTE(INVITACIONES!$J634,"*",""),CHAR(13),""),CHAR(10),REPT(" ",100)),601,100)),"")</f>
        <v/>
      </c>
      <c r="K633" s="464">
        <f>IFERROR(TRIM(MID(SUBSTITUTE(SUBSTITUTE(SUBSTITUTE(INVITACIONES!$J634,"*",""),CHAR(13),""),CHAR(10),REPT(" ",100)),701,100)),"")</f>
        <v/>
      </c>
    </row>
    <row r="634" s="358">
      <c r="A634" s="464">
        <f>IF(INVITACIONES!A635="","",INVITACIONES!A635)</f>
        <v/>
      </c>
      <c r="B634" s="464">
        <f>IF(INVITACIONES!N635="","",TRIM(INVITACIONES!N635))</f>
        <v/>
      </c>
      <c r="C634" s="475">
        <f>IF(INVITACIONES!G635="","",INVITACIONES!G635)</f>
        <v/>
      </c>
      <c r="D634" s="464">
        <f>IFERROR(TRIM(MID(SUBSTITUTE(SUBSTITUTE(SUBSTITUTE(INVITACIONES!$J635,"*",""),CHAR(13),""),CHAR(10),REPT(" ",100)),1,100)),"")</f>
        <v/>
      </c>
      <c r="E634" s="464">
        <f>IFERROR(TRIM(MID(SUBSTITUTE(SUBSTITUTE(SUBSTITUTE(INVITACIONES!$J635,"*",""),CHAR(13),""),CHAR(10),REPT(" ",100)),101,100)),"")</f>
        <v/>
      </c>
      <c r="F634" s="464">
        <f>IFERROR(TRIM(MID(SUBSTITUTE(SUBSTITUTE(SUBSTITUTE(INVITACIONES!$J635,"*",""),CHAR(13),""),CHAR(10),REPT(" ",100)),201,100)),"")</f>
        <v/>
      </c>
      <c r="G634" s="464">
        <f>IFERROR(TRIM(MID(SUBSTITUTE(SUBSTITUTE(SUBSTITUTE(INVITACIONES!$J635,"*",""),CHAR(13),""),CHAR(10),REPT(" ",100)),301,100)),"")</f>
        <v/>
      </c>
      <c r="H634" s="464">
        <f>IFERROR(TRIM(MID(SUBSTITUTE(SUBSTITUTE(SUBSTITUTE(INVITACIONES!$J635,"*",""),CHAR(13),""),CHAR(10),REPT(" ",100)),401,100)),"")</f>
        <v/>
      </c>
      <c r="I634" s="464">
        <f>IFERROR(TRIM(MID(SUBSTITUTE(SUBSTITUTE(SUBSTITUTE(INVITACIONES!$J635,"*",""),CHAR(13),""),CHAR(10),REPT(" ",100)),501,100)),"")</f>
        <v/>
      </c>
      <c r="J634" s="464">
        <f>IFERROR(TRIM(MID(SUBSTITUTE(SUBSTITUTE(SUBSTITUTE(INVITACIONES!$J635,"*",""),CHAR(13),""),CHAR(10),REPT(" ",100)),601,100)),"")</f>
        <v/>
      </c>
      <c r="K634" s="464">
        <f>IFERROR(TRIM(MID(SUBSTITUTE(SUBSTITUTE(SUBSTITUTE(INVITACIONES!$J635,"*",""),CHAR(13),""),CHAR(10),REPT(" ",100)),701,100)),"")</f>
        <v/>
      </c>
    </row>
    <row r="635" s="358">
      <c r="A635" s="464">
        <f>IF(INVITACIONES!A636="","",INVITACIONES!A636)</f>
        <v/>
      </c>
      <c r="B635" s="464">
        <f>IF(INVITACIONES!N636="","",TRIM(INVITACIONES!N636))</f>
        <v/>
      </c>
      <c r="C635" s="475">
        <f>IF(INVITACIONES!G636="","",INVITACIONES!G636)</f>
        <v/>
      </c>
      <c r="D635" s="464">
        <f>IFERROR(TRIM(MID(SUBSTITUTE(SUBSTITUTE(SUBSTITUTE(INVITACIONES!$J636,"*",""),CHAR(13),""),CHAR(10),REPT(" ",100)),1,100)),"")</f>
        <v/>
      </c>
      <c r="E635" s="464">
        <f>IFERROR(TRIM(MID(SUBSTITUTE(SUBSTITUTE(SUBSTITUTE(INVITACIONES!$J636,"*",""),CHAR(13),""),CHAR(10),REPT(" ",100)),101,100)),"")</f>
        <v/>
      </c>
      <c r="F635" s="464">
        <f>IFERROR(TRIM(MID(SUBSTITUTE(SUBSTITUTE(SUBSTITUTE(INVITACIONES!$J636,"*",""),CHAR(13),""),CHAR(10),REPT(" ",100)),201,100)),"")</f>
        <v/>
      </c>
      <c r="G635" s="464">
        <f>IFERROR(TRIM(MID(SUBSTITUTE(SUBSTITUTE(SUBSTITUTE(INVITACIONES!$J636,"*",""),CHAR(13),""),CHAR(10),REPT(" ",100)),301,100)),"")</f>
        <v/>
      </c>
      <c r="H635" s="464">
        <f>IFERROR(TRIM(MID(SUBSTITUTE(SUBSTITUTE(SUBSTITUTE(INVITACIONES!$J636,"*",""),CHAR(13),""),CHAR(10),REPT(" ",100)),401,100)),"")</f>
        <v/>
      </c>
      <c r="I635" s="464">
        <f>IFERROR(TRIM(MID(SUBSTITUTE(SUBSTITUTE(SUBSTITUTE(INVITACIONES!$J636,"*",""),CHAR(13),""),CHAR(10),REPT(" ",100)),501,100)),"")</f>
        <v/>
      </c>
      <c r="J635" s="464">
        <f>IFERROR(TRIM(MID(SUBSTITUTE(SUBSTITUTE(SUBSTITUTE(INVITACIONES!$J636,"*",""),CHAR(13),""),CHAR(10),REPT(" ",100)),601,100)),"")</f>
        <v/>
      </c>
      <c r="K635" s="464">
        <f>IFERROR(TRIM(MID(SUBSTITUTE(SUBSTITUTE(SUBSTITUTE(INVITACIONES!$J636,"*",""),CHAR(13),""),CHAR(10),REPT(" ",100)),701,100)),"")</f>
        <v/>
      </c>
    </row>
    <row r="636" s="358">
      <c r="A636" s="464">
        <f>IF(INVITACIONES!A637="","",INVITACIONES!A637)</f>
        <v/>
      </c>
      <c r="B636" s="464">
        <f>IF(INVITACIONES!N637="","",TRIM(INVITACIONES!N637))</f>
        <v/>
      </c>
      <c r="C636" s="475">
        <f>IF(INVITACIONES!G637="","",INVITACIONES!G637)</f>
        <v/>
      </c>
      <c r="D636" s="464">
        <f>IFERROR(TRIM(MID(SUBSTITUTE(SUBSTITUTE(SUBSTITUTE(INVITACIONES!$J637,"*",""),CHAR(13),""),CHAR(10),REPT(" ",100)),1,100)),"")</f>
        <v/>
      </c>
      <c r="E636" s="464">
        <f>IFERROR(TRIM(MID(SUBSTITUTE(SUBSTITUTE(SUBSTITUTE(INVITACIONES!$J637,"*",""),CHAR(13),""),CHAR(10),REPT(" ",100)),101,100)),"")</f>
        <v/>
      </c>
      <c r="F636" s="464">
        <f>IFERROR(TRIM(MID(SUBSTITUTE(SUBSTITUTE(SUBSTITUTE(INVITACIONES!$J637,"*",""),CHAR(13),""),CHAR(10),REPT(" ",100)),201,100)),"")</f>
        <v/>
      </c>
      <c r="G636" s="464">
        <f>IFERROR(TRIM(MID(SUBSTITUTE(SUBSTITUTE(SUBSTITUTE(INVITACIONES!$J637,"*",""),CHAR(13),""),CHAR(10),REPT(" ",100)),301,100)),"")</f>
        <v/>
      </c>
      <c r="H636" s="464">
        <f>IFERROR(TRIM(MID(SUBSTITUTE(SUBSTITUTE(SUBSTITUTE(INVITACIONES!$J637,"*",""),CHAR(13),""),CHAR(10),REPT(" ",100)),401,100)),"")</f>
        <v/>
      </c>
      <c r="I636" s="464">
        <f>IFERROR(TRIM(MID(SUBSTITUTE(SUBSTITUTE(SUBSTITUTE(INVITACIONES!$J637,"*",""),CHAR(13),""),CHAR(10),REPT(" ",100)),501,100)),"")</f>
        <v/>
      </c>
      <c r="J636" s="464">
        <f>IFERROR(TRIM(MID(SUBSTITUTE(SUBSTITUTE(SUBSTITUTE(INVITACIONES!$J637,"*",""),CHAR(13),""),CHAR(10),REPT(" ",100)),601,100)),"")</f>
        <v/>
      </c>
      <c r="K636" s="464">
        <f>IFERROR(TRIM(MID(SUBSTITUTE(SUBSTITUTE(SUBSTITUTE(INVITACIONES!$J637,"*",""),CHAR(13),""),CHAR(10),REPT(" ",100)),701,100)),"")</f>
        <v/>
      </c>
    </row>
    <row r="637" s="358">
      <c r="A637" s="464">
        <f>IF(INVITACIONES!A638="","",INVITACIONES!A638)</f>
        <v/>
      </c>
      <c r="B637" s="464">
        <f>IF(INVITACIONES!N638="","",TRIM(INVITACIONES!N638))</f>
        <v/>
      </c>
      <c r="C637" s="475">
        <f>IF(INVITACIONES!G638="","",INVITACIONES!G638)</f>
        <v/>
      </c>
      <c r="D637" s="464">
        <f>IFERROR(TRIM(MID(SUBSTITUTE(SUBSTITUTE(SUBSTITUTE(INVITACIONES!$J638,"*",""),CHAR(13),""),CHAR(10),REPT(" ",100)),1,100)),"")</f>
        <v/>
      </c>
      <c r="E637" s="464">
        <f>IFERROR(TRIM(MID(SUBSTITUTE(SUBSTITUTE(SUBSTITUTE(INVITACIONES!$J638,"*",""),CHAR(13),""),CHAR(10),REPT(" ",100)),101,100)),"")</f>
        <v/>
      </c>
      <c r="F637" s="464">
        <f>IFERROR(TRIM(MID(SUBSTITUTE(SUBSTITUTE(SUBSTITUTE(INVITACIONES!$J638,"*",""),CHAR(13),""),CHAR(10),REPT(" ",100)),201,100)),"")</f>
        <v/>
      </c>
      <c r="G637" s="464">
        <f>IFERROR(TRIM(MID(SUBSTITUTE(SUBSTITUTE(SUBSTITUTE(INVITACIONES!$J638,"*",""),CHAR(13),""),CHAR(10),REPT(" ",100)),301,100)),"")</f>
        <v/>
      </c>
      <c r="H637" s="464">
        <f>IFERROR(TRIM(MID(SUBSTITUTE(SUBSTITUTE(SUBSTITUTE(INVITACIONES!$J638,"*",""),CHAR(13),""),CHAR(10),REPT(" ",100)),401,100)),"")</f>
        <v/>
      </c>
      <c r="I637" s="464">
        <f>IFERROR(TRIM(MID(SUBSTITUTE(SUBSTITUTE(SUBSTITUTE(INVITACIONES!$J638,"*",""),CHAR(13),""),CHAR(10),REPT(" ",100)),501,100)),"")</f>
        <v/>
      </c>
      <c r="J637" s="464">
        <f>IFERROR(TRIM(MID(SUBSTITUTE(SUBSTITUTE(SUBSTITUTE(INVITACIONES!$J638,"*",""),CHAR(13),""),CHAR(10),REPT(" ",100)),601,100)),"")</f>
        <v/>
      </c>
      <c r="K637" s="464">
        <f>IFERROR(TRIM(MID(SUBSTITUTE(SUBSTITUTE(SUBSTITUTE(INVITACIONES!$J638,"*",""),CHAR(13),""),CHAR(10),REPT(" ",100)),701,100)),"")</f>
        <v/>
      </c>
    </row>
    <row r="638" s="358">
      <c r="A638" s="464">
        <f>IF(INVITACIONES!A639="","",INVITACIONES!A639)</f>
        <v/>
      </c>
      <c r="B638" s="464">
        <f>IF(INVITACIONES!N639="","",TRIM(INVITACIONES!N639))</f>
        <v/>
      </c>
      <c r="C638" s="475">
        <f>IF(INVITACIONES!G639="","",INVITACIONES!G639)</f>
        <v/>
      </c>
      <c r="D638" s="464">
        <f>IFERROR(TRIM(MID(SUBSTITUTE(SUBSTITUTE(SUBSTITUTE(INVITACIONES!$J639,"*",""),CHAR(13),""),CHAR(10),REPT(" ",100)),1,100)),"")</f>
        <v/>
      </c>
      <c r="E638" s="464">
        <f>IFERROR(TRIM(MID(SUBSTITUTE(SUBSTITUTE(SUBSTITUTE(INVITACIONES!$J639,"*",""),CHAR(13),""),CHAR(10),REPT(" ",100)),101,100)),"")</f>
        <v/>
      </c>
      <c r="F638" s="464">
        <f>IFERROR(TRIM(MID(SUBSTITUTE(SUBSTITUTE(SUBSTITUTE(INVITACIONES!$J639,"*",""),CHAR(13),""),CHAR(10),REPT(" ",100)),201,100)),"")</f>
        <v/>
      </c>
      <c r="G638" s="464">
        <f>IFERROR(TRIM(MID(SUBSTITUTE(SUBSTITUTE(SUBSTITUTE(INVITACIONES!$J639,"*",""),CHAR(13),""),CHAR(10),REPT(" ",100)),301,100)),"")</f>
        <v/>
      </c>
      <c r="H638" s="464">
        <f>IFERROR(TRIM(MID(SUBSTITUTE(SUBSTITUTE(SUBSTITUTE(INVITACIONES!$J639,"*",""),CHAR(13),""),CHAR(10),REPT(" ",100)),401,100)),"")</f>
        <v/>
      </c>
      <c r="I638" s="464">
        <f>IFERROR(TRIM(MID(SUBSTITUTE(SUBSTITUTE(SUBSTITUTE(INVITACIONES!$J639,"*",""),CHAR(13),""),CHAR(10),REPT(" ",100)),501,100)),"")</f>
        <v/>
      </c>
      <c r="J638" s="464">
        <f>IFERROR(TRIM(MID(SUBSTITUTE(SUBSTITUTE(SUBSTITUTE(INVITACIONES!$J639,"*",""),CHAR(13),""),CHAR(10),REPT(" ",100)),601,100)),"")</f>
        <v/>
      </c>
      <c r="K638" s="464">
        <f>IFERROR(TRIM(MID(SUBSTITUTE(SUBSTITUTE(SUBSTITUTE(INVITACIONES!$J639,"*",""),CHAR(13),""),CHAR(10),REPT(" ",100)),701,100)),"")</f>
        <v/>
      </c>
    </row>
    <row r="639" s="358">
      <c r="A639" s="464">
        <f>IF(INVITACIONES!A640="","",INVITACIONES!A640)</f>
        <v/>
      </c>
      <c r="B639" s="464">
        <f>IF(INVITACIONES!N640="","",TRIM(INVITACIONES!N640))</f>
        <v/>
      </c>
      <c r="C639" s="475">
        <f>IF(INVITACIONES!G640="","",INVITACIONES!G640)</f>
        <v/>
      </c>
      <c r="D639" s="464">
        <f>IFERROR(TRIM(MID(SUBSTITUTE(SUBSTITUTE(SUBSTITUTE(INVITACIONES!$J640,"*",""),CHAR(13),""),CHAR(10),REPT(" ",100)),1,100)),"")</f>
        <v/>
      </c>
      <c r="E639" s="464">
        <f>IFERROR(TRIM(MID(SUBSTITUTE(SUBSTITUTE(SUBSTITUTE(INVITACIONES!$J640,"*",""),CHAR(13),""),CHAR(10),REPT(" ",100)),101,100)),"")</f>
        <v/>
      </c>
      <c r="F639" s="464">
        <f>IFERROR(TRIM(MID(SUBSTITUTE(SUBSTITUTE(SUBSTITUTE(INVITACIONES!$J640,"*",""),CHAR(13),""),CHAR(10),REPT(" ",100)),201,100)),"")</f>
        <v/>
      </c>
      <c r="G639" s="464">
        <f>IFERROR(TRIM(MID(SUBSTITUTE(SUBSTITUTE(SUBSTITUTE(INVITACIONES!$J640,"*",""),CHAR(13),""),CHAR(10),REPT(" ",100)),301,100)),"")</f>
        <v/>
      </c>
      <c r="H639" s="464">
        <f>IFERROR(TRIM(MID(SUBSTITUTE(SUBSTITUTE(SUBSTITUTE(INVITACIONES!$J640,"*",""),CHAR(13),""),CHAR(10),REPT(" ",100)),401,100)),"")</f>
        <v/>
      </c>
      <c r="I639" s="464">
        <f>IFERROR(TRIM(MID(SUBSTITUTE(SUBSTITUTE(SUBSTITUTE(INVITACIONES!$J640,"*",""),CHAR(13),""),CHAR(10),REPT(" ",100)),501,100)),"")</f>
        <v/>
      </c>
      <c r="J639" s="464">
        <f>IFERROR(TRIM(MID(SUBSTITUTE(SUBSTITUTE(SUBSTITUTE(INVITACIONES!$J640,"*",""),CHAR(13),""),CHAR(10),REPT(" ",100)),601,100)),"")</f>
        <v/>
      </c>
      <c r="K639" s="464">
        <f>IFERROR(TRIM(MID(SUBSTITUTE(SUBSTITUTE(SUBSTITUTE(INVITACIONES!$J640,"*",""),CHAR(13),""),CHAR(10),REPT(" ",100)),701,100)),"")</f>
        <v/>
      </c>
    </row>
    <row r="640" s="358">
      <c r="A640" s="464">
        <f>IF(INVITACIONES!A641="","",INVITACIONES!A641)</f>
        <v/>
      </c>
      <c r="B640" s="464">
        <f>IF(INVITACIONES!N641="","",TRIM(INVITACIONES!N641))</f>
        <v/>
      </c>
      <c r="C640" s="475">
        <f>IF(INVITACIONES!G641="","",INVITACIONES!G641)</f>
        <v/>
      </c>
      <c r="D640" s="464">
        <f>IFERROR(TRIM(MID(SUBSTITUTE(SUBSTITUTE(SUBSTITUTE(INVITACIONES!$J641,"*",""),CHAR(13),""),CHAR(10),REPT(" ",100)),1,100)),"")</f>
        <v/>
      </c>
      <c r="E640" s="464">
        <f>IFERROR(TRIM(MID(SUBSTITUTE(SUBSTITUTE(SUBSTITUTE(INVITACIONES!$J641,"*",""),CHAR(13),""),CHAR(10),REPT(" ",100)),101,100)),"")</f>
        <v/>
      </c>
      <c r="F640" s="464">
        <f>IFERROR(TRIM(MID(SUBSTITUTE(SUBSTITUTE(SUBSTITUTE(INVITACIONES!$J641,"*",""),CHAR(13),""),CHAR(10),REPT(" ",100)),201,100)),"")</f>
        <v/>
      </c>
      <c r="G640" s="464">
        <f>IFERROR(TRIM(MID(SUBSTITUTE(SUBSTITUTE(SUBSTITUTE(INVITACIONES!$J641,"*",""),CHAR(13),""),CHAR(10),REPT(" ",100)),301,100)),"")</f>
        <v/>
      </c>
      <c r="H640" s="464">
        <f>IFERROR(TRIM(MID(SUBSTITUTE(SUBSTITUTE(SUBSTITUTE(INVITACIONES!$J641,"*",""),CHAR(13),""),CHAR(10),REPT(" ",100)),401,100)),"")</f>
        <v/>
      </c>
      <c r="I640" s="464">
        <f>IFERROR(TRIM(MID(SUBSTITUTE(SUBSTITUTE(SUBSTITUTE(INVITACIONES!$J641,"*",""),CHAR(13),""),CHAR(10),REPT(" ",100)),501,100)),"")</f>
        <v/>
      </c>
      <c r="J640" s="464">
        <f>IFERROR(TRIM(MID(SUBSTITUTE(SUBSTITUTE(SUBSTITUTE(INVITACIONES!$J641,"*",""),CHAR(13),""),CHAR(10),REPT(" ",100)),601,100)),"")</f>
        <v/>
      </c>
      <c r="K640" s="464">
        <f>IFERROR(TRIM(MID(SUBSTITUTE(SUBSTITUTE(SUBSTITUTE(INVITACIONES!$J641,"*",""),CHAR(13),""),CHAR(10),REPT(" ",100)),701,100)),"")</f>
        <v/>
      </c>
    </row>
    <row r="641" s="358">
      <c r="A641" s="464">
        <f>IF(INVITACIONES!A642="","",INVITACIONES!A642)</f>
        <v/>
      </c>
      <c r="B641" s="464">
        <f>IF(INVITACIONES!N642="","",TRIM(INVITACIONES!N642))</f>
        <v/>
      </c>
      <c r="C641" s="475">
        <f>IF(INVITACIONES!G642="","",INVITACIONES!G642)</f>
        <v/>
      </c>
      <c r="D641" s="464">
        <f>IFERROR(TRIM(MID(SUBSTITUTE(SUBSTITUTE(SUBSTITUTE(INVITACIONES!$J642,"*",""),CHAR(13),""),CHAR(10),REPT(" ",100)),1,100)),"")</f>
        <v/>
      </c>
      <c r="E641" s="464">
        <f>IFERROR(TRIM(MID(SUBSTITUTE(SUBSTITUTE(SUBSTITUTE(INVITACIONES!$J642,"*",""),CHAR(13),""),CHAR(10),REPT(" ",100)),101,100)),"")</f>
        <v/>
      </c>
      <c r="F641" s="464">
        <f>IFERROR(TRIM(MID(SUBSTITUTE(SUBSTITUTE(SUBSTITUTE(INVITACIONES!$J642,"*",""),CHAR(13),""),CHAR(10),REPT(" ",100)),201,100)),"")</f>
        <v/>
      </c>
      <c r="G641" s="464">
        <f>IFERROR(TRIM(MID(SUBSTITUTE(SUBSTITUTE(SUBSTITUTE(INVITACIONES!$J642,"*",""),CHAR(13),""),CHAR(10),REPT(" ",100)),301,100)),"")</f>
        <v/>
      </c>
      <c r="H641" s="464">
        <f>IFERROR(TRIM(MID(SUBSTITUTE(SUBSTITUTE(SUBSTITUTE(INVITACIONES!$J642,"*",""),CHAR(13),""),CHAR(10),REPT(" ",100)),401,100)),"")</f>
        <v/>
      </c>
      <c r="I641" s="464">
        <f>IFERROR(TRIM(MID(SUBSTITUTE(SUBSTITUTE(SUBSTITUTE(INVITACIONES!$J642,"*",""),CHAR(13),""),CHAR(10),REPT(" ",100)),501,100)),"")</f>
        <v/>
      </c>
      <c r="J641" s="464">
        <f>IFERROR(TRIM(MID(SUBSTITUTE(SUBSTITUTE(SUBSTITUTE(INVITACIONES!$J642,"*",""),CHAR(13),""),CHAR(10),REPT(" ",100)),601,100)),"")</f>
        <v/>
      </c>
      <c r="K641" s="464">
        <f>IFERROR(TRIM(MID(SUBSTITUTE(SUBSTITUTE(SUBSTITUTE(INVITACIONES!$J642,"*",""),CHAR(13),""),CHAR(10),REPT(" ",100)),701,100)),"")</f>
        <v/>
      </c>
    </row>
    <row r="642" s="358">
      <c r="A642" s="464">
        <f>IF(INVITACIONES!A643="","",INVITACIONES!A643)</f>
        <v/>
      </c>
      <c r="B642" s="464">
        <f>IF(INVITACIONES!N643="","",TRIM(INVITACIONES!N643))</f>
        <v/>
      </c>
      <c r="C642" s="475">
        <f>IF(INVITACIONES!G643="","",INVITACIONES!G643)</f>
        <v/>
      </c>
      <c r="D642" s="464">
        <f>IFERROR(TRIM(MID(SUBSTITUTE(SUBSTITUTE(SUBSTITUTE(INVITACIONES!$J643,"*",""),CHAR(13),""),CHAR(10),REPT(" ",100)),1,100)),"")</f>
        <v/>
      </c>
      <c r="E642" s="464">
        <f>IFERROR(TRIM(MID(SUBSTITUTE(SUBSTITUTE(SUBSTITUTE(INVITACIONES!$J643,"*",""),CHAR(13),""),CHAR(10),REPT(" ",100)),101,100)),"")</f>
        <v/>
      </c>
      <c r="F642" s="464">
        <f>IFERROR(TRIM(MID(SUBSTITUTE(SUBSTITUTE(SUBSTITUTE(INVITACIONES!$J643,"*",""),CHAR(13),""),CHAR(10),REPT(" ",100)),201,100)),"")</f>
        <v/>
      </c>
      <c r="G642" s="464">
        <f>IFERROR(TRIM(MID(SUBSTITUTE(SUBSTITUTE(SUBSTITUTE(INVITACIONES!$J643,"*",""),CHAR(13),""),CHAR(10),REPT(" ",100)),301,100)),"")</f>
        <v/>
      </c>
      <c r="H642" s="464">
        <f>IFERROR(TRIM(MID(SUBSTITUTE(SUBSTITUTE(SUBSTITUTE(INVITACIONES!$J643,"*",""),CHAR(13),""),CHAR(10),REPT(" ",100)),401,100)),"")</f>
        <v/>
      </c>
      <c r="I642" s="464">
        <f>IFERROR(TRIM(MID(SUBSTITUTE(SUBSTITUTE(SUBSTITUTE(INVITACIONES!$J643,"*",""),CHAR(13),""),CHAR(10),REPT(" ",100)),501,100)),"")</f>
        <v/>
      </c>
      <c r="J642" s="464">
        <f>IFERROR(TRIM(MID(SUBSTITUTE(SUBSTITUTE(SUBSTITUTE(INVITACIONES!$J643,"*",""),CHAR(13),""),CHAR(10),REPT(" ",100)),601,100)),"")</f>
        <v/>
      </c>
      <c r="K642" s="464">
        <f>IFERROR(TRIM(MID(SUBSTITUTE(SUBSTITUTE(SUBSTITUTE(INVITACIONES!$J643,"*",""),CHAR(13),""),CHAR(10),REPT(" ",100)),701,100)),"")</f>
        <v/>
      </c>
    </row>
    <row r="643" s="358">
      <c r="A643" s="464">
        <f>IF(INVITACIONES!A644="","",INVITACIONES!A644)</f>
        <v/>
      </c>
      <c r="B643" s="464">
        <f>IF(INVITACIONES!N644="","",TRIM(INVITACIONES!N644))</f>
        <v/>
      </c>
      <c r="C643" s="475">
        <f>IF(INVITACIONES!G644="","",INVITACIONES!G644)</f>
        <v/>
      </c>
      <c r="D643" s="464">
        <f>IFERROR(TRIM(MID(SUBSTITUTE(SUBSTITUTE(SUBSTITUTE(INVITACIONES!$J644,"*",""),CHAR(13),""),CHAR(10),REPT(" ",100)),1,100)),"")</f>
        <v/>
      </c>
      <c r="E643" s="464">
        <f>IFERROR(TRIM(MID(SUBSTITUTE(SUBSTITUTE(SUBSTITUTE(INVITACIONES!$J644,"*",""),CHAR(13),""),CHAR(10),REPT(" ",100)),101,100)),"")</f>
        <v/>
      </c>
      <c r="F643" s="464">
        <f>IFERROR(TRIM(MID(SUBSTITUTE(SUBSTITUTE(SUBSTITUTE(INVITACIONES!$J644,"*",""),CHAR(13),""),CHAR(10),REPT(" ",100)),201,100)),"")</f>
        <v/>
      </c>
      <c r="G643" s="464">
        <f>IFERROR(TRIM(MID(SUBSTITUTE(SUBSTITUTE(SUBSTITUTE(INVITACIONES!$J644,"*",""),CHAR(13),""),CHAR(10),REPT(" ",100)),301,100)),"")</f>
        <v/>
      </c>
      <c r="H643" s="464">
        <f>IFERROR(TRIM(MID(SUBSTITUTE(SUBSTITUTE(SUBSTITUTE(INVITACIONES!$J644,"*",""),CHAR(13),""),CHAR(10),REPT(" ",100)),401,100)),"")</f>
        <v/>
      </c>
      <c r="I643" s="464">
        <f>IFERROR(TRIM(MID(SUBSTITUTE(SUBSTITUTE(SUBSTITUTE(INVITACIONES!$J644,"*",""),CHAR(13),""),CHAR(10),REPT(" ",100)),501,100)),"")</f>
        <v/>
      </c>
      <c r="J643" s="464">
        <f>IFERROR(TRIM(MID(SUBSTITUTE(SUBSTITUTE(SUBSTITUTE(INVITACIONES!$J644,"*",""),CHAR(13),""),CHAR(10),REPT(" ",100)),601,100)),"")</f>
        <v/>
      </c>
      <c r="K643" s="464">
        <f>IFERROR(TRIM(MID(SUBSTITUTE(SUBSTITUTE(SUBSTITUTE(INVITACIONES!$J644,"*",""),CHAR(13),""),CHAR(10),REPT(" ",100)),701,100)),"")</f>
        <v/>
      </c>
    </row>
    <row r="644" s="358">
      <c r="A644" s="464">
        <f>IF(INVITACIONES!A645="","",INVITACIONES!A645)</f>
        <v/>
      </c>
      <c r="B644" s="464">
        <f>IF(INVITACIONES!N645="","",TRIM(INVITACIONES!N645))</f>
        <v/>
      </c>
      <c r="C644" s="475">
        <f>IF(INVITACIONES!G645="","",INVITACIONES!G645)</f>
        <v/>
      </c>
      <c r="D644" s="464">
        <f>IFERROR(TRIM(MID(SUBSTITUTE(SUBSTITUTE(SUBSTITUTE(INVITACIONES!$J645,"*",""),CHAR(13),""),CHAR(10),REPT(" ",100)),1,100)),"")</f>
        <v/>
      </c>
      <c r="E644" s="464">
        <f>IFERROR(TRIM(MID(SUBSTITUTE(SUBSTITUTE(SUBSTITUTE(INVITACIONES!$J645,"*",""),CHAR(13),""),CHAR(10),REPT(" ",100)),101,100)),"")</f>
        <v/>
      </c>
      <c r="F644" s="464">
        <f>IFERROR(TRIM(MID(SUBSTITUTE(SUBSTITUTE(SUBSTITUTE(INVITACIONES!$J645,"*",""),CHAR(13),""),CHAR(10),REPT(" ",100)),201,100)),"")</f>
        <v/>
      </c>
      <c r="G644" s="464">
        <f>IFERROR(TRIM(MID(SUBSTITUTE(SUBSTITUTE(SUBSTITUTE(INVITACIONES!$J645,"*",""),CHAR(13),""),CHAR(10),REPT(" ",100)),301,100)),"")</f>
        <v/>
      </c>
      <c r="H644" s="464">
        <f>IFERROR(TRIM(MID(SUBSTITUTE(SUBSTITUTE(SUBSTITUTE(INVITACIONES!$J645,"*",""),CHAR(13),""),CHAR(10),REPT(" ",100)),401,100)),"")</f>
        <v/>
      </c>
      <c r="I644" s="464">
        <f>IFERROR(TRIM(MID(SUBSTITUTE(SUBSTITUTE(SUBSTITUTE(INVITACIONES!$J645,"*",""),CHAR(13),""),CHAR(10),REPT(" ",100)),501,100)),"")</f>
        <v/>
      </c>
      <c r="J644" s="464">
        <f>IFERROR(TRIM(MID(SUBSTITUTE(SUBSTITUTE(SUBSTITUTE(INVITACIONES!$J645,"*",""),CHAR(13),""),CHAR(10),REPT(" ",100)),601,100)),"")</f>
        <v/>
      </c>
      <c r="K644" s="464">
        <f>IFERROR(TRIM(MID(SUBSTITUTE(SUBSTITUTE(SUBSTITUTE(INVITACIONES!$J645,"*",""),CHAR(13),""),CHAR(10),REPT(" ",100)),701,100)),"")</f>
        <v/>
      </c>
    </row>
    <row r="645" s="358">
      <c r="A645" s="464">
        <f>IF(INVITACIONES!A646="","",INVITACIONES!A646)</f>
        <v/>
      </c>
      <c r="B645" s="464">
        <f>IF(INVITACIONES!N646="","",TRIM(INVITACIONES!N646))</f>
        <v/>
      </c>
      <c r="C645" s="475">
        <f>IF(INVITACIONES!G646="","",INVITACIONES!G646)</f>
        <v/>
      </c>
      <c r="D645" s="464">
        <f>IFERROR(TRIM(MID(SUBSTITUTE(SUBSTITUTE(SUBSTITUTE(INVITACIONES!$J646,"*",""),CHAR(13),""),CHAR(10),REPT(" ",100)),1,100)),"")</f>
        <v/>
      </c>
      <c r="E645" s="464">
        <f>IFERROR(TRIM(MID(SUBSTITUTE(SUBSTITUTE(SUBSTITUTE(INVITACIONES!$J646,"*",""),CHAR(13),""),CHAR(10),REPT(" ",100)),101,100)),"")</f>
        <v/>
      </c>
      <c r="F645" s="464">
        <f>IFERROR(TRIM(MID(SUBSTITUTE(SUBSTITUTE(SUBSTITUTE(INVITACIONES!$J646,"*",""),CHAR(13),""),CHAR(10),REPT(" ",100)),201,100)),"")</f>
        <v/>
      </c>
      <c r="G645" s="464">
        <f>IFERROR(TRIM(MID(SUBSTITUTE(SUBSTITUTE(SUBSTITUTE(INVITACIONES!$J646,"*",""),CHAR(13),""),CHAR(10),REPT(" ",100)),301,100)),"")</f>
        <v/>
      </c>
      <c r="H645" s="464">
        <f>IFERROR(TRIM(MID(SUBSTITUTE(SUBSTITUTE(SUBSTITUTE(INVITACIONES!$J646,"*",""),CHAR(13),""),CHAR(10),REPT(" ",100)),401,100)),"")</f>
        <v/>
      </c>
      <c r="I645" s="464">
        <f>IFERROR(TRIM(MID(SUBSTITUTE(SUBSTITUTE(SUBSTITUTE(INVITACIONES!$J646,"*",""),CHAR(13),""),CHAR(10),REPT(" ",100)),501,100)),"")</f>
        <v/>
      </c>
      <c r="J645" s="464">
        <f>IFERROR(TRIM(MID(SUBSTITUTE(SUBSTITUTE(SUBSTITUTE(INVITACIONES!$J646,"*",""),CHAR(13),""),CHAR(10),REPT(" ",100)),601,100)),"")</f>
        <v/>
      </c>
      <c r="K645" s="464">
        <f>IFERROR(TRIM(MID(SUBSTITUTE(SUBSTITUTE(SUBSTITUTE(INVITACIONES!$J646,"*",""),CHAR(13),""),CHAR(10),REPT(" ",100)),701,100)),"")</f>
        <v/>
      </c>
    </row>
    <row r="646" s="358">
      <c r="A646" s="464">
        <f>IF(INVITACIONES!A647="","",INVITACIONES!A647)</f>
        <v/>
      </c>
      <c r="B646" s="464">
        <f>IF(INVITACIONES!N647="","",TRIM(INVITACIONES!N647))</f>
        <v/>
      </c>
      <c r="C646" s="475">
        <f>IF(INVITACIONES!G647="","",INVITACIONES!G647)</f>
        <v/>
      </c>
      <c r="D646" s="464">
        <f>IFERROR(TRIM(MID(SUBSTITUTE(SUBSTITUTE(SUBSTITUTE(INVITACIONES!$J647,"*",""),CHAR(13),""),CHAR(10),REPT(" ",100)),1,100)),"")</f>
        <v/>
      </c>
      <c r="E646" s="464">
        <f>IFERROR(TRIM(MID(SUBSTITUTE(SUBSTITUTE(SUBSTITUTE(INVITACIONES!$J647,"*",""),CHAR(13),""),CHAR(10),REPT(" ",100)),101,100)),"")</f>
        <v/>
      </c>
      <c r="F646" s="464">
        <f>IFERROR(TRIM(MID(SUBSTITUTE(SUBSTITUTE(SUBSTITUTE(INVITACIONES!$J647,"*",""),CHAR(13),""),CHAR(10),REPT(" ",100)),201,100)),"")</f>
        <v/>
      </c>
      <c r="G646" s="464">
        <f>IFERROR(TRIM(MID(SUBSTITUTE(SUBSTITUTE(SUBSTITUTE(INVITACIONES!$J647,"*",""),CHAR(13),""),CHAR(10),REPT(" ",100)),301,100)),"")</f>
        <v/>
      </c>
      <c r="H646" s="464">
        <f>IFERROR(TRIM(MID(SUBSTITUTE(SUBSTITUTE(SUBSTITUTE(INVITACIONES!$J647,"*",""),CHAR(13),""),CHAR(10),REPT(" ",100)),401,100)),"")</f>
        <v/>
      </c>
      <c r="I646" s="464">
        <f>IFERROR(TRIM(MID(SUBSTITUTE(SUBSTITUTE(SUBSTITUTE(INVITACIONES!$J647,"*",""),CHAR(13),""),CHAR(10),REPT(" ",100)),501,100)),"")</f>
        <v/>
      </c>
      <c r="J646" s="464">
        <f>IFERROR(TRIM(MID(SUBSTITUTE(SUBSTITUTE(SUBSTITUTE(INVITACIONES!$J647,"*",""),CHAR(13),""),CHAR(10),REPT(" ",100)),601,100)),"")</f>
        <v/>
      </c>
      <c r="K646" s="464">
        <f>IFERROR(TRIM(MID(SUBSTITUTE(SUBSTITUTE(SUBSTITUTE(INVITACIONES!$J647,"*",""),CHAR(13),""),CHAR(10),REPT(" ",100)),701,100)),"")</f>
        <v/>
      </c>
    </row>
    <row r="647" s="358">
      <c r="A647" s="464">
        <f>IF(INVITACIONES!A648="","",INVITACIONES!A648)</f>
        <v/>
      </c>
      <c r="B647" s="464">
        <f>IF(INVITACIONES!N648="","",TRIM(INVITACIONES!N648))</f>
        <v/>
      </c>
      <c r="C647" s="475">
        <f>IF(INVITACIONES!G648="","",INVITACIONES!G648)</f>
        <v/>
      </c>
      <c r="D647" s="464">
        <f>IFERROR(TRIM(MID(SUBSTITUTE(SUBSTITUTE(SUBSTITUTE(INVITACIONES!$J648,"*",""),CHAR(13),""),CHAR(10),REPT(" ",100)),1,100)),"")</f>
        <v/>
      </c>
      <c r="E647" s="464">
        <f>IFERROR(TRIM(MID(SUBSTITUTE(SUBSTITUTE(SUBSTITUTE(INVITACIONES!$J648,"*",""),CHAR(13),""),CHAR(10),REPT(" ",100)),101,100)),"")</f>
        <v/>
      </c>
      <c r="F647" s="464">
        <f>IFERROR(TRIM(MID(SUBSTITUTE(SUBSTITUTE(SUBSTITUTE(INVITACIONES!$J648,"*",""),CHAR(13),""),CHAR(10),REPT(" ",100)),201,100)),"")</f>
        <v/>
      </c>
      <c r="G647" s="464">
        <f>IFERROR(TRIM(MID(SUBSTITUTE(SUBSTITUTE(SUBSTITUTE(INVITACIONES!$J648,"*",""),CHAR(13),""),CHAR(10),REPT(" ",100)),301,100)),"")</f>
        <v/>
      </c>
      <c r="H647" s="464">
        <f>IFERROR(TRIM(MID(SUBSTITUTE(SUBSTITUTE(SUBSTITUTE(INVITACIONES!$J648,"*",""),CHAR(13),""),CHAR(10),REPT(" ",100)),401,100)),"")</f>
        <v/>
      </c>
      <c r="I647" s="464">
        <f>IFERROR(TRIM(MID(SUBSTITUTE(SUBSTITUTE(SUBSTITUTE(INVITACIONES!$J648,"*",""),CHAR(13),""),CHAR(10),REPT(" ",100)),501,100)),"")</f>
        <v/>
      </c>
      <c r="J647" s="464">
        <f>IFERROR(TRIM(MID(SUBSTITUTE(SUBSTITUTE(SUBSTITUTE(INVITACIONES!$J648,"*",""),CHAR(13),""),CHAR(10),REPT(" ",100)),601,100)),"")</f>
        <v/>
      </c>
      <c r="K647" s="464">
        <f>IFERROR(TRIM(MID(SUBSTITUTE(SUBSTITUTE(SUBSTITUTE(INVITACIONES!$J648,"*",""),CHAR(13),""),CHAR(10),REPT(" ",100)),701,100)),"")</f>
        <v/>
      </c>
    </row>
    <row r="648" s="358">
      <c r="A648" s="464">
        <f>IF(INVITACIONES!A649="","",INVITACIONES!A649)</f>
        <v/>
      </c>
      <c r="B648" s="464">
        <f>IF(INVITACIONES!N649="","",TRIM(INVITACIONES!N649))</f>
        <v/>
      </c>
      <c r="C648" s="475">
        <f>IF(INVITACIONES!G649="","",INVITACIONES!G649)</f>
        <v/>
      </c>
      <c r="D648" s="464">
        <f>IFERROR(TRIM(MID(SUBSTITUTE(SUBSTITUTE(SUBSTITUTE(INVITACIONES!$J649,"*",""),CHAR(13),""),CHAR(10),REPT(" ",100)),1,100)),"")</f>
        <v/>
      </c>
      <c r="E648" s="464">
        <f>IFERROR(TRIM(MID(SUBSTITUTE(SUBSTITUTE(SUBSTITUTE(INVITACIONES!$J649,"*",""),CHAR(13),""),CHAR(10),REPT(" ",100)),101,100)),"")</f>
        <v/>
      </c>
      <c r="F648" s="464">
        <f>IFERROR(TRIM(MID(SUBSTITUTE(SUBSTITUTE(SUBSTITUTE(INVITACIONES!$J649,"*",""),CHAR(13),""),CHAR(10),REPT(" ",100)),201,100)),"")</f>
        <v/>
      </c>
      <c r="G648" s="464">
        <f>IFERROR(TRIM(MID(SUBSTITUTE(SUBSTITUTE(SUBSTITUTE(INVITACIONES!$J649,"*",""),CHAR(13),""),CHAR(10),REPT(" ",100)),301,100)),"")</f>
        <v/>
      </c>
      <c r="H648" s="464">
        <f>IFERROR(TRIM(MID(SUBSTITUTE(SUBSTITUTE(SUBSTITUTE(INVITACIONES!$J649,"*",""),CHAR(13),""),CHAR(10),REPT(" ",100)),401,100)),"")</f>
        <v/>
      </c>
      <c r="I648" s="464">
        <f>IFERROR(TRIM(MID(SUBSTITUTE(SUBSTITUTE(SUBSTITUTE(INVITACIONES!$J649,"*",""),CHAR(13),""),CHAR(10),REPT(" ",100)),501,100)),"")</f>
        <v/>
      </c>
      <c r="J648" s="464">
        <f>IFERROR(TRIM(MID(SUBSTITUTE(SUBSTITUTE(SUBSTITUTE(INVITACIONES!$J649,"*",""),CHAR(13),""),CHAR(10),REPT(" ",100)),601,100)),"")</f>
        <v/>
      </c>
      <c r="K648" s="464">
        <f>IFERROR(TRIM(MID(SUBSTITUTE(SUBSTITUTE(SUBSTITUTE(INVITACIONES!$J649,"*",""),CHAR(13),""),CHAR(10),REPT(" ",100)),701,100)),"")</f>
        <v/>
      </c>
    </row>
    <row r="649" s="358">
      <c r="A649" s="464">
        <f>IF(INVITACIONES!A650="","",INVITACIONES!A650)</f>
        <v/>
      </c>
      <c r="B649" s="464">
        <f>IF(INVITACIONES!N650="","",TRIM(INVITACIONES!N650))</f>
        <v/>
      </c>
      <c r="C649" s="475">
        <f>IF(INVITACIONES!G650="","",INVITACIONES!G650)</f>
        <v/>
      </c>
      <c r="D649" s="464">
        <f>IFERROR(TRIM(MID(SUBSTITUTE(SUBSTITUTE(SUBSTITUTE(INVITACIONES!$J650,"*",""),CHAR(13),""),CHAR(10),REPT(" ",100)),1,100)),"")</f>
        <v/>
      </c>
      <c r="E649" s="464">
        <f>IFERROR(TRIM(MID(SUBSTITUTE(SUBSTITUTE(SUBSTITUTE(INVITACIONES!$J650,"*",""),CHAR(13),""),CHAR(10),REPT(" ",100)),101,100)),"")</f>
        <v/>
      </c>
      <c r="F649" s="464">
        <f>IFERROR(TRIM(MID(SUBSTITUTE(SUBSTITUTE(SUBSTITUTE(INVITACIONES!$J650,"*",""),CHAR(13),""),CHAR(10),REPT(" ",100)),201,100)),"")</f>
        <v/>
      </c>
      <c r="G649" s="464">
        <f>IFERROR(TRIM(MID(SUBSTITUTE(SUBSTITUTE(SUBSTITUTE(INVITACIONES!$J650,"*",""),CHAR(13),""),CHAR(10),REPT(" ",100)),301,100)),"")</f>
        <v/>
      </c>
      <c r="H649" s="464">
        <f>IFERROR(TRIM(MID(SUBSTITUTE(SUBSTITUTE(SUBSTITUTE(INVITACIONES!$J650,"*",""),CHAR(13),""),CHAR(10),REPT(" ",100)),401,100)),"")</f>
        <v/>
      </c>
      <c r="I649" s="464">
        <f>IFERROR(TRIM(MID(SUBSTITUTE(SUBSTITUTE(SUBSTITUTE(INVITACIONES!$J650,"*",""),CHAR(13),""),CHAR(10),REPT(" ",100)),501,100)),"")</f>
        <v/>
      </c>
      <c r="J649" s="464">
        <f>IFERROR(TRIM(MID(SUBSTITUTE(SUBSTITUTE(SUBSTITUTE(INVITACIONES!$J650,"*",""),CHAR(13),""),CHAR(10),REPT(" ",100)),601,100)),"")</f>
        <v/>
      </c>
      <c r="K649" s="464">
        <f>IFERROR(TRIM(MID(SUBSTITUTE(SUBSTITUTE(SUBSTITUTE(INVITACIONES!$J650,"*",""),CHAR(13),""),CHAR(10),REPT(" ",100)),701,100)),"")</f>
        <v/>
      </c>
    </row>
    <row r="650" s="358">
      <c r="A650" s="464">
        <f>IF(INVITACIONES!A651="","",INVITACIONES!A651)</f>
        <v/>
      </c>
      <c r="B650" s="464">
        <f>IF(INVITACIONES!N651="","",TRIM(INVITACIONES!N651))</f>
        <v/>
      </c>
      <c r="C650" s="475">
        <f>IF(INVITACIONES!G651="","",INVITACIONES!G651)</f>
        <v/>
      </c>
      <c r="D650" s="464">
        <f>IFERROR(TRIM(MID(SUBSTITUTE(SUBSTITUTE(SUBSTITUTE(INVITACIONES!$J651,"*",""),CHAR(13),""),CHAR(10),REPT(" ",100)),1,100)),"")</f>
        <v/>
      </c>
      <c r="E650" s="464">
        <f>IFERROR(TRIM(MID(SUBSTITUTE(SUBSTITUTE(SUBSTITUTE(INVITACIONES!$J651,"*",""),CHAR(13),""),CHAR(10),REPT(" ",100)),101,100)),"")</f>
        <v/>
      </c>
      <c r="F650" s="464">
        <f>IFERROR(TRIM(MID(SUBSTITUTE(SUBSTITUTE(SUBSTITUTE(INVITACIONES!$J651,"*",""),CHAR(13),""),CHAR(10),REPT(" ",100)),201,100)),"")</f>
        <v/>
      </c>
      <c r="G650" s="464">
        <f>IFERROR(TRIM(MID(SUBSTITUTE(SUBSTITUTE(SUBSTITUTE(INVITACIONES!$J651,"*",""),CHAR(13),""),CHAR(10),REPT(" ",100)),301,100)),"")</f>
        <v/>
      </c>
      <c r="H650" s="464">
        <f>IFERROR(TRIM(MID(SUBSTITUTE(SUBSTITUTE(SUBSTITUTE(INVITACIONES!$J651,"*",""),CHAR(13),""),CHAR(10),REPT(" ",100)),401,100)),"")</f>
        <v/>
      </c>
      <c r="I650" s="464">
        <f>IFERROR(TRIM(MID(SUBSTITUTE(SUBSTITUTE(SUBSTITUTE(INVITACIONES!$J651,"*",""),CHAR(13),""),CHAR(10),REPT(" ",100)),501,100)),"")</f>
        <v/>
      </c>
      <c r="J650" s="464">
        <f>IFERROR(TRIM(MID(SUBSTITUTE(SUBSTITUTE(SUBSTITUTE(INVITACIONES!$J651,"*",""),CHAR(13),""),CHAR(10),REPT(" ",100)),601,100)),"")</f>
        <v/>
      </c>
      <c r="K650" s="464">
        <f>IFERROR(TRIM(MID(SUBSTITUTE(SUBSTITUTE(SUBSTITUTE(INVITACIONES!$J651,"*",""),CHAR(13),""),CHAR(10),REPT(" ",100)),701,100)),"")</f>
        <v/>
      </c>
    </row>
    <row r="651" s="358">
      <c r="A651" s="464">
        <f>IF(INVITACIONES!A652="","",INVITACIONES!A652)</f>
        <v/>
      </c>
      <c r="B651" s="464">
        <f>IF(INVITACIONES!N652="","",TRIM(INVITACIONES!N652))</f>
        <v/>
      </c>
      <c r="C651" s="475">
        <f>IF(INVITACIONES!G652="","",INVITACIONES!G652)</f>
        <v/>
      </c>
      <c r="D651" s="464">
        <f>IFERROR(TRIM(MID(SUBSTITUTE(SUBSTITUTE(SUBSTITUTE(INVITACIONES!$J652,"*",""),CHAR(13),""),CHAR(10),REPT(" ",100)),1,100)),"")</f>
        <v/>
      </c>
      <c r="E651" s="464">
        <f>IFERROR(TRIM(MID(SUBSTITUTE(SUBSTITUTE(SUBSTITUTE(INVITACIONES!$J652,"*",""),CHAR(13),""),CHAR(10),REPT(" ",100)),101,100)),"")</f>
        <v/>
      </c>
      <c r="F651" s="464">
        <f>IFERROR(TRIM(MID(SUBSTITUTE(SUBSTITUTE(SUBSTITUTE(INVITACIONES!$J652,"*",""),CHAR(13),""),CHAR(10),REPT(" ",100)),201,100)),"")</f>
        <v/>
      </c>
      <c r="G651" s="464">
        <f>IFERROR(TRIM(MID(SUBSTITUTE(SUBSTITUTE(SUBSTITUTE(INVITACIONES!$J652,"*",""),CHAR(13),""),CHAR(10),REPT(" ",100)),301,100)),"")</f>
        <v/>
      </c>
      <c r="H651" s="464">
        <f>IFERROR(TRIM(MID(SUBSTITUTE(SUBSTITUTE(SUBSTITUTE(INVITACIONES!$J652,"*",""),CHAR(13),""),CHAR(10),REPT(" ",100)),401,100)),"")</f>
        <v/>
      </c>
      <c r="I651" s="464">
        <f>IFERROR(TRIM(MID(SUBSTITUTE(SUBSTITUTE(SUBSTITUTE(INVITACIONES!$J652,"*",""),CHAR(13),""),CHAR(10),REPT(" ",100)),501,100)),"")</f>
        <v/>
      </c>
      <c r="J651" s="464">
        <f>IFERROR(TRIM(MID(SUBSTITUTE(SUBSTITUTE(SUBSTITUTE(INVITACIONES!$J652,"*",""),CHAR(13),""),CHAR(10),REPT(" ",100)),601,100)),"")</f>
        <v/>
      </c>
      <c r="K651" s="464">
        <f>IFERROR(TRIM(MID(SUBSTITUTE(SUBSTITUTE(SUBSTITUTE(INVITACIONES!$J652,"*",""),CHAR(13),""),CHAR(10),REPT(" ",100)),701,100)),"")</f>
        <v/>
      </c>
    </row>
    <row r="652" s="358">
      <c r="A652" s="464">
        <f>IF(INVITACIONES!A653="","",INVITACIONES!A653)</f>
        <v/>
      </c>
      <c r="B652" s="464">
        <f>IF(INVITACIONES!N653="","",TRIM(INVITACIONES!N653))</f>
        <v/>
      </c>
      <c r="C652" s="475">
        <f>IF(INVITACIONES!G653="","",INVITACIONES!G653)</f>
        <v/>
      </c>
      <c r="D652" s="464">
        <f>IFERROR(TRIM(MID(SUBSTITUTE(SUBSTITUTE(SUBSTITUTE(INVITACIONES!$J653,"*",""),CHAR(13),""),CHAR(10),REPT(" ",100)),1,100)),"")</f>
        <v/>
      </c>
      <c r="E652" s="464">
        <f>IFERROR(TRIM(MID(SUBSTITUTE(SUBSTITUTE(SUBSTITUTE(INVITACIONES!$J653,"*",""),CHAR(13),""),CHAR(10),REPT(" ",100)),101,100)),"")</f>
        <v/>
      </c>
      <c r="F652" s="464">
        <f>IFERROR(TRIM(MID(SUBSTITUTE(SUBSTITUTE(SUBSTITUTE(INVITACIONES!$J653,"*",""),CHAR(13),""),CHAR(10),REPT(" ",100)),201,100)),"")</f>
        <v/>
      </c>
      <c r="G652" s="464">
        <f>IFERROR(TRIM(MID(SUBSTITUTE(SUBSTITUTE(SUBSTITUTE(INVITACIONES!$J653,"*",""),CHAR(13),""),CHAR(10),REPT(" ",100)),301,100)),"")</f>
        <v/>
      </c>
      <c r="H652" s="464">
        <f>IFERROR(TRIM(MID(SUBSTITUTE(SUBSTITUTE(SUBSTITUTE(INVITACIONES!$J653,"*",""),CHAR(13),""),CHAR(10),REPT(" ",100)),401,100)),"")</f>
        <v/>
      </c>
      <c r="I652" s="464">
        <f>IFERROR(TRIM(MID(SUBSTITUTE(SUBSTITUTE(SUBSTITUTE(INVITACIONES!$J653,"*",""),CHAR(13),""),CHAR(10),REPT(" ",100)),501,100)),"")</f>
        <v/>
      </c>
      <c r="J652" s="464">
        <f>IFERROR(TRIM(MID(SUBSTITUTE(SUBSTITUTE(SUBSTITUTE(INVITACIONES!$J653,"*",""),CHAR(13),""),CHAR(10),REPT(" ",100)),601,100)),"")</f>
        <v/>
      </c>
      <c r="K652" s="464">
        <f>IFERROR(TRIM(MID(SUBSTITUTE(SUBSTITUTE(SUBSTITUTE(INVITACIONES!$J653,"*",""),CHAR(13),""),CHAR(10),REPT(" ",100)),701,100)),"")</f>
        <v/>
      </c>
    </row>
    <row r="653" s="358">
      <c r="A653" s="464">
        <f>IF(INVITACIONES!A654="","",INVITACIONES!A654)</f>
        <v/>
      </c>
      <c r="B653" s="464">
        <f>IF(INVITACIONES!N654="","",TRIM(INVITACIONES!N654))</f>
        <v/>
      </c>
      <c r="C653" s="475">
        <f>IF(INVITACIONES!G654="","",INVITACIONES!G654)</f>
        <v/>
      </c>
      <c r="D653" s="464">
        <f>IFERROR(TRIM(MID(SUBSTITUTE(SUBSTITUTE(SUBSTITUTE(INVITACIONES!$J654,"*",""),CHAR(13),""),CHAR(10),REPT(" ",100)),1,100)),"")</f>
        <v/>
      </c>
      <c r="E653" s="464">
        <f>IFERROR(TRIM(MID(SUBSTITUTE(SUBSTITUTE(SUBSTITUTE(INVITACIONES!$J654,"*",""),CHAR(13),""),CHAR(10),REPT(" ",100)),101,100)),"")</f>
        <v/>
      </c>
      <c r="F653" s="464">
        <f>IFERROR(TRIM(MID(SUBSTITUTE(SUBSTITUTE(SUBSTITUTE(INVITACIONES!$J654,"*",""),CHAR(13),""),CHAR(10),REPT(" ",100)),201,100)),"")</f>
        <v/>
      </c>
      <c r="G653" s="464">
        <f>IFERROR(TRIM(MID(SUBSTITUTE(SUBSTITUTE(SUBSTITUTE(INVITACIONES!$J654,"*",""),CHAR(13),""),CHAR(10),REPT(" ",100)),301,100)),"")</f>
        <v/>
      </c>
      <c r="H653" s="464">
        <f>IFERROR(TRIM(MID(SUBSTITUTE(SUBSTITUTE(SUBSTITUTE(INVITACIONES!$J654,"*",""),CHAR(13),""),CHAR(10),REPT(" ",100)),401,100)),"")</f>
        <v/>
      </c>
      <c r="I653" s="464">
        <f>IFERROR(TRIM(MID(SUBSTITUTE(SUBSTITUTE(SUBSTITUTE(INVITACIONES!$J654,"*",""),CHAR(13),""),CHAR(10),REPT(" ",100)),501,100)),"")</f>
        <v/>
      </c>
      <c r="J653" s="464">
        <f>IFERROR(TRIM(MID(SUBSTITUTE(SUBSTITUTE(SUBSTITUTE(INVITACIONES!$J654,"*",""),CHAR(13),""),CHAR(10),REPT(" ",100)),601,100)),"")</f>
        <v/>
      </c>
      <c r="K653" s="464">
        <f>IFERROR(TRIM(MID(SUBSTITUTE(SUBSTITUTE(SUBSTITUTE(INVITACIONES!$J654,"*",""),CHAR(13),""),CHAR(10),REPT(" ",100)),701,100)),"")</f>
        <v/>
      </c>
    </row>
    <row r="654" s="358">
      <c r="A654" s="464">
        <f>IF(INVITACIONES!A655="","",INVITACIONES!A655)</f>
        <v/>
      </c>
      <c r="B654" s="464">
        <f>IF(INVITACIONES!N655="","",TRIM(INVITACIONES!N655))</f>
        <v/>
      </c>
      <c r="C654" s="475">
        <f>IF(INVITACIONES!G655="","",INVITACIONES!G655)</f>
        <v/>
      </c>
      <c r="D654" s="464">
        <f>IFERROR(TRIM(MID(SUBSTITUTE(SUBSTITUTE(SUBSTITUTE(INVITACIONES!$J655,"*",""),CHAR(13),""),CHAR(10),REPT(" ",100)),1,100)),"")</f>
        <v/>
      </c>
      <c r="E654" s="464">
        <f>IFERROR(TRIM(MID(SUBSTITUTE(SUBSTITUTE(SUBSTITUTE(INVITACIONES!$J655,"*",""),CHAR(13),""),CHAR(10),REPT(" ",100)),101,100)),"")</f>
        <v/>
      </c>
      <c r="F654" s="464">
        <f>IFERROR(TRIM(MID(SUBSTITUTE(SUBSTITUTE(SUBSTITUTE(INVITACIONES!$J655,"*",""),CHAR(13),""),CHAR(10),REPT(" ",100)),201,100)),"")</f>
        <v/>
      </c>
      <c r="G654" s="464">
        <f>IFERROR(TRIM(MID(SUBSTITUTE(SUBSTITUTE(SUBSTITUTE(INVITACIONES!$J655,"*",""),CHAR(13),""),CHAR(10),REPT(" ",100)),301,100)),"")</f>
        <v/>
      </c>
      <c r="H654" s="464">
        <f>IFERROR(TRIM(MID(SUBSTITUTE(SUBSTITUTE(SUBSTITUTE(INVITACIONES!$J655,"*",""),CHAR(13),""),CHAR(10),REPT(" ",100)),401,100)),"")</f>
        <v/>
      </c>
      <c r="I654" s="464">
        <f>IFERROR(TRIM(MID(SUBSTITUTE(SUBSTITUTE(SUBSTITUTE(INVITACIONES!$J655,"*",""),CHAR(13),""),CHAR(10),REPT(" ",100)),501,100)),"")</f>
        <v/>
      </c>
      <c r="J654" s="464">
        <f>IFERROR(TRIM(MID(SUBSTITUTE(SUBSTITUTE(SUBSTITUTE(INVITACIONES!$J655,"*",""),CHAR(13),""),CHAR(10),REPT(" ",100)),601,100)),"")</f>
        <v/>
      </c>
      <c r="K654" s="464">
        <f>IFERROR(TRIM(MID(SUBSTITUTE(SUBSTITUTE(SUBSTITUTE(INVITACIONES!$J655,"*",""),CHAR(13),""),CHAR(10),REPT(" ",100)),701,100)),"")</f>
        <v/>
      </c>
    </row>
    <row r="655" s="358">
      <c r="A655" s="464">
        <f>IF(INVITACIONES!A656="","",INVITACIONES!A656)</f>
        <v/>
      </c>
      <c r="B655" s="464">
        <f>IF(INVITACIONES!N656="","",TRIM(INVITACIONES!N656))</f>
        <v/>
      </c>
      <c r="C655" s="475">
        <f>IF(INVITACIONES!G656="","",INVITACIONES!G656)</f>
        <v/>
      </c>
      <c r="D655" s="464">
        <f>IFERROR(TRIM(MID(SUBSTITUTE(SUBSTITUTE(SUBSTITUTE(INVITACIONES!$J656,"*",""),CHAR(13),""),CHAR(10),REPT(" ",100)),1,100)),"")</f>
        <v/>
      </c>
      <c r="E655" s="464">
        <f>IFERROR(TRIM(MID(SUBSTITUTE(SUBSTITUTE(SUBSTITUTE(INVITACIONES!$J656,"*",""),CHAR(13),""),CHAR(10),REPT(" ",100)),101,100)),"")</f>
        <v/>
      </c>
      <c r="F655" s="464">
        <f>IFERROR(TRIM(MID(SUBSTITUTE(SUBSTITUTE(SUBSTITUTE(INVITACIONES!$J656,"*",""),CHAR(13),""),CHAR(10),REPT(" ",100)),201,100)),"")</f>
        <v/>
      </c>
      <c r="G655" s="464">
        <f>IFERROR(TRIM(MID(SUBSTITUTE(SUBSTITUTE(SUBSTITUTE(INVITACIONES!$J656,"*",""),CHAR(13),""),CHAR(10),REPT(" ",100)),301,100)),"")</f>
        <v/>
      </c>
      <c r="H655" s="464">
        <f>IFERROR(TRIM(MID(SUBSTITUTE(SUBSTITUTE(SUBSTITUTE(INVITACIONES!$J656,"*",""),CHAR(13),""),CHAR(10),REPT(" ",100)),401,100)),"")</f>
        <v/>
      </c>
      <c r="I655" s="464">
        <f>IFERROR(TRIM(MID(SUBSTITUTE(SUBSTITUTE(SUBSTITUTE(INVITACIONES!$J656,"*",""),CHAR(13),""),CHAR(10),REPT(" ",100)),501,100)),"")</f>
        <v/>
      </c>
      <c r="J655" s="464">
        <f>IFERROR(TRIM(MID(SUBSTITUTE(SUBSTITUTE(SUBSTITUTE(INVITACIONES!$J656,"*",""),CHAR(13),""),CHAR(10),REPT(" ",100)),601,100)),"")</f>
        <v/>
      </c>
      <c r="K655" s="464">
        <f>IFERROR(TRIM(MID(SUBSTITUTE(SUBSTITUTE(SUBSTITUTE(INVITACIONES!$J656,"*",""),CHAR(13),""),CHAR(10),REPT(" ",100)),701,100)),"")</f>
        <v/>
      </c>
    </row>
    <row r="656" s="358">
      <c r="A656" s="464">
        <f>IF(INVITACIONES!A657="","",INVITACIONES!A657)</f>
        <v/>
      </c>
      <c r="B656" s="464">
        <f>IF(INVITACIONES!N657="","",TRIM(INVITACIONES!N657))</f>
        <v/>
      </c>
      <c r="C656" s="475">
        <f>IF(INVITACIONES!G657="","",INVITACIONES!G657)</f>
        <v/>
      </c>
      <c r="D656" s="464">
        <f>IFERROR(TRIM(MID(SUBSTITUTE(SUBSTITUTE(SUBSTITUTE(INVITACIONES!$J657,"*",""),CHAR(13),""),CHAR(10),REPT(" ",100)),1,100)),"")</f>
        <v/>
      </c>
      <c r="E656" s="464">
        <f>IFERROR(TRIM(MID(SUBSTITUTE(SUBSTITUTE(SUBSTITUTE(INVITACIONES!$J657,"*",""),CHAR(13),""),CHAR(10),REPT(" ",100)),101,100)),"")</f>
        <v/>
      </c>
      <c r="F656" s="464">
        <f>IFERROR(TRIM(MID(SUBSTITUTE(SUBSTITUTE(SUBSTITUTE(INVITACIONES!$J657,"*",""),CHAR(13),""),CHAR(10),REPT(" ",100)),201,100)),"")</f>
        <v/>
      </c>
      <c r="G656" s="464">
        <f>IFERROR(TRIM(MID(SUBSTITUTE(SUBSTITUTE(SUBSTITUTE(INVITACIONES!$J657,"*",""),CHAR(13),""),CHAR(10),REPT(" ",100)),301,100)),"")</f>
        <v/>
      </c>
      <c r="H656" s="464">
        <f>IFERROR(TRIM(MID(SUBSTITUTE(SUBSTITUTE(SUBSTITUTE(INVITACIONES!$J657,"*",""),CHAR(13),""),CHAR(10),REPT(" ",100)),401,100)),"")</f>
        <v/>
      </c>
      <c r="I656" s="464">
        <f>IFERROR(TRIM(MID(SUBSTITUTE(SUBSTITUTE(SUBSTITUTE(INVITACIONES!$J657,"*",""),CHAR(13),""),CHAR(10),REPT(" ",100)),501,100)),"")</f>
        <v/>
      </c>
      <c r="J656" s="464">
        <f>IFERROR(TRIM(MID(SUBSTITUTE(SUBSTITUTE(SUBSTITUTE(INVITACIONES!$J657,"*",""),CHAR(13),""),CHAR(10),REPT(" ",100)),601,100)),"")</f>
        <v/>
      </c>
      <c r="K656" s="464">
        <f>IFERROR(TRIM(MID(SUBSTITUTE(SUBSTITUTE(SUBSTITUTE(INVITACIONES!$J657,"*",""),CHAR(13),""),CHAR(10),REPT(" ",100)),701,100)),"")</f>
        <v/>
      </c>
    </row>
    <row r="657" s="358">
      <c r="A657" s="464">
        <f>IF(INVITACIONES!A658="","",INVITACIONES!A658)</f>
        <v/>
      </c>
      <c r="B657" s="464">
        <f>IF(INVITACIONES!N658="","",TRIM(INVITACIONES!N658))</f>
        <v/>
      </c>
      <c r="C657" s="475">
        <f>IF(INVITACIONES!G658="","",INVITACIONES!G658)</f>
        <v/>
      </c>
      <c r="D657" s="464">
        <f>IFERROR(TRIM(MID(SUBSTITUTE(SUBSTITUTE(SUBSTITUTE(INVITACIONES!$J658,"*",""),CHAR(13),""),CHAR(10),REPT(" ",100)),1,100)),"")</f>
        <v/>
      </c>
      <c r="E657" s="464">
        <f>IFERROR(TRIM(MID(SUBSTITUTE(SUBSTITUTE(SUBSTITUTE(INVITACIONES!$J658,"*",""),CHAR(13),""),CHAR(10),REPT(" ",100)),101,100)),"")</f>
        <v/>
      </c>
      <c r="F657" s="464">
        <f>IFERROR(TRIM(MID(SUBSTITUTE(SUBSTITUTE(SUBSTITUTE(INVITACIONES!$J658,"*",""),CHAR(13),""),CHAR(10),REPT(" ",100)),201,100)),"")</f>
        <v/>
      </c>
      <c r="G657" s="464">
        <f>IFERROR(TRIM(MID(SUBSTITUTE(SUBSTITUTE(SUBSTITUTE(INVITACIONES!$J658,"*",""),CHAR(13),""),CHAR(10),REPT(" ",100)),301,100)),"")</f>
        <v/>
      </c>
      <c r="H657" s="464">
        <f>IFERROR(TRIM(MID(SUBSTITUTE(SUBSTITUTE(SUBSTITUTE(INVITACIONES!$J658,"*",""),CHAR(13),""),CHAR(10),REPT(" ",100)),401,100)),"")</f>
        <v/>
      </c>
      <c r="I657" s="464">
        <f>IFERROR(TRIM(MID(SUBSTITUTE(SUBSTITUTE(SUBSTITUTE(INVITACIONES!$J658,"*",""),CHAR(13),""),CHAR(10),REPT(" ",100)),501,100)),"")</f>
        <v/>
      </c>
      <c r="J657" s="464">
        <f>IFERROR(TRIM(MID(SUBSTITUTE(SUBSTITUTE(SUBSTITUTE(INVITACIONES!$J658,"*",""),CHAR(13),""),CHAR(10),REPT(" ",100)),601,100)),"")</f>
        <v/>
      </c>
      <c r="K657" s="464">
        <f>IFERROR(TRIM(MID(SUBSTITUTE(SUBSTITUTE(SUBSTITUTE(INVITACIONES!$J658,"*",""),CHAR(13),""),CHAR(10),REPT(" ",100)),701,100)),"")</f>
        <v/>
      </c>
    </row>
    <row r="658" s="358">
      <c r="A658" s="464">
        <f>IF(INVITACIONES!A659="","",INVITACIONES!A659)</f>
        <v/>
      </c>
      <c r="B658" s="464">
        <f>IF(INVITACIONES!N659="","",TRIM(INVITACIONES!N659))</f>
        <v/>
      </c>
      <c r="C658" s="475">
        <f>IF(INVITACIONES!G659="","",INVITACIONES!G659)</f>
        <v/>
      </c>
      <c r="D658" s="464">
        <f>IFERROR(TRIM(MID(SUBSTITUTE(SUBSTITUTE(SUBSTITUTE(INVITACIONES!$J659,"*",""),CHAR(13),""),CHAR(10),REPT(" ",100)),1,100)),"")</f>
        <v/>
      </c>
      <c r="E658" s="464">
        <f>IFERROR(TRIM(MID(SUBSTITUTE(SUBSTITUTE(SUBSTITUTE(INVITACIONES!$J659,"*",""),CHAR(13),""),CHAR(10),REPT(" ",100)),101,100)),"")</f>
        <v/>
      </c>
      <c r="F658" s="464">
        <f>IFERROR(TRIM(MID(SUBSTITUTE(SUBSTITUTE(SUBSTITUTE(INVITACIONES!$J659,"*",""),CHAR(13),""),CHAR(10),REPT(" ",100)),201,100)),"")</f>
        <v/>
      </c>
      <c r="G658" s="464">
        <f>IFERROR(TRIM(MID(SUBSTITUTE(SUBSTITUTE(SUBSTITUTE(INVITACIONES!$J659,"*",""),CHAR(13),""),CHAR(10),REPT(" ",100)),301,100)),"")</f>
        <v/>
      </c>
      <c r="H658" s="464">
        <f>IFERROR(TRIM(MID(SUBSTITUTE(SUBSTITUTE(SUBSTITUTE(INVITACIONES!$J659,"*",""),CHAR(13),""),CHAR(10),REPT(" ",100)),401,100)),"")</f>
        <v/>
      </c>
      <c r="I658" s="464">
        <f>IFERROR(TRIM(MID(SUBSTITUTE(SUBSTITUTE(SUBSTITUTE(INVITACIONES!$J659,"*",""),CHAR(13),""),CHAR(10),REPT(" ",100)),501,100)),"")</f>
        <v/>
      </c>
      <c r="J658" s="464">
        <f>IFERROR(TRIM(MID(SUBSTITUTE(SUBSTITUTE(SUBSTITUTE(INVITACIONES!$J659,"*",""),CHAR(13),""),CHAR(10),REPT(" ",100)),601,100)),"")</f>
        <v/>
      </c>
      <c r="K658" s="464">
        <f>IFERROR(TRIM(MID(SUBSTITUTE(SUBSTITUTE(SUBSTITUTE(INVITACIONES!$J659,"*",""),CHAR(13),""),CHAR(10),REPT(" ",100)),701,100)),"")</f>
        <v/>
      </c>
    </row>
    <row r="659" s="358">
      <c r="A659" s="464">
        <f>IF(INVITACIONES!A660="","",INVITACIONES!A660)</f>
        <v/>
      </c>
      <c r="B659" s="464">
        <f>IF(INVITACIONES!N660="","",TRIM(INVITACIONES!N660))</f>
        <v/>
      </c>
      <c r="C659" s="475">
        <f>IF(INVITACIONES!G660="","",INVITACIONES!G660)</f>
        <v/>
      </c>
      <c r="D659" s="464">
        <f>IFERROR(TRIM(MID(SUBSTITUTE(SUBSTITUTE(SUBSTITUTE(INVITACIONES!$J660,"*",""),CHAR(13),""),CHAR(10),REPT(" ",100)),1,100)),"")</f>
        <v/>
      </c>
      <c r="E659" s="464">
        <f>IFERROR(TRIM(MID(SUBSTITUTE(SUBSTITUTE(SUBSTITUTE(INVITACIONES!$J660,"*",""),CHAR(13),""),CHAR(10),REPT(" ",100)),101,100)),"")</f>
        <v/>
      </c>
      <c r="F659" s="464">
        <f>IFERROR(TRIM(MID(SUBSTITUTE(SUBSTITUTE(SUBSTITUTE(INVITACIONES!$J660,"*",""),CHAR(13),""),CHAR(10),REPT(" ",100)),201,100)),"")</f>
        <v/>
      </c>
      <c r="G659" s="464">
        <f>IFERROR(TRIM(MID(SUBSTITUTE(SUBSTITUTE(SUBSTITUTE(INVITACIONES!$J660,"*",""),CHAR(13),""),CHAR(10),REPT(" ",100)),301,100)),"")</f>
        <v/>
      </c>
      <c r="H659" s="464">
        <f>IFERROR(TRIM(MID(SUBSTITUTE(SUBSTITUTE(SUBSTITUTE(INVITACIONES!$J660,"*",""),CHAR(13),""),CHAR(10),REPT(" ",100)),401,100)),"")</f>
        <v/>
      </c>
      <c r="I659" s="464">
        <f>IFERROR(TRIM(MID(SUBSTITUTE(SUBSTITUTE(SUBSTITUTE(INVITACIONES!$J660,"*",""),CHAR(13),""),CHAR(10),REPT(" ",100)),501,100)),"")</f>
        <v/>
      </c>
      <c r="J659" s="464">
        <f>IFERROR(TRIM(MID(SUBSTITUTE(SUBSTITUTE(SUBSTITUTE(INVITACIONES!$J660,"*",""),CHAR(13),""),CHAR(10),REPT(" ",100)),601,100)),"")</f>
        <v/>
      </c>
      <c r="K659" s="464">
        <f>IFERROR(TRIM(MID(SUBSTITUTE(SUBSTITUTE(SUBSTITUTE(INVITACIONES!$J660,"*",""),CHAR(13),""),CHAR(10),REPT(" ",100)),701,100)),"")</f>
        <v/>
      </c>
    </row>
    <row r="660" s="358">
      <c r="A660" s="464">
        <f>IF(INVITACIONES!A661="","",INVITACIONES!A661)</f>
        <v/>
      </c>
      <c r="B660" s="464">
        <f>IF(INVITACIONES!N661="","",TRIM(INVITACIONES!N661))</f>
        <v/>
      </c>
      <c r="C660" s="475">
        <f>IF(INVITACIONES!G661="","",INVITACIONES!G661)</f>
        <v/>
      </c>
      <c r="D660" s="464">
        <f>IFERROR(TRIM(MID(SUBSTITUTE(SUBSTITUTE(SUBSTITUTE(INVITACIONES!$J661,"*",""),CHAR(13),""),CHAR(10),REPT(" ",100)),1,100)),"")</f>
        <v/>
      </c>
      <c r="E660" s="464">
        <f>IFERROR(TRIM(MID(SUBSTITUTE(SUBSTITUTE(SUBSTITUTE(INVITACIONES!$J661,"*",""),CHAR(13),""),CHAR(10),REPT(" ",100)),101,100)),"")</f>
        <v/>
      </c>
      <c r="F660" s="464">
        <f>IFERROR(TRIM(MID(SUBSTITUTE(SUBSTITUTE(SUBSTITUTE(INVITACIONES!$J661,"*",""),CHAR(13),""),CHAR(10),REPT(" ",100)),201,100)),"")</f>
        <v/>
      </c>
      <c r="G660" s="464">
        <f>IFERROR(TRIM(MID(SUBSTITUTE(SUBSTITUTE(SUBSTITUTE(INVITACIONES!$J661,"*",""),CHAR(13),""),CHAR(10),REPT(" ",100)),301,100)),"")</f>
        <v/>
      </c>
      <c r="H660" s="464">
        <f>IFERROR(TRIM(MID(SUBSTITUTE(SUBSTITUTE(SUBSTITUTE(INVITACIONES!$J661,"*",""),CHAR(13),""),CHAR(10),REPT(" ",100)),401,100)),"")</f>
        <v/>
      </c>
      <c r="I660" s="464">
        <f>IFERROR(TRIM(MID(SUBSTITUTE(SUBSTITUTE(SUBSTITUTE(INVITACIONES!$J661,"*",""),CHAR(13),""),CHAR(10),REPT(" ",100)),501,100)),"")</f>
        <v/>
      </c>
      <c r="J660" s="464">
        <f>IFERROR(TRIM(MID(SUBSTITUTE(SUBSTITUTE(SUBSTITUTE(INVITACIONES!$J661,"*",""),CHAR(13),""),CHAR(10),REPT(" ",100)),601,100)),"")</f>
        <v/>
      </c>
      <c r="K660" s="464">
        <f>IFERROR(TRIM(MID(SUBSTITUTE(SUBSTITUTE(SUBSTITUTE(INVITACIONES!$J661,"*",""),CHAR(13),""),CHAR(10),REPT(" ",100)),701,100)),"")</f>
        <v/>
      </c>
    </row>
    <row r="661" s="358">
      <c r="A661" s="464">
        <f>IF(INVITACIONES!A662="","",INVITACIONES!A662)</f>
        <v/>
      </c>
      <c r="B661" s="464">
        <f>IF(INVITACIONES!N662="","",TRIM(INVITACIONES!N662))</f>
        <v/>
      </c>
      <c r="C661" s="475">
        <f>IF(INVITACIONES!G662="","",INVITACIONES!G662)</f>
        <v/>
      </c>
      <c r="D661" s="464">
        <f>IFERROR(TRIM(MID(SUBSTITUTE(SUBSTITUTE(SUBSTITUTE(INVITACIONES!$J662,"*",""),CHAR(13),""),CHAR(10),REPT(" ",100)),1,100)),"")</f>
        <v/>
      </c>
      <c r="E661" s="464">
        <f>IFERROR(TRIM(MID(SUBSTITUTE(SUBSTITUTE(SUBSTITUTE(INVITACIONES!$J662,"*",""),CHAR(13),""),CHAR(10),REPT(" ",100)),101,100)),"")</f>
        <v/>
      </c>
      <c r="F661" s="464">
        <f>IFERROR(TRIM(MID(SUBSTITUTE(SUBSTITUTE(SUBSTITUTE(INVITACIONES!$J662,"*",""),CHAR(13),""),CHAR(10),REPT(" ",100)),201,100)),"")</f>
        <v/>
      </c>
      <c r="G661" s="464">
        <f>IFERROR(TRIM(MID(SUBSTITUTE(SUBSTITUTE(SUBSTITUTE(INVITACIONES!$J662,"*",""),CHAR(13),""),CHAR(10),REPT(" ",100)),301,100)),"")</f>
        <v/>
      </c>
      <c r="H661" s="464">
        <f>IFERROR(TRIM(MID(SUBSTITUTE(SUBSTITUTE(SUBSTITUTE(INVITACIONES!$J662,"*",""),CHAR(13),""),CHAR(10),REPT(" ",100)),401,100)),"")</f>
        <v/>
      </c>
      <c r="I661" s="464">
        <f>IFERROR(TRIM(MID(SUBSTITUTE(SUBSTITUTE(SUBSTITUTE(INVITACIONES!$J662,"*",""),CHAR(13),""),CHAR(10),REPT(" ",100)),501,100)),"")</f>
        <v/>
      </c>
      <c r="J661" s="464">
        <f>IFERROR(TRIM(MID(SUBSTITUTE(SUBSTITUTE(SUBSTITUTE(INVITACIONES!$J662,"*",""),CHAR(13),""),CHAR(10),REPT(" ",100)),601,100)),"")</f>
        <v/>
      </c>
      <c r="K661" s="464">
        <f>IFERROR(TRIM(MID(SUBSTITUTE(SUBSTITUTE(SUBSTITUTE(INVITACIONES!$J662,"*",""),CHAR(13),""),CHAR(10),REPT(" ",100)),701,100)),"")</f>
        <v/>
      </c>
    </row>
    <row r="662" s="358">
      <c r="A662" s="464">
        <f>IF(INVITACIONES!A663="","",INVITACIONES!A663)</f>
        <v/>
      </c>
      <c r="B662" s="464">
        <f>IF(INVITACIONES!N663="","",TRIM(INVITACIONES!N663))</f>
        <v/>
      </c>
      <c r="C662" s="475">
        <f>IF(INVITACIONES!G663="","",INVITACIONES!G663)</f>
        <v/>
      </c>
      <c r="D662" s="464">
        <f>IFERROR(TRIM(MID(SUBSTITUTE(SUBSTITUTE(SUBSTITUTE(INVITACIONES!$J663,"*",""),CHAR(13),""),CHAR(10),REPT(" ",100)),1,100)),"")</f>
        <v/>
      </c>
      <c r="E662" s="464">
        <f>IFERROR(TRIM(MID(SUBSTITUTE(SUBSTITUTE(SUBSTITUTE(INVITACIONES!$J663,"*",""),CHAR(13),""),CHAR(10),REPT(" ",100)),101,100)),"")</f>
        <v/>
      </c>
      <c r="F662" s="464">
        <f>IFERROR(TRIM(MID(SUBSTITUTE(SUBSTITUTE(SUBSTITUTE(INVITACIONES!$J663,"*",""),CHAR(13),""),CHAR(10),REPT(" ",100)),201,100)),"")</f>
        <v/>
      </c>
      <c r="G662" s="464">
        <f>IFERROR(TRIM(MID(SUBSTITUTE(SUBSTITUTE(SUBSTITUTE(INVITACIONES!$J663,"*",""),CHAR(13),""),CHAR(10),REPT(" ",100)),301,100)),"")</f>
        <v/>
      </c>
      <c r="H662" s="464">
        <f>IFERROR(TRIM(MID(SUBSTITUTE(SUBSTITUTE(SUBSTITUTE(INVITACIONES!$J663,"*",""),CHAR(13),""),CHAR(10),REPT(" ",100)),401,100)),"")</f>
        <v/>
      </c>
      <c r="I662" s="464">
        <f>IFERROR(TRIM(MID(SUBSTITUTE(SUBSTITUTE(SUBSTITUTE(INVITACIONES!$J663,"*",""),CHAR(13),""),CHAR(10),REPT(" ",100)),501,100)),"")</f>
        <v/>
      </c>
      <c r="J662" s="464">
        <f>IFERROR(TRIM(MID(SUBSTITUTE(SUBSTITUTE(SUBSTITUTE(INVITACIONES!$J663,"*",""),CHAR(13),""),CHAR(10),REPT(" ",100)),601,100)),"")</f>
        <v/>
      </c>
      <c r="K662" s="464">
        <f>IFERROR(TRIM(MID(SUBSTITUTE(SUBSTITUTE(SUBSTITUTE(INVITACIONES!$J663,"*",""),CHAR(13),""),CHAR(10),REPT(" ",100)),701,100)),"")</f>
        <v/>
      </c>
    </row>
    <row r="663" s="358">
      <c r="A663" s="464">
        <f>IF(INVITACIONES!A664="","",INVITACIONES!A664)</f>
        <v/>
      </c>
      <c r="B663" s="464">
        <f>IF(INVITACIONES!N664="","",TRIM(INVITACIONES!N664))</f>
        <v/>
      </c>
      <c r="C663" s="475">
        <f>IF(INVITACIONES!G664="","",INVITACIONES!G664)</f>
        <v/>
      </c>
      <c r="D663" s="464">
        <f>IFERROR(TRIM(MID(SUBSTITUTE(SUBSTITUTE(SUBSTITUTE(INVITACIONES!$J664,"*",""),CHAR(13),""),CHAR(10),REPT(" ",100)),1,100)),"")</f>
        <v/>
      </c>
      <c r="E663" s="464">
        <f>IFERROR(TRIM(MID(SUBSTITUTE(SUBSTITUTE(SUBSTITUTE(INVITACIONES!$J664,"*",""),CHAR(13),""),CHAR(10),REPT(" ",100)),101,100)),"")</f>
        <v/>
      </c>
      <c r="F663" s="464">
        <f>IFERROR(TRIM(MID(SUBSTITUTE(SUBSTITUTE(SUBSTITUTE(INVITACIONES!$J664,"*",""),CHAR(13),""),CHAR(10),REPT(" ",100)),201,100)),"")</f>
        <v/>
      </c>
      <c r="G663" s="464">
        <f>IFERROR(TRIM(MID(SUBSTITUTE(SUBSTITUTE(SUBSTITUTE(INVITACIONES!$J664,"*",""),CHAR(13),""),CHAR(10),REPT(" ",100)),301,100)),"")</f>
        <v/>
      </c>
      <c r="H663" s="464">
        <f>IFERROR(TRIM(MID(SUBSTITUTE(SUBSTITUTE(SUBSTITUTE(INVITACIONES!$J664,"*",""),CHAR(13),""),CHAR(10),REPT(" ",100)),401,100)),"")</f>
        <v/>
      </c>
      <c r="I663" s="464">
        <f>IFERROR(TRIM(MID(SUBSTITUTE(SUBSTITUTE(SUBSTITUTE(INVITACIONES!$J664,"*",""),CHAR(13),""),CHAR(10),REPT(" ",100)),501,100)),"")</f>
        <v/>
      </c>
      <c r="J663" s="464">
        <f>IFERROR(TRIM(MID(SUBSTITUTE(SUBSTITUTE(SUBSTITUTE(INVITACIONES!$J664,"*",""),CHAR(13),""),CHAR(10),REPT(" ",100)),601,100)),"")</f>
        <v/>
      </c>
      <c r="K663" s="464">
        <f>IFERROR(TRIM(MID(SUBSTITUTE(SUBSTITUTE(SUBSTITUTE(INVITACIONES!$J664,"*",""),CHAR(13),""),CHAR(10),REPT(" ",100)),701,100)),"")</f>
        <v/>
      </c>
    </row>
    <row r="664" s="358">
      <c r="A664" s="464">
        <f>IF(INVITACIONES!A665="","",INVITACIONES!A665)</f>
        <v/>
      </c>
      <c r="B664" s="464">
        <f>IF(INVITACIONES!N665="","",TRIM(INVITACIONES!N665))</f>
        <v/>
      </c>
      <c r="C664" s="475">
        <f>IF(INVITACIONES!G665="","",INVITACIONES!G665)</f>
        <v/>
      </c>
      <c r="D664" s="464">
        <f>IFERROR(TRIM(MID(SUBSTITUTE(SUBSTITUTE(SUBSTITUTE(INVITACIONES!$J665,"*",""),CHAR(13),""),CHAR(10),REPT(" ",100)),1,100)),"")</f>
        <v/>
      </c>
      <c r="E664" s="464">
        <f>IFERROR(TRIM(MID(SUBSTITUTE(SUBSTITUTE(SUBSTITUTE(INVITACIONES!$J665,"*",""),CHAR(13),""),CHAR(10),REPT(" ",100)),101,100)),"")</f>
        <v/>
      </c>
      <c r="F664" s="464">
        <f>IFERROR(TRIM(MID(SUBSTITUTE(SUBSTITUTE(SUBSTITUTE(INVITACIONES!$J665,"*",""),CHAR(13),""),CHAR(10),REPT(" ",100)),201,100)),"")</f>
        <v/>
      </c>
      <c r="G664" s="464">
        <f>IFERROR(TRIM(MID(SUBSTITUTE(SUBSTITUTE(SUBSTITUTE(INVITACIONES!$J665,"*",""),CHAR(13),""),CHAR(10),REPT(" ",100)),301,100)),"")</f>
        <v/>
      </c>
      <c r="H664" s="464">
        <f>IFERROR(TRIM(MID(SUBSTITUTE(SUBSTITUTE(SUBSTITUTE(INVITACIONES!$J665,"*",""),CHAR(13),""),CHAR(10),REPT(" ",100)),401,100)),"")</f>
        <v/>
      </c>
      <c r="I664" s="464">
        <f>IFERROR(TRIM(MID(SUBSTITUTE(SUBSTITUTE(SUBSTITUTE(INVITACIONES!$J665,"*",""),CHAR(13),""),CHAR(10),REPT(" ",100)),501,100)),"")</f>
        <v/>
      </c>
      <c r="J664" s="464">
        <f>IFERROR(TRIM(MID(SUBSTITUTE(SUBSTITUTE(SUBSTITUTE(INVITACIONES!$J665,"*",""),CHAR(13),""),CHAR(10),REPT(" ",100)),601,100)),"")</f>
        <v/>
      </c>
      <c r="K664" s="464">
        <f>IFERROR(TRIM(MID(SUBSTITUTE(SUBSTITUTE(SUBSTITUTE(INVITACIONES!$J665,"*",""),CHAR(13),""),CHAR(10),REPT(" ",100)),701,100)),"")</f>
        <v/>
      </c>
    </row>
    <row r="665" s="358">
      <c r="A665" s="464">
        <f>IF(INVITACIONES!A666="","",INVITACIONES!A666)</f>
        <v/>
      </c>
      <c r="B665" s="464">
        <f>IF(INVITACIONES!N666="","",TRIM(INVITACIONES!N666))</f>
        <v/>
      </c>
      <c r="C665" s="475">
        <f>IF(INVITACIONES!G666="","",INVITACIONES!G666)</f>
        <v/>
      </c>
      <c r="D665" s="464">
        <f>IFERROR(TRIM(MID(SUBSTITUTE(SUBSTITUTE(SUBSTITUTE(INVITACIONES!$J666,"*",""),CHAR(13),""),CHAR(10),REPT(" ",100)),1,100)),"")</f>
        <v/>
      </c>
      <c r="E665" s="464">
        <f>IFERROR(TRIM(MID(SUBSTITUTE(SUBSTITUTE(SUBSTITUTE(INVITACIONES!$J666,"*",""),CHAR(13),""),CHAR(10),REPT(" ",100)),101,100)),"")</f>
        <v/>
      </c>
      <c r="F665" s="464">
        <f>IFERROR(TRIM(MID(SUBSTITUTE(SUBSTITUTE(SUBSTITUTE(INVITACIONES!$J666,"*",""),CHAR(13),""),CHAR(10),REPT(" ",100)),201,100)),"")</f>
        <v/>
      </c>
      <c r="G665" s="464">
        <f>IFERROR(TRIM(MID(SUBSTITUTE(SUBSTITUTE(SUBSTITUTE(INVITACIONES!$J666,"*",""),CHAR(13),""),CHAR(10),REPT(" ",100)),301,100)),"")</f>
        <v/>
      </c>
      <c r="H665" s="464">
        <f>IFERROR(TRIM(MID(SUBSTITUTE(SUBSTITUTE(SUBSTITUTE(INVITACIONES!$J666,"*",""),CHAR(13),""),CHAR(10),REPT(" ",100)),401,100)),"")</f>
        <v/>
      </c>
      <c r="I665" s="464">
        <f>IFERROR(TRIM(MID(SUBSTITUTE(SUBSTITUTE(SUBSTITUTE(INVITACIONES!$J666,"*",""),CHAR(13),""),CHAR(10),REPT(" ",100)),501,100)),"")</f>
        <v/>
      </c>
      <c r="J665" s="464">
        <f>IFERROR(TRIM(MID(SUBSTITUTE(SUBSTITUTE(SUBSTITUTE(INVITACIONES!$J666,"*",""),CHAR(13),""),CHAR(10),REPT(" ",100)),601,100)),"")</f>
        <v/>
      </c>
      <c r="K665" s="464">
        <f>IFERROR(TRIM(MID(SUBSTITUTE(SUBSTITUTE(SUBSTITUTE(INVITACIONES!$J666,"*",""),CHAR(13),""),CHAR(10),REPT(" ",100)),701,100)),"")</f>
        <v/>
      </c>
    </row>
    <row r="666" s="358">
      <c r="A666" s="464">
        <f>IF(INVITACIONES!A667="","",INVITACIONES!A667)</f>
        <v/>
      </c>
      <c r="B666" s="464">
        <f>IF(INVITACIONES!N667="","",TRIM(INVITACIONES!N667))</f>
        <v/>
      </c>
      <c r="C666" s="475">
        <f>IF(INVITACIONES!G667="","",INVITACIONES!G667)</f>
        <v/>
      </c>
      <c r="D666" s="464">
        <f>IFERROR(TRIM(MID(SUBSTITUTE(SUBSTITUTE(SUBSTITUTE(INVITACIONES!$J667,"*",""),CHAR(13),""),CHAR(10),REPT(" ",100)),1,100)),"")</f>
        <v/>
      </c>
      <c r="E666" s="464">
        <f>IFERROR(TRIM(MID(SUBSTITUTE(SUBSTITUTE(SUBSTITUTE(INVITACIONES!$J667,"*",""),CHAR(13),""),CHAR(10),REPT(" ",100)),101,100)),"")</f>
        <v/>
      </c>
      <c r="F666" s="464">
        <f>IFERROR(TRIM(MID(SUBSTITUTE(SUBSTITUTE(SUBSTITUTE(INVITACIONES!$J667,"*",""),CHAR(13),""),CHAR(10),REPT(" ",100)),201,100)),"")</f>
        <v/>
      </c>
      <c r="G666" s="464">
        <f>IFERROR(TRIM(MID(SUBSTITUTE(SUBSTITUTE(SUBSTITUTE(INVITACIONES!$J667,"*",""),CHAR(13),""),CHAR(10),REPT(" ",100)),301,100)),"")</f>
        <v/>
      </c>
      <c r="H666" s="464">
        <f>IFERROR(TRIM(MID(SUBSTITUTE(SUBSTITUTE(SUBSTITUTE(INVITACIONES!$J667,"*",""),CHAR(13),""),CHAR(10),REPT(" ",100)),401,100)),"")</f>
        <v/>
      </c>
      <c r="I666" s="464">
        <f>IFERROR(TRIM(MID(SUBSTITUTE(SUBSTITUTE(SUBSTITUTE(INVITACIONES!$J667,"*",""),CHAR(13),""),CHAR(10),REPT(" ",100)),501,100)),"")</f>
        <v/>
      </c>
      <c r="J666" s="464">
        <f>IFERROR(TRIM(MID(SUBSTITUTE(SUBSTITUTE(SUBSTITUTE(INVITACIONES!$J667,"*",""),CHAR(13),""),CHAR(10),REPT(" ",100)),601,100)),"")</f>
        <v/>
      </c>
      <c r="K666" s="464">
        <f>IFERROR(TRIM(MID(SUBSTITUTE(SUBSTITUTE(SUBSTITUTE(INVITACIONES!$J667,"*",""),CHAR(13),""),CHAR(10),REPT(" ",100)),701,100)),"")</f>
        <v/>
      </c>
    </row>
    <row r="667" s="358">
      <c r="A667" s="464">
        <f>IF(INVITACIONES!A668="","",INVITACIONES!A668)</f>
        <v/>
      </c>
      <c r="B667" s="464">
        <f>IF(INVITACIONES!N668="","",TRIM(INVITACIONES!N668))</f>
        <v/>
      </c>
      <c r="C667" s="475">
        <f>IF(INVITACIONES!G668="","",INVITACIONES!G668)</f>
        <v/>
      </c>
      <c r="D667" s="464">
        <f>IFERROR(TRIM(MID(SUBSTITUTE(SUBSTITUTE(SUBSTITUTE(INVITACIONES!$J668,"*",""),CHAR(13),""),CHAR(10),REPT(" ",100)),1,100)),"")</f>
        <v/>
      </c>
      <c r="E667" s="464">
        <f>IFERROR(TRIM(MID(SUBSTITUTE(SUBSTITUTE(SUBSTITUTE(INVITACIONES!$J668,"*",""),CHAR(13),""),CHAR(10),REPT(" ",100)),101,100)),"")</f>
        <v/>
      </c>
      <c r="F667" s="464">
        <f>IFERROR(TRIM(MID(SUBSTITUTE(SUBSTITUTE(SUBSTITUTE(INVITACIONES!$J668,"*",""),CHAR(13),""),CHAR(10),REPT(" ",100)),201,100)),"")</f>
        <v/>
      </c>
      <c r="G667" s="464">
        <f>IFERROR(TRIM(MID(SUBSTITUTE(SUBSTITUTE(SUBSTITUTE(INVITACIONES!$J668,"*",""),CHAR(13),""),CHAR(10),REPT(" ",100)),301,100)),"")</f>
        <v/>
      </c>
      <c r="H667" s="464">
        <f>IFERROR(TRIM(MID(SUBSTITUTE(SUBSTITUTE(SUBSTITUTE(INVITACIONES!$J668,"*",""),CHAR(13),""),CHAR(10),REPT(" ",100)),401,100)),"")</f>
        <v/>
      </c>
      <c r="I667" s="464">
        <f>IFERROR(TRIM(MID(SUBSTITUTE(SUBSTITUTE(SUBSTITUTE(INVITACIONES!$J668,"*",""),CHAR(13),""),CHAR(10),REPT(" ",100)),501,100)),"")</f>
        <v/>
      </c>
      <c r="J667" s="464">
        <f>IFERROR(TRIM(MID(SUBSTITUTE(SUBSTITUTE(SUBSTITUTE(INVITACIONES!$J668,"*",""),CHAR(13),""),CHAR(10),REPT(" ",100)),601,100)),"")</f>
        <v/>
      </c>
      <c r="K667" s="464">
        <f>IFERROR(TRIM(MID(SUBSTITUTE(SUBSTITUTE(SUBSTITUTE(INVITACIONES!$J668,"*",""),CHAR(13),""),CHAR(10),REPT(" ",100)),701,100)),"")</f>
        <v/>
      </c>
    </row>
    <row r="668" s="358">
      <c r="A668" s="464">
        <f>IF(INVITACIONES!A669="","",INVITACIONES!A669)</f>
        <v/>
      </c>
      <c r="B668" s="464">
        <f>IF(INVITACIONES!N669="","",TRIM(INVITACIONES!N669))</f>
        <v/>
      </c>
      <c r="C668" s="475">
        <f>IF(INVITACIONES!G669="","",INVITACIONES!G669)</f>
        <v/>
      </c>
      <c r="D668" s="464">
        <f>IFERROR(TRIM(MID(SUBSTITUTE(SUBSTITUTE(SUBSTITUTE(INVITACIONES!$J669,"*",""),CHAR(13),""),CHAR(10),REPT(" ",100)),1,100)),"")</f>
        <v/>
      </c>
      <c r="E668" s="464">
        <f>IFERROR(TRIM(MID(SUBSTITUTE(SUBSTITUTE(SUBSTITUTE(INVITACIONES!$J669,"*",""),CHAR(13),""),CHAR(10),REPT(" ",100)),101,100)),"")</f>
        <v/>
      </c>
      <c r="F668" s="464">
        <f>IFERROR(TRIM(MID(SUBSTITUTE(SUBSTITUTE(SUBSTITUTE(INVITACIONES!$J669,"*",""),CHAR(13),""),CHAR(10),REPT(" ",100)),201,100)),"")</f>
        <v/>
      </c>
      <c r="G668" s="464">
        <f>IFERROR(TRIM(MID(SUBSTITUTE(SUBSTITUTE(SUBSTITUTE(INVITACIONES!$J669,"*",""),CHAR(13),""),CHAR(10),REPT(" ",100)),301,100)),"")</f>
        <v/>
      </c>
      <c r="H668" s="464">
        <f>IFERROR(TRIM(MID(SUBSTITUTE(SUBSTITUTE(SUBSTITUTE(INVITACIONES!$J669,"*",""),CHAR(13),""),CHAR(10),REPT(" ",100)),401,100)),"")</f>
        <v/>
      </c>
      <c r="I668" s="464">
        <f>IFERROR(TRIM(MID(SUBSTITUTE(SUBSTITUTE(SUBSTITUTE(INVITACIONES!$J669,"*",""),CHAR(13),""),CHAR(10),REPT(" ",100)),501,100)),"")</f>
        <v/>
      </c>
      <c r="J668" s="464">
        <f>IFERROR(TRIM(MID(SUBSTITUTE(SUBSTITUTE(SUBSTITUTE(INVITACIONES!$J669,"*",""),CHAR(13),""),CHAR(10),REPT(" ",100)),601,100)),"")</f>
        <v/>
      </c>
      <c r="K668" s="464">
        <f>IFERROR(TRIM(MID(SUBSTITUTE(SUBSTITUTE(SUBSTITUTE(INVITACIONES!$J669,"*",""),CHAR(13),""),CHAR(10),REPT(" ",100)),701,100)),"")</f>
        <v/>
      </c>
    </row>
    <row r="669" s="358">
      <c r="A669" s="464">
        <f>IF(INVITACIONES!A670="","",INVITACIONES!A670)</f>
        <v/>
      </c>
      <c r="B669" s="464">
        <f>IF(INVITACIONES!N670="","",TRIM(INVITACIONES!N670))</f>
        <v/>
      </c>
      <c r="C669" s="475">
        <f>IF(INVITACIONES!G670="","",INVITACIONES!G670)</f>
        <v/>
      </c>
      <c r="D669" s="464">
        <f>IFERROR(TRIM(MID(SUBSTITUTE(SUBSTITUTE(SUBSTITUTE(INVITACIONES!$J670,"*",""),CHAR(13),""),CHAR(10),REPT(" ",100)),1,100)),"")</f>
        <v/>
      </c>
      <c r="E669" s="464">
        <f>IFERROR(TRIM(MID(SUBSTITUTE(SUBSTITUTE(SUBSTITUTE(INVITACIONES!$J670,"*",""),CHAR(13),""),CHAR(10),REPT(" ",100)),101,100)),"")</f>
        <v/>
      </c>
      <c r="F669" s="464">
        <f>IFERROR(TRIM(MID(SUBSTITUTE(SUBSTITUTE(SUBSTITUTE(INVITACIONES!$J670,"*",""),CHAR(13),""),CHAR(10),REPT(" ",100)),201,100)),"")</f>
        <v/>
      </c>
      <c r="G669" s="464">
        <f>IFERROR(TRIM(MID(SUBSTITUTE(SUBSTITUTE(SUBSTITUTE(INVITACIONES!$J670,"*",""),CHAR(13),""),CHAR(10),REPT(" ",100)),301,100)),"")</f>
        <v/>
      </c>
      <c r="H669" s="464">
        <f>IFERROR(TRIM(MID(SUBSTITUTE(SUBSTITUTE(SUBSTITUTE(INVITACIONES!$J670,"*",""),CHAR(13),""),CHAR(10),REPT(" ",100)),401,100)),"")</f>
        <v/>
      </c>
      <c r="I669" s="464">
        <f>IFERROR(TRIM(MID(SUBSTITUTE(SUBSTITUTE(SUBSTITUTE(INVITACIONES!$J670,"*",""),CHAR(13),""),CHAR(10),REPT(" ",100)),501,100)),"")</f>
        <v/>
      </c>
      <c r="J669" s="464">
        <f>IFERROR(TRIM(MID(SUBSTITUTE(SUBSTITUTE(SUBSTITUTE(INVITACIONES!$J670,"*",""),CHAR(13),""),CHAR(10),REPT(" ",100)),601,100)),"")</f>
        <v/>
      </c>
      <c r="K669" s="464">
        <f>IFERROR(TRIM(MID(SUBSTITUTE(SUBSTITUTE(SUBSTITUTE(INVITACIONES!$J670,"*",""),CHAR(13),""),CHAR(10),REPT(" ",100)),701,100)),"")</f>
        <v/>
      </c>
    </row>
    <row r="670" s="358">
      <c r="A670" s="464">
        <f>IF(INVITACIONES!A671="","",INVITACIONES!A671)</f>
        <v/>
      </c>
      <c r="B670" s="464">
        <f>IF(INVITACIONES!N671="","",TRIM(INVITACIONES!N671))</f>
        <v/>
      </c>
      <c r="C670" s="475">
        <f>IF(INVITACIONES!G671="","",INVITACIONES!G671)</f>
        <v/>
      </c>
      <c r="D670" s="464">
        <f>IFERROR(TRIM(MID(SUBSTITUTE(SUBSTITUTE(SUBSTITUTE(INVITACIONES!$J671,"*",""),CHAR(13),""),CHAR(10),REPT(" ",100)),1,100)),"")</f>
        <v/>
      </c>
      <c r="E670" s="464">
        <f>IFERROR(TRIM(MID(SUBSTITUTE(SUBSTITUTE(SUBSTITUTE(INVITACIONES!$J671,"*",""),CHAR(13),""),CHAR(10),REPT(" ",100)),101,100)),"")</f>
        <v/>
      </c>
      <c r="F670" s="464">
        <f>IFERROR(TRIM(MID(SUBSTITUTE(SUBSTITUTE(SUBSTITUTE(INVITACIONES!$J671,"*",""),CHAR(13),""),CHAR(10),REPT(" ",100)),201,100)),"")</f>
        <v/>
      </c>
      <c r="G670" s="464">
        <f>IFERROR(TRIM(MID(SUBSTITUTE(SUBSTITUTE(SUBSTITUTE(INVITACIONES!$J671,"*",""),CHAR(13),""),CHAR(10),REPT(" ",100)),301,100)),"")</f>
        <v/>
      </c>
      <c r="H670" s="464">
        <f>IFERROR(TRIM(MID(SUBSTITUTE(SUBSTITUTE(SUBSTITUTE(INVITACIONES!$J671,"*",""),CHAR(13),""),CHAR(10),REPT(" ",100)),401,100)),"")</f>
        <v/>
      </c>
      <c r="I670" s="464">
        <f>IFERROR(TRIM(MID(SUBSTITUTE(SUBSTITUTE(SUBSTITUTE(INVITACIONES!$J671,"*",""),CHAR(13),""),CHAR(10),REPT(" ",100)),501,100)),"")</f>
        <v/>
      </c>
      <c r="J670" s="464">
        <f>IFERROR(TRIM(MID(SUBSTITUTE(SUBSTITUTE(SUBSTITUTE(INVITACIONES!$J671,"*",""),CHAR(13),""),CHAR(10),REPT(" ",100)),601,100)),"")</f>
        <v/>
      </c>
      <c r="K670" s="464">
        <f>IFERROR(TRIM(MID(SUBSTITUTE(SUBSTITUTE(SUBSTITUTE(INVITACIONES!$J671,"*",""),CHAR(13),""),CHAR(10),REPT(" ",100)),701,100)),"")</f>
        <v/>
      </c>
    </row>
    <row r="671" s="358">
      <c r="A671" s="464">
        <f>IF(INVITACIONES!A672="","",INVITACIONES!A672)</f>
        <v/>
      </c>
      <c r="B671" s="464">
        <f>IF(INVITACIONES!N672="","",TRIM(INVITACIONES!N672))</f>
        <v/>
      </c>
      <c r="C671" s="475">
        <f>IF(INVITACIONES!G672="","",INVITACIONES!G672)</f>
        <v/>
      </c>
      <c r="D671" s="464">
        <f>IFERROR(TRIM(MID(SUBSTITUTE(SUBSTITUTE(SUBSTITUTE(INVITACIONES!$J672,"*",""),CHAR(13),""),CHAR(10),REPT(" ",100)),1,100)),"")</f>
        <v/>
      </c>
      <c r="E671" s="464">
        <f>IFERROR(TRIM(MID(SUBSTITUTE(SUBSTITUTE(SUBSTITUTE(INVITACIONES!$J672,"*",""),CHAR(13),""),CHAR(10),REPT(" ",100)),101,100)),"")</f>
        <v/>
      </c>
      <c r="F671" s="464">
        <f>IFERROR(TRIM(MID(SUBSTITUTE(SUBSTITUTE(SUBSTITUTE(INVITACIONES!$J672,"*",""),CHAR(13),""),CHAR(10),REPT(" ",100)),201,100)),"")</f>
        <v/>
      </c>
      <c r="G671" s="464">
        <f>IFERROR(TRIM(MID(SUBSTITUTE(SUBSTITUTE(SUBSTITUTE(INVITACIONES!$J672,"*",""),CHAR(13),""),CHAR(10),REPT(" ",100)),301,100)),"")</f>
        <v/>
      </c>
      <c r="H671" s="464">
        <f>IFERROR(TRIM(MID(SUBSTITUTE(SUBSTITUTE(SUBSTITUTE(INVITACIONES!$J672,"*",""),CHAR(13),""),CHAR(10),REPT(" ",100)),401,100)),"")</f>
        <v/>
      </c>
      <c r="I671" s="464">
        <f>IFERROR(TRIM(MID(SUBSTITUTE(SUBSTITUTE(SUBSTITUTE(INVITACIONES!$J672,"*",""),CHAR(13),""),CHAR(10),REPT(" ",100)),501,100)),"")</f>
        <v/>
      </c>
      <c r="J671" s="464">
        <f>IFERROR(TRIM(MID(SUBSTITUTE(SUBSTITUTE(SUBSTITUTE(INVITACIONES!$J672,"*",""),CHAR(13),""),CHAR(10),REPT(" ",100)),601,100)),"")</f>
        <v/>
      </c>
      <c r="K671" s="464">
        <f>IFERROR(TRIM(MID(SUBSTITUTE(SUBSTITUTE(SUBSTITUTE(INVITACIONES!$J672,"*",""),CHAR(13),""),CHAR(10),REPT(" ",100)),701,100)),"")</f>
        <v/>
      </c>
    </row>
    <row r="672" s="358">
      <c r="A672" s="464">
        <f>IF(INVITACIONES!A673="","",INVITACIONES!A673)</f>
        <v/>
      </c>
      <c r="B672" s="464">
        <f>IF(INVITACIONES!N673="","",TRIM(INVITACIONES!N673))</f>
        <v/>
      </c>
      <c r="C672" s="475">
        <f>IF(INVITACIONES!G673="","",INVITACIONES!G673)</f>
        <v/>
      </c>
      <c r="D672" s="464">
        <f>IFERROR(TRIM(MID(SUBSTITUTE(SUBSTITUTE(SUBSTITUTE(INVITACIONES!$J673,"*",""),CHAR(13),""),CHAR(10),REPT(" ",100)),1,100)),"")</f>
        <v/>
      </c>
      <c r="E672" s="464">
        <f>IFERROR(TRIM(MID(SUBSTITUTE(SUBSTITUTE(SUBSTITUTE(INVITACIONES!$J673,"*",""),CHAR(13),""),CHAR(10),REPT(" ",100)),101,100)),"")</f>
        <v/>
      </c>
      <c r="F672" s="464">
        <f>IFERROR(TRIM(MID(SUBSTITUTE(SUBSTITUTE(SUBSTITUTE(INVITACIONES!$J673,"*",""),CHAR(13),""),CHAR(10),REPT(" ",100)),201,100)),"")</f>
        <v/>
      </c>
      <c r="G672" s="464">
        <f>IFERROR(TRIM(MID(SUBSTITUTE(SUBSTITUTE(SUBSTITUTE(INVITACIONES!$J673,"*",""),CHAR(13),""),CHAR(10),REPT(" ",100)),301,100)),"")</f>
        <v/>
      </c>
      <c r="H672" s="464">
        <f>IFERROR(TRIM(MID(SUBSTITUTE(SUBSTITUTE(SUBSTITUTE(INVITACIONES!$J673,"*",""),CHAR(13),""),CHAR(10),REPT(" ",100)),401,100)),"")</f>
        <v/>
      </c>
      <c r="I672" s="464">
        <f>IFERROR(TRIM(MID(SUBSTITUTE(SUBSTITUTE(SUBSTITUTE(INVITACIONES!$J673,"*",""),CHAR(13),""),CHAR(10),REPT(" ",100)),501,100)),"")</f>
        <v/>
      </c>
      <c r="J672" s="464">
        <f>IFERROR(TRIM(MID(SUBSTITUTE(SUBSTITUTE(SUBSTITUTE(INVITACIONES!$J673,"*",""),CHAR(13),""),CHAR(10),REPT(" ",100)),601,100)),"")</f>
        <v/>
      </c>
      <c r="K672" s="464">
        <f>IFERROR(TRIM(MID(SUBSTITUTE(SUBSTITUTE(SUBSTITUTE(INVITACIONES!$J673,"*",""),CHAR(13),""),CHAR(10),REPT(" ",100)),701,100)),"")</f>
        <v/>
      </c>
    </row>
    <row r="673" s="358">
      <c r="A673" s="464">
        <f>IF(INVITACIONES!A674="","",INVITACIONES!A674)</f>
        <v/>
      </c>
      <c r="B673" s="464">
        <f>IF(INVITACIONES!N674="","",TRIM(INVITACIONES!N674))</f>
        <v/>
      </c>
      <c r="C673" s="475">
        <f>IF(INVITACIONES!G674="","",INVITACIONES!G674)</f>
        <v/>
      </c>
      <c r="D673" s="464">
        <f>IFERROR(TRIM(MID(SUBSTITUTE(SUBSTITUTE(SUBSTITUTE(INVITACIONES!$J674,"*",""),CHAR(13),""),CHAR(10),REPT(" ",100)),1,100)),"")</f>
        <v/>
      </c>
      <c r="E673" s="464">
        <f>IFERROR(TRIM(MID(SUBSTITUTE(SUBSTITUTE(SUBSTITUTE(INVITACIONES!$J674,"*",""),CHAR(13),""),CHAR(10),REPT(" ",100)),101,100)),"")</f>
        <v/>
      </c>
      <c r="F673" s="464">
        <f>IFERROR(TRIM(MID(SUBSTITUTE(SUBSTITUTE(SUBSTITUTE(INVITACIONES!$J674,"*",""),CHAR(13),""),CHAR(10),REPT(" ",100)),201,100)),"")</f>
        <v/>
      </c>
      <c r="G673" s="464">
        <f>IFERROR(TRIM(MID(SUBSTITUTE(SUBSTITUTE(SUBSTITUTE(INVITACIONES!$J674,"*",""),CHAR(13),""),CHAR(10),REPT(" ",100)),301,100)),"")</f>
        <v/>
      </c>
      <c r="H673" s="464">
        <f>IFERROR(TRIM(MID(SUBSTITUTE(SUBSTITUTE(SUBSTITUTE(INVITACIONES!$J674,"*",""),CHAR(13),""),CHAR(10),REPT(" ",100)),401,100)),"")</f>
        <v/>
      </c>
      <c r="I673" s="464">
        <f>IFERROR(TRIM(MID(SUBSTITUTE(SUBSTITUTE(SUBSTITUTE(INVITACIONES!$J674,"*",""),CHAR(13),""),CHAR(10),REPT(" ",100)),501,100)),"")</f>
        <v/>
      </c>
      <c r="J673" s="464">
        <f>IFERROR(TRIM(MID(SUBSTITUTE(SUBSTITUTE(SUBSTITUTE(INVITACIONES!$J674,"*",""),CHAR(13),""),CHAR(10),REPT(" ",100)),601,100)),"")</f>
        <v/>
      </c>
      <c r="K673" s="464">
        <f>IFERROR(TRIM(MID(SUBSTITUTE(SUBSTITUTE(SUBSTITUTE(INVITACIONES!$J674,"*",""),CHAR(13),""),CHAR(10),REPT(" ",100)),701,100)),"")</f>
        <v/>
      </c>
    </row>
    <row r="674" s="358">
      <c r="A674" s="464">
        <f>IF(INVITACIONES!A675="","",INVITACIONES!A675)</f>
        <v/>
      </c>
      <c r="B674" s="464">
        <f>IF(INVITACIONES!N675="","",TRIM(INVITACIONES!N675))</f>
        <v/>
      </c>
      <c r="C674" s="475">
        <f>IF(INVITACIONES!G675="","",INVITACIONES!G675)</f>
        <v/>
      </c>
      <c r="D674" s="464">
        <f>IFERROR(TRIM(MID(SUBSTITUTE(SUBSTITUTE(SUBSTITUTE(INVITACIONES!$J675,"*",""),CHAR(13),""),CHAR(10),REPT(" ",100)),1,100)),"")</f>
        <v/>
      </c>
      <c r="E674" s="464">
        <f>IFERROR(TRIM(MID(SUBSTITUTE(SUBSTITUTE(SUBSTITUTE(INVITACIONES!$J675,"*",""),CHAR(13),""),CHAR(10),REPT(" ",100)),101,100)),"")</f>
        <v/>
      </c>
      <c r="F674" s="464">
        <f>IFERROR(TRIM(MID(SUBSTITUTE(SUBSTITUTE(SUBSTITUTE(INVITACIONES!$J675,"*",""),CHAR(13),""),CHAR(10),REPT(" ",100)),201,100)),"")</f>
        <v/>
      </c>
      <c r="G674" s="464">
        <f>IFERROR(TRIM(MID(SUBSTITUTE(SUBSTITUTE(SUBSTITUTE(INVITACIONES!$J675,"*",""),CHAR(13),""),CHAR(10),REPT(" ",100)),301,100)),"")</f>
        <v/>
      </c>
      <c r="H674" s="464">
        <f>IFERROR(TRIM(MID(SUBSTITUTE(SUBSTITUTE(SUBSTITUTE(INVITACIONES!$J675,"*",""),CHAR(13),""),CHAR(10),REPT(" ",100)),401,100)),"")</f>
        <v/>
      </c>
      <c r="I674" s="464">
        <f>IFERROR(TRIM(MID(SUBSTITUTE(SUBSTITUTE(SUBSTITUTE(INVITACIONES!$J675,"*",""),CHAR(13),""),CHAR(10),REPT(" ",100)),501,100)),"")</f>
        <v/>
      </c>
      <c r="J674" s="464">
        <f>IFERROR(TRIM(MID(SUBSTITUTE(SUBSTITUTE(SUBSTITUTE(INVITACIONES!$J675,"*",""),CHAR(13),""),CHAR(10),REPT(" ",100)),601,100)),"")</f>
        <v/>
      </c>
      <c r="K674" s="464">
        <f>IFERROR(TRIM(MID(SUBSTITUTE(SUBSTITUTE(SUBSTITUTE(INVITACIONES!$J675,"*",""),CHAR(13),""),CHAR(10),REPT(" ",100)),701,100)),"")</f>
        <v/>
      </c>
    </row>
    <row r="675" s="358">
      <c r="A675" s="464">
        <f>IF(INVITACIONES!A676="","",INVITACIONES!A676)</f>
        <v/>
      </c>
      <c r="B675" s="464">
        <f>IF(INVITACIONES!N676="","",TRIM(INVITACIONES!N676))</f>
        <v/>
      </c>
      <c r="C675" s="475">
        <f>IF(INVITACIONES!G676="","",INVITACIONES!G676)</f>
        <v/>
      </c>
      <c r="D675" s="464">
        <f>IFERROR(TRIM(MID(SUBSTITUTE(SUBSTITUTE(SUBSTITUTE(INVITACIONES!$J676,"*",""),CHAR(13),""),CHAR(10),REPT(" ",100)),1,100)),"")</f>
        <v/>
      </c>
      <c r="E675" s="464">
        <f>IFERROR(TRIM(MID(SUBSTITUTE(SUBSTITUTE(SUBSTITUTE(INVITACIONES!$J676,"*",""),CHAR(13),""),CHAR(10),REPT(" ",100)),101,100)),"")</f>
        <v/>
      </c>
      <c r="F675" s="464">
        <f>IFERROR(TRIM(MID(SUBSTITUTE(SUBSTITUTE(SUBSTITUTE(INVITACIONES!$J676,"*",""),CHAR(13),""),CHAR(10),REPT(" ",100)),201,100)),"")</f>
        <v/>
      </c>
      <c r="G675" s="464">
        <f>IFERROR(TRIM(MID(SUBSTITUTE(SUBSTITUTE(SUBSTITUTE(INVITACIONES!$J676,"*",""),CHAR(13),""),CHAR(10),REPT(" ",100)),301,100)),"")</f>
        <v/>
      </c>
      <c r="H675" s="464">
        <f>IFERROR(TRIM(MID(SUBSTITUTE(SUBSTITUTE(SUBSTITUTE(INVITACIONES!$J676,"*",""),CHAR(13),""),CHAR(10),REPT(" ",100)),401,100)),"")</f>
        <v/>
      </c>
      <c r="I675" s="464">
        <f>IFERROR(TRIM(MID(SUBSTITUTE(SUBSTITUTE(SUBSTITUTE(INVITACIONES!$J676,"*",""),CHAR(13),""),CHAR(10),REPT(" ",100)),501,100)),"")</f>
        <v/>
      </c>
      <c r="J675" s="464">
        <f>IFERROR(TRIM(MID(SUBSTITUTE(SUBSTITUTE(SUBSTITUTE(INVITACIONES!$J676,"*",""),CHAR(13),""),CHAR(10),REPT(" ",100)),601,100)),"")</f>
        <v/>
      </c>
      <c r="K675" s="464">
        <f>IFERROR(TRIM(MID(SUBSTITUTE(SUBSTITUTE(SUBSTITUTE(INVITACIONES!$J676,"*",""),CHAR(13),""),CHAR(10),REPT(" ",100)),701,100)),"")</f>
        <v/>
      </c>
    </row>
    <row r="676" s="358">
      <c r="A676" s="464">
        <f>IF(INVITACIONES!A677="","",INVITACIONES!A677)</f>
        <v/>
      </c>
      <c r="B676" s="464">
        <f>IF(INVITACIONES!N677="","",TRIM(INVITACIONES!N677))</f>
        <v/>
      </c>
      <c r="C676" s="475">
        <f>IF(INVITACIONES!G677="","",INVITACIONES!G677)</f>
        <v/>
      </c>
      <c r="D676" s="464">
        <f>IFERROR(TRIM(MID(SUBSTITUTE(SUBSTITUTE(SUBSTITUTE(INVITACIONES!$J677,"*",""),CHAR(13),""),CHAR(10),REPT(" ",100)),1,100)),"")</f>
        <v/>
      </c>
      <c r="E676" s="464">
        <f>IFERROR(TRIM(MID(SUBSTITUTE(SUBSTITUTE(SUBSTITUTE(INVITACIONES!$J677,"*",""),CHAR(13),""),CHAR(10),REPT(" ",100)),101,100)),"")</f>
        <v/>
      </c>
      <c r="F676" s="464">
        <f>IFERROR(TRIM(MID(SUBSTITUTE(SUBSTITUTE(SUBSTITUTE(INVITACIONES!$J677,"*",""),CHAR(13),""),CHAR(10),REPT(" ",100)),201,100)),"")</f>
        <v/>
      </c>
      <c r="G676" s="464">
        <f>IFERROR(TRIM(MID(SUBSTITUTE(SUBSTITUTE(SUBSTITUTE(INVITACIONES!$J677,"*",""),CHAR(13),""),CHAR(10),REPT(" ",100)),301,100)),"")</f>
        <v/>
      </c>
      <c r="H676" s="464">
        <f>IFERROR(TRIM(MID(SUBSTITUTE(SUBSTITUTE(SUBSTITUTE(INVITACIONES!$J677,"*",""),CHAR(13),""),CHAR(10),REPT(" ",100)),401,100)),"")</f>
        <v/>
      </c>
      <c r="I676" s="464">
        <f>IFERROR(TRIM(MID(SUBSTITUTE(SUBSTITUTE(SUBSTITUTE(INVITACIONES!$J677,"*",""),CHAR(13),""),CHAR(10),REPT(" ",100)),501,100)),"")</f>
        <v/>
      </c>
      <c r="J676" s="464">
        <f>IFERROR(TRIM(MID(SUBSTITUTE(SUBSTITUTE(SUBSTITUTE(INVITACIONES!$J677,"*",""),CHAR(13),""),CHAR(10),REPT(" ",100)),601,100)),"")</f>
        <v/>
      </c>
      <c r="K676" s="464">
        <f>IFERROR(TRIM(MID(SUBSTITUTE(SUBSTITUTE(SUBSTITUTE(INVITACIONES!$J677,"*",""),CHAR(13),""),CHAR(10),REPT(" ",100)),701,100)),"")</f>
        <v/>
      </c>
    </row>
    <row r="677" s="358">
      <c r="A677" s="464">
        <f>IF(INVITACIONES!A678="","",INVITACIONES!A678)</f>
        <v/>
      </c>
      <c r="B677" s="464">
        <f>IF(INVITACIONES!N678="","",TRIM(INVITACIONES!N678))</f>
        <v/>
      </c>
      <c r="C677" s="475">
        <f>IF(INVITACIONES!G678="","",INVITACIONES!G678)</f>
        <v/>
      </c>
      <c r="D677" s="464">
        <f>IFERROR(TRIM(MID(SUBSTITUTE(SUBSTITUTE(SUBSTITUTE(INVITACIONES!$J678,"*",""),CHAR(13),""),CHAR(10),REPT(" ",100)),1,100)),"")</f>
        <v/>
      </c>
      <c r="E677" s="464">
        <f>IFERROR(TRIM(MID(SUBSTITUTE(SUBSTITUTE(SUBSTITUTE(INVITACIONES!$J678,"*",""),CHAR(13),""),CHAR(10),REPT(" ",100)),101,100)),"")</f>
        <v/>
      </c>
      <c r="F677" s="464">
        <f>IFERROR(TRIM(MID(SUBSTITUTE(SUBSTITUTE(SUBSTITUTE(INVITACIONES!$J678,"*",""),CHAR(13),""),CHAR(10),REPT(" ",100)),201,100)),"")</f>
        <v/>
      </c>
      <c r="G677" s="464">
        <f>IFERROR(TRIM(MID(SUBSTITUTE(SUBSTITUTE(SUBSTITUTE(INVITACIONES!$J678,"*",""),CHAR(13),""),CHAR(10),REPT(" ",100)),301,100)),"")</f>
        <v/>
      </c>
      <c r="H677" s="464">
        <f>IFERROR(TRIM(MID(SUBSTITUTE(SUBSTITUTE(SUBSTITUTE(INVITACIONES!$J678,"*",""),CHAR(13),""),CHAR(10),REPT(" ",100)),401,100)),"")</f>
        <v/>
      </c>
      <c r="I677" s="464">
        <f>IFERROR(TRIM(MID(SUBSTITUTE(SUBSTITUTE(SUBSTITUTE(INVITACIONES!$J678,"*",""),CHAR(13),""),CHAR(10),REPT(" ",100)),501,100)),"")</f>
        <v/>
      </c>
      <c r="J677" s="464">
        <f>IFERROR(TRIM(MID(SUBSTITUTE(SUBSTITUTE(SUBSTITUTE(INVITACIONES!$J678,"*",""),CHAR(13),""),CHAR(10),REPT(" ",100)),601,100)),"")</f>
        <v/>
      </c>
      <c r="K677" s="464">
        <f>IFERROR(TRIM(MID(SUBSTITUTE(SUBSTITUTE(SUBSTITUTE(INVITACIONES!$J678,"*",""),CHAR(13),""),CHAR(10),REPT(" ",100)),701,100)),"")</f>
        <v/>
      </c>
    </row>
    <row r="678" s="358">
      <c r="A678" s="464">
        <f>IF(INVITACIONES!A679="","",INVITACIONES!A679)</f>
        <v/>
      </c>
      <c r="B678" s="464">
        <f>IF(INVITACIONES!N679="","",TRIM(INVITACIONES!N679))</f>
        <v/>
      </c>
      <c r="C678" s="475">
        <f>IF(INVITACIONES!G679="","",INVITACIONES!G679)</f>
        <v/>
      </c>
      <c r="D678" s="464">
        <f>IFERROR(TRIM(MID(SUBSTITUTE(SUBSTITUTE(SUBSTITUTE(INVITACIONES!$J679,"*",""),CHAR(13),""),CHAR(10),REPT(" ",100)),1,100)),"")</f>
        <v/>
      </c>
      <c r="E678" s="464">
        <f>IFERROR(TRIM(MID(SUBSTITUTE(SUBSTITUTE(SUBSTITUTE(INVITACIONES!$J679,"*",""),CHAR(13),""),CHAR(10),REPT(" ",100)),101,100)),"")</f>
        <v/>
      </c>
      <c r="F678" s="464">
        <f>IFERROR(TRIM(MID(SUBSTITUTE(SUBSTITUTE(SUBSTITUTE(INVITACIONES!$J679,"*",""),CHAR(13),""),CHAR(10),REPT(" ",100)),201,100)),"")</f>
        <v/>
      </c>
      <c r="G678" s="464">
        <f>IFERROR(TRIM(MID(SUBSTITUTE(SUBSTITUTE(SUBSTITUTE(INVITACIONES!$J679,"*",""),CHAR(13),""),CHAR(10),REPT(" ",100)),301,100)),"")</f>
        <v/>
      </c>
      <c r="H678" s="464">
        <f>IFERROR(TRIM(MID(SUBSTITUTE(SUBSTITUTE(SUBSTITUTE(INVITACIONES!$J679,"*",""),CHAR(13),""),CHAR(10),REPT(" ",100)),401,100)),"")</f>
        <v/>
      </c>
      <c r="I678" s="464">
        <f>IFERROR(TRIM(MID(SUBSTITUTE(SUBSTITUTE(SUBSTITUTE(INVITACIONES!$J679,"*",""),CHAR(13),""),CHAR(10),REPT(" ",100)),501,100)),"")</f>
        <v/>
      </c>
      <c r="J678" s="464">
        <f>IFERROR(TRIM(MID(SUBSTITUTE(SUBSTITUTE(SUBSTITUTE(INVITACIONES!$J679,"*",""),CHAR(13),""),CHAR(10),REPT(" ",100)),601,100)),"")</f>
        <v/>
      </c>
      <c r="K678" s="464">
        <f>IFERROR(TRIM(MID(SUBSTITUTE(SUBSTITUTE(SUBSTITUTE(INVITACIONES!$J679,"*",""),CHAR(13),""),CHAR(10),REPT(" ",100)),701,100)),"")</f>
        <v/>
      </c>
    </row>
    <row r="679" s="358">
      <c r="A679" s="464">
        <f>IF(INVITACIONES!A680="","",INVITACIONES!A680)</f>
        <v/>
      </c>
      <c r="B679" s="464">
        <f>IF(INVITACIONES!N680="","",TRIM(INVITACIONES!N680))</f>
        <v/>
      </c>
      <c r="C679" s="475">
        <f>IF(INVITACIONES!G680="","",INVITACIONES!G680)</f>
        <v/>
      </c>
      <c r="D679" s="464">
        <f>IFERROR(TRIM(MID(SUBSTITUTE(SUBSTITUTE(SUBSTITUTE(INVITACIONES!$J680,"*",""),CHAR(13),""),CHAR(10),REPT(" ",100)),1,100)),"")</f>
        <v/>
      </c>
      <c r="E679" s="464">
        <f>IFERROR(TRIM(MID(SUBSTITUTE(SUBSTITUTE(SUBSTITUTE(INVITACIONES!$J680,"*",""),CHAR(13),""),CHAR(10),REPT(" ",100)),101,100)),"")</f>
        <v/>
      </c>
      <c r="F679" s="464">
        <f>IFERROR(TRIM(MID(SUBSTITUTE(SUBSTITUTE(SUBSTITUTE(INVITACIONES!$J680,"*",""),CHAR(13),""),CHAR(10),REPT(" ",100)),201,100)),"")</f>
        <v/>
      </c>
      <c r="G679" s="464">
        <f>IFERROR(TRIM(MID(SUBSTITUTE(SUBSTITUTE(SUBSTITUTE(INVITACIONES!$J680,"*",""),CHAR(13),""),CHAR(10),REPT(" ",100)),301,100)),"")</f>
        <v/>
      </c>
      <c r="H679" s="464">
        <f>IFERROR(TRIM(MID(SUBSTITUTE(SUBSTITUTE(SUBSTITUTE(INVITACIONES!$J680,"*",""),CHAR(13),""),CHAR(10),REPT(" ",100)),401,100)),"")</f>
        <v/>
      </c>
      <c r="I679" s="464">
        <f>IFERROR(TRIM(MID(SUBSTITUTE(SUBSTITUTE(SUBSTITUTE(INVITACIONES!$J680,"*",""),CHAR(13),""),CHAR(10),REPT(" ",100)),501,100)),"")</f>
        <v/>
      </c>
      <c r="J679" s="464">
        <f>IFERROR(TRIM(MID(SUBSTITUTE(SUBSTITUTE(SUBSTITUTE(INVITACIONES!$J680,"*",""),CHAR(13),""),CHAR(10),REPT(" ",100)),601,100)),"")</f>
        <v/>
      </c>
      <c r="K679" s="464">
        <f>IFERROR(TRIM(MID(SUBSTITUTE(SUBSTITUTE(SUBSTITUTE(INVITACIONES!$J680,"*",""),CHAR(13),""),CHAR(10),REPT(" ",100)),701,100)),"")</f>
        <v/>
      </c>
    </row>
    <row r="680" s="358">
      <c r="A680" s="464">
        <f>IF(INVITACIONES!A681="","",INVITACIONES!A681)</f>
        <v/>
      </c>
      <c r="B680" s="464">
        <f>IF(INVITACIONES!N681="","",TRIM(INVITACIONES!N681))</f>
        <v/>
      </c>
      <c r="C680" s="475">
        <f>IF(INVITACIONES!G681="","",INVITACIONES!G681)</f>
        <v/>
      </c>
      <c r="D680" s="464">
        <f>IFERROR(TRIM(MID(SUBSTITUTE(SUBSTITUTE(SUBSTITUTE(INVITACIONES!$J681,"*",""),CHAR(13),""),CHAR(10),REPT(" ",100)),1,100)),"")</f>
        <v/>
      </c>
      <c r="E680" s="464">
        <f>IFERROR(TRIM(MID(SUBSTITUTE(SUBSTITUTE(SUBSTITUTE(INVITACIONES!$J681,"*",""),CHAR(13),""),CHAR(10),REPT(" ",100)),101,100)),"")</f>
        <v/>
      </c>
      <c r="F680" s="464">
        <f>IFERROR(TRIM(MID(SUBSTITUTE(SUBSTITUTE(SUBSTITUTE(INVITACIONES!$J681,"*",""),CHAR(13),""),CHAR(10),REPT(" ",100)),201,100)),"")</f>
        <v/>
      </c>
      <c r="G680" s="464">
        <f>IFERROR(TRIM(MID(SUBSTITUTE(SUBSTITUTE(SUBSTITUTE(INVITACIONES!$J681,"*",""),CHAR(13),""),CHAR(10),REPT(" ",100)),301,100)),"")</f>
        <v/>
      </c>
      <c r="H680" s="464">
        <f>IFERROR(TRIM(MID(SUBSTITUTE(SUBSTITUTE(SUBSTITUTE(INVITACIONES!$J681,"*",""),CHAR(13),""),CHAR(10),REPT(" ",100)),401,100)),"")</f>
        <v/>
      </c>
      <c r="I680" s="464">
        <f>IFERROR(TRIM(MID(SUBSTITUTE(SUBSTITUTE(SUBSTITUTE(INVITACIONES!$J681,"*",""),CHAR(13),""),CHAR(10),REPT(" ",100)),501,100)),"")</f>
        <v/>
      </c>
      <c r="J680" s="464">
        <f>IFERROR(TRIM(MID(SUBSTITUTE(SUBSTITUTE(SUBSTITUTE(INVITACIONES!$J681,"*",""),CHAR(13),""),CHAR(10),REPT(" ",100)),601,100)),"")</f>
        <v/>
      </c>
      <c r="K680" s="464">
        <f>IFERROR(TRIM(MID(SUBSTITUTE(SUBSTITUTE(SUBSTITUTE(INVITACIONES!$J681,"*",""),CHAR(13),""),CHAR(10),REPT(" ",100)),701,100)),"")</f>
        <v/>
      </c>
    </row>
    <row r="681" s="358">
      <c r="A681" s="464">
        <f>IF(INVITACIONES!A682="","",INVITACIONES!A682)</f>
        <v/>
      </c>
      <c r="B681" s="464">
        <f>IF(INVITACIONES!N682="","",TRIM(INVITACIONES!N682))</f>
        <v/>
      </c>
      <c r="C681" s="475">
        <f>IF(INVITACIONES!G682="","",INVITACIONES!G682)</f>
        <v/>
      </c>
      <c r="D681" s="464">
        <f>IFERROR(TRIM(MID(SUBSTITUTE(SUBSTITUTE(SUBSTITUTE(INVITACIONES!$J682,"*",""),CHAR(13),""),CHAR(10),REPT(" ",100)),1,100)),"")</f>
        <v/>
      </c>
      <c r="E681" s="464">
        <f>IFERROR(TRIM(MID(SUBSTITUTE(SUBSTITUTE(SUBSTITUTE(INVITACIONES!$J682,"*",""),CHAR(13),""),CHAR(10),REPT(" ",100)),101,100)),"")</f>
        <v/>
      </c>
      <c r="F681" s="464">
        <f>IFERROR(TRIM(MID(SUBSTITUTE(SUBSTITUTE(SUBSTITUTE(INVITACIONES!$J682,"*",""),CHAR(13),""),CHAR(10),REPT(" ",100)),201,100)),"")</f>
        <v/>
      </c>
      <c r="G681" s="464">
        <f>IFERROR(TRIM(MID(SUBSTITUTE(SUBSTITUTE(SUBSTITUTE(INVITACIONES!$J682,"*",""),CHAR(13),""),CHAR(10),REPT(" ",100)),301,100)),"")</f>
        <v/>
      </c>
      <c r="H681" s="464">
        <f>IFERROR(TRIM(MID(SUBSTITUTE(SUBSTITUTE(SUBSTITUTE(INVITACIONES!$J682,"*",""),CHAR(13),""),CHAR(10),REPT(" ",100)),401,100)),"")</f>
        <v/>
      </c>
      <c r="I681" s="464">
        <f>IFERROR(TRIM(MID(SUBSTITUTE(SUBSTITUTE(SUBSTITUTE(INVITACIONES!$J682,"*",""),CHAR(13),""),CHAR(10),REPT(" ",100)),501,100)),"")</f>
        <v/>
      </c>
      <c r="J681" s="464">
        <f>IFERROR(TRIM(MID(SUBSTITUTE(SUBSTITUTE(SUBSTITUTE(INVITACIONES!$J682,"*",""),CHAR(13),""),CHAR(10),REPT(" ",100)),601,100)),"")</f>
        <v/>
      </c>
      <c r="K681" s="464">
        <f>IFERROR(TRIM(MID(SUBSTITUTE(SUBSTITUTE(SUBSTITUTE(INVITACIONES!$J682,"*",""),CHAR(13),""),CHAR(10),REPT(" ",100)),701,100)),"")</f>
        <v/>
      </c>
    </row>
    <row r="682" s="358">
      <c r="A682" s="464">
        <f>IF(INVITACIONES!A683="","",INVITACIONES!A683)</f>
        <v/>
      </c>
      <c r="B682" s="464">
        <f>IF(INVITACIONES!N683="","",TRIM(INVITACIONES!N683))</f>
        <v/>
      </c>
      <c r="C682" s="475">
        <f>IF(INVITACIONES!G683="","",INVITACIONES!G683)</f>
        <v/>
      </c>
      <c r="D682" s="464">
        <f>IFERROR(TRIM(MID(SUBSTITUTE(SUBSTITUTE(SUBSTITUTE(INVITACIONES!$J683,"*",""),CHAR(13),""),CHAR(10),REPT(" ",100)),1,100)),"")</f>
        <v/>
      </c>
      <c r="E682" s="464">
        <f>IFERROR(TRIM(MID(SUBSTITUTE(SUBSTITUTE(SUBSTITUTE(INVITACIONES!$J683,"*",""),CHAR(13),""),CHAR(10),REPT(" ",100)),101,100)),"")</f>
        <v/>
      </c>
      <c r="F682" s="464">
        <f>IFERROR(TRIM(MID(SUBSTITUTE(SUBSTITUTE(SUBSTITUTE(INVITACIONES!$J683,"*",""),CHAR(13),""),CHAR(10),REPT(" ",100)),201,100)),"")</f>
        <v/>
      </c>
      <c r="G682" s="464">
        <f>IFERROR(TRIM(MID(SUBSTITUTE(SUBSTITUTE(SUBSTITUTE(INVITACIONES!$J683,"*",""),CHAR(13),""),CHAR(10),REPT(" ",100)),301,100)),"")</f>
        <v/>
      </c>
      <c r="H682" s="464">
        <f>IFERROR(TRIM(MID(SUBSTITUTE(SUBSTITUTE(SUBSTITUTE(INVITACIONES!$J683,"*",""),CHAR(13),""),CHAR(10),REPT(" ",100)),401,100)),"")</f>
        <v/>
      </c>
      <c r="I682" s="464">
        <f>IFERROR(TRIM(MID(SUBSTITUTE(SUBSTITUTE(SUBSTITUTE(INVITACIONES!$J683,"*",""),CHAR(13),""),CHAR(10),REPT(" ",100)),501,100)),"")</f>
        <v/>
      </c>
      <c r="J682" s="464">
        <f>IFERROR(TRIM(MID(SUBSTITUTE(SUBSTITUTE(SUBSTITUTE(INVITACIONES!$J683,"*",""),CHAR(13),""),CHAR(10),REPT(" ",100)),601,100)),"")</f>
        <v/>
      </c>
      <c r="K682" s="464">
        <f>IFERROR(TRIM(MID(SUBSTITUTE(SUBSTITUTE(SUBSTITUTE(INVITACIONES!$J683,"*",""),CHAR(13),""),CHAR(10),REPT(" ",100)),701,100)),"")</f>
        <v/>
      </c>
    </row>
    <row r="683" s="358">
      <c r="A683" s="464">
        <f>IF(INVITACIONES!A684="","",INVITACIONES!A684)</f>
        <v/>
      </c>
      <c r="B683" s="464">
        <f>IF(INVITACIONES!N684="","",TRIM(INVITACIONES!N684))</f>
        <v/>
      </c>
      <c r="C683" s="475">
        <f>IF(INVITACIONES!G684="","",INVITACIONES!G684)</f>
        <v/>
      </c>
      <c r="D683" s="464">
        <f>IFERROR(TRIM(MID(SUBSTITUTE(SUBSTITUTE(SUBSTITUTE(INVITACIONES!$J684,"*",""),CHAR(13),""),CHAR(10),REPT(" ",100)),1,100)),"")</f>
        <v/>
      </c>
      <c r="E683" s="464">
        <f>IFERROR(TRIM(MID(SUBSTITUTE(SUBSTITUTE(SUBSTITUTE(INVITACIONES!$J684,"*",""),CHAR(13),""),CHAR(10),REPT(" ",100)),101,100)),"")</f>
        <v/>
      </c>
      <c r="F683" s="464">
        <f>IFERROR(TRIM(MID(SUBSTITUTE(SUBSTITUTE(SUBSTITUTE(INVITACIONES!$J684,"*",""),CHAR(13),""),CHAR(10),REPT(" ",100)),201,100)),"")</f>
        <v/>
      </c>
      <c r="G683" s="464">
        <f>IFERROR(TRIM(MID(SUBSTITUTE(SUBSTITUTE(SUBSTITUTE(INVITACIONES!$J684,"*",""),CHAR(13),""),CHAR(10),REPT(" ",100)),301,100)),"")</f>
        <v/>
      </c>
      <c r="H683" s="464">
        <f>IFERROR(TRIM(MID(SUBSTITUTE(SUBSTITUTE(SUBSTITUTE(INVITACIONES!$J684,"*",""),CHAR(13),""),CHAR(10),REPT(" ",100)),401,100)),"")</f>
        <v/>
      </c>
      <c r="I683" s="464">
        <f>IFERROR(TRIM(MID(SUBSTITUTE(SUBSTITUTE(SUBSTITUTE(INVITACIONES!$J684,"*",""),CHAR(13),""),CHAR(10),REPT(" ",100)),501,100)),"")</f>
        <v/>
      </c>
      <c r="J683" s="464">
        <f>IFERROR(TRIM(MID(SUBSTITUTE(SUBSTITUTE(SUBSTITUTE(INVITACIONES!$J684,"*",""),CHAR(13),""),CHAR(10),REPT(" ",100)),601,100)),"")</f>
        <v/>
      </c>
      <c r="K683" s="464">
        <f>IFERROR(TRIM(MID(SUBSTITUTE(SUBSTITUTE(SUBSTITUTE(INVITACIONES!$J684,"*",""),CHAR(13),""),CHAR(10),REPT(" ",100)),701,100)),"")</f>
        <v/>
      </c>
    </row>
    <row r="684" s="358">
      <c r="A684" s="464">
        <f>IF(INVITACIONES!A685="","",INVITACIONES!A685)</f>
        <v/>
      </c>
      <c r="B684" s="464">
        <f>IF(INVITACIONES!N685="","",TRIM(INVITACIONES!N685))</f>
        <v/>
      </c>
      <c r="C684" s="475">
        <f>IF(INVITACIONES!G685="","",INVITACIONES!G685)</f>
        <v/>
      </c>
      <c r="D684" s="464">
        <f>IFERROR(TRIM(MID(SUBSTITUTE(SUBSTITUTE(SUBSTITUTE(INVITACIONES!$J685,"*",""),CHAR(13),""),CHAR(10),REPT(" ",100)),1,100)),"")</f>
        <v/>
      </c>
      <c r="E684" s="464">
        <f>IFERROR(TRIM(MID(SUBSTITUTE(SUBSTITUTE(SUBSTITUTE(INVITACIONES!$J685,"*",""),CHAR(13),""),CHAR(10),REPT(" ",100)),101,100)),"")</f>
        <v/>
      </c>
      <c r="F684" s="464">
        <f>IFERROR(TRIM(MID(SUBSTITUTE(SUBSTITUTE(SUBSTITUTE(INVITACIONES!$J685,"*",""),CHAR(13),""),CHAR(10),REPT(" ",100)),201,100)),"")</f>
        <v/>
      </c>
      <c r="G684" s="464">
        <f>IFERROR(TRIM(MID(SUBSTITUTE(SUBSTITUTE(SUBSTITUTE(INVITACIONES!$J685,"*",""),CHAR(13),""),CHAR(10),REPT(" ",100)),301,100)),"")</f>
        <v/>
      </c>
      <c r="H684" s="464">
        <f>IFERROR(TRIM(MID(SUBSTITUTE(SUBSTITUTE(SUBSTITUTE(INVITACIONES!$J685,"*",""),CHAR(13),""),CHAR(10),REPT(" ",100)),401,100)),"")</f>
        <v/>
      </c>
      <c r="I684" s="464">
        <f>IFERROR(TRIM(MID(SUBSTITUTE(SUBSTITUTE(SUBSTITUTE(INVITACIONES!$J685,"*",""),CHAR(13),""),CHAR(10),REPT(" ",100)),501,100)),"")</f>
        <v/>
      </c>
      <c r="J684" s="464">
        <f>IFERROR(TRIM(MID(SUBSTITUTE(SUBSTITUTE(SUBSTITUTE(INVITACIONES!$J685,"*",""),CHAR(13),""),CHAR(10),REPT(" ",100)),601,100)),"")</f>
        <v/>
      </c>
      <c r="K684" s="464">
        <f>IFERROR(TRIM(MID(SUBSTITUTE(SUBSTITUTE(SUBSTITUTE(INVITACIONES!$J685,"*",""),CHAR(13),""),CHAR(10),REPT(" ",100)),701,100)),"")</f>
        <v/>
      </c>
    </row>
    <row r="685" s="358">
      <c r="A685" s="464">
        <f>IF(INVITACIONES!A686="","",INVITACIONES!A686)</f>
        <v/>
      </c>
      <c r="B685" s="464">
        <f>IF(INVITACIONES!N686="","",TRIM(INVITACIONES!N686))</f>
        <v/>
      </c>
      <c r="C685" s="475">
        <f>IF(INVITACIONES!G686="","",INVITACIONES!G686)</f>
        <v/>
      </c>
      <c r="D685" s="464">
        <f>IFERROR(TRIM(MID(SUBSTITUTE(SUBSTITUTE(SUBSTITUTE(INVITACIONES!$J686,"*",""),CHAR(13),""),CHAR(10),REPT(" ",100)),1,100)),"")</f>
        <v/>
      </c>
      <c r="E685" s="464">
        <f>IFERROR(TRIM(MID(SUBSTITUTE(SUBSTITUTE(SUBSTITUTE(INVITACIONES!$J686,"*",""),CHAR(13),""),CHAR(10),REPT(" ",100)),101,100)),"")</f>
        <v/>
      </c>
      <c r="F685" s="464">
        <f>IFERROR(TRIM(MID(SUBSTITUTE(SUBSTITUTE(SUBSTITUTE(INVITACIONES!$J686,"*",""),CHAR(13),""),CHAR(10),REPT(" ",100)),201,100)),"")</f>
        <v/>
      </c>
      <c r="G685" s="464">
        <f>IFERROR(TRIM(MID(SUBSTITUTE(SUBSTITUTE(SUBSTITUTE(INVITACIONES!$J686,"*",""),CHAR(13),""),CHAR(10),REPT(" ",100)),301,100)),"")</f>
        <v/>
      </c>
      <c r="H685" s="464">
        <f>IFERROR(TRIM(MID(SUBSTITUTE(SUBSTITUTE(SUBSTITUTE(INVITACIONES!$J686,"*",""),CHAR(13),""),CHAR(10),REPT(" ",100)),401,100)),"")</f>
        <v/>
      </c>
      <c r="I685" s="464">
        <f>IFERROR(TRIM(MID(SUBSTITUTE(SUBSTITUTE(SUBSTITUTE(INVITACIONES!$J686,"*",""),CHAR(13),""),CHAR(10),REPT(" ",100)),501,100)),"")</f>
        <v/>
      </c>
      <c r="J685" s="464">
        <f>IFERROR(TRIM(MID(SUBSTITUTE(SUBSTITUTE(SUBSTITUTE(INVITACIONES!$J686,"*",""),CHAR(13),""),CHAR(10),REPT(" ",100)),601,100)),"")</f>
        <v/>
      </c>
      <c r="K685" s="464">
        <f>IFERROR(TRIM(MID(SUBSTITUTE(SUBSTITUTE(SUBSTITUTE(INVITACIONES!$J686,"*",""),CHAR(13),""),CHAR(10),REPT(" ",100)),701,100)),"")</f>
        <v/>
      </c>
    </row>
    <row r="686" s="358">
      <c r="A686" s="464">
        <f>IF(INVITACIONES!A687="","",INVITACIONES!A687)</f>
        <v/>
      </c>
      <c r="B686" s="464">
        <f>IF(INVITACIONES!N687="","",TRIM(INVITACIONES!N687))</f>
        <v/>
      </c>
      <c r="C686" s="475">
        <f>IF(INVITACIONES!G687="","",INVITACIONES!G687)</f>
        <v/>
      </c>
      <c r="D686" s="464">
        <f>IFERROR(TRIM(MID(SUBSTITUTE(SUBSTITUTE(SUBSTITUTE(INVITACIONES!$J687,"*",""),CHAR(13),""),CHAR(10),REPT(" ",100)),1,100)),"")</f>
        <v/>
      </c>
      <c r="E686" s="464">
        <f>IFERROR(TRIM(MID(SUBSTITUTE(SUBSTITUTE(SUBSTITUTE(INVITACIONES!$J687,"*",""),CHAR(13),""),CHAR(10),REPT(" ",100)),101,100)),"")</f>
        <v/>
      </c>
      <c r="F686" s="464">
        <f>IFERROR(TRIM(MID(SUBSTITUTE(SUBSTITUTE(SUBSTITUTE(INVITACIONES!$J687,"*",""),CHAR(13),""),CHAR(10),REPT(" ",100)),201,100)),"")</f>
        <v/>
      </c>
      <c r="G686" s="464">
        <f>IFERROR(TRIM(MID(SUBSTITUTE(SUBSTITUTE(SUBSTITUTE(INVITACIONES!$J687,"*",""),CHAR(13),""),CHAR(10),REPT(" ",100)),301,100)),"")</f>
        <v/>
      </c>
      <c r="H686" s="464">
        <f>IFERROR(TRIM(MID(SUBSTITUTE(SUBSTITUTE(SUBSTITUTE(INVITACIONES!$J687,"*",""),CHAR(13),""),CHAR(10),REPT(" ",100)),401,100)),"")</f>
        <v/>
      </c>
      <c r="I686" s="464">
        <f>IFERROR(TRIM(MID(SUBSTITUTE(SUBSTITUTE(SUBSTITUTE(INVITACIONES!$J687,"*",""),CHAR(13),""),CHAR(10),REPT(" ",100)),501,100)),"")</f>
        <v/>
      </c>
      <c r="J686" s="464">
        <f>IFERROR(TRIM(MID(SUBSTITUTE(SUBSTITUTE(SUBSTITUTE(INVITACIONES!$J687,"*",""),CHAR(13),""),CHAR(10),REPT(" ",100)),601,100)),"")</f>
        <v/>
      </c>
      <c r="K686" s="464">
        <f>IFERROR(TRIM(MID(SUBSTITUTE(SUBSTITUTE(SUBSTITUTE(INVITACIONES!$J687,"*",""),CHAR(13),""),CHAR(10),REPT(" ",100)),701,100)),"")</f>
        <v/>
      </c>
    </row>
    <row r="687" s="358">
      <c r="A687" s="464">
        <f>IF(INVITACIONES!A688="","",INVITACIONES!A688)</f>
        <v/>
      </c>
      <c r="B687" s="464">
        <f>IF(INVITACIONES!N688="","",TRIM(INVITACIONES!N688))</f>
        <v/>
      </c>
      <c r="C687" s="475">
        <f>IF(INVITACIONES!G688="","",INVITACIONES!G688)</f>
        <v/>
      </c>
      <c r="D687" s="464">
        <f>IFERROR(TRIM(MID(SUBSTITUTE(SUBSTITUTE(SUBSTITUTE(INVITACIONES!$J688,"*",""),CHAR(13),""),CHAR(10),REPT(" ",100)),1,100)),"")</f>
        <v/>
      </c>
      <c r="E687" s="464">
        <f>IFERROR(TRIM(MID(SUBSTITUTE(SUBSTITUTE(SUBSTITUTE(INVITACIONES!$J688,"*",""),CHAR(13),""),CHAR(10),REPT(" ",100)),101,100)),"")</f>
        <v/>
      </c>
      <c r="F687" s="464">
        <f>IFERROR(TRIM(MID(SUBSTITUTE(SUBSTITUTE(SUBSTITUTE(INVITACIONES!$J688,"*",""),CHAR(13),""),CHAR(10),REPT(" ",100)),201,100)),"")</f>
        <v/>
      </c>
      <c r="G687" s="464">
        <f>IFERROR(TRIM(MID(SUBSTITUTE(SUBSTITUTE(SUBSTITUTE(INVITACIONES!$J688,"*",""),CHAR(13),""),CHAR(10),REPT(" ",100)),301,100)),"")</f>
        <v/>
      </c>
      <c r="H687" s="464">
        <f>IFERROR(TRIM(MID(SUBSTITUTE(SUBSTITUTE(SUBSTITUTE(INVITACIONES!$J688,"*",""),CHAR(13),""),CHAR(10),REPT(" ",100)),401,100)),"")</f>
        <v/>
      </c>
      <c r="I687" s="464">
        <f>IFERROR(TRIM(MID(SUBSTITUTE(SUBSTITUTE(SUBSTITUTE(INVITACIONES!$J688,"*",""),CHAR(13),""),CHAR(10),REPT(" ",100)),501,100)),"")</f>
        <v/>
      </c>
      <c r="J687" s="464">
        <f>IFERROR(TRIM(MID(SUBSTITUTE(SUBSTITUTE(SUBSTITUTE(INVITACIONES!$J688,"*",""),CHAR(13),""),CHAR(10),REPT(" ",100)),601,100)),"")</f>
        <v/>
      </c>
      <c r="K687" s="464">
        <f>IFERROR(TRIM(MID(SUBSTITUTE(SUBSTITUTE(SUBSTITUTE(INVITACIONES!$J688,"*",""),CHAR(13),""),CHAR(10),REPT(" ",100)),701,100)),"")</f>
        <v/>
      </c>
    </row>
    <row r="688" s="358">
      <c r="A688" s="464">
        <f>IF(INVITACIONES!A689="","",INVITACIONES!A689)</f>
        <v/>
      </c>
      <c r="B688" s="464">
        <f>IF(INVITACIONES!N689="","",TRIM(INVITACIONES!N689))</f>
        <v/>
      </c>
      <c r="C688" s="475">
        <f>IF(INVITACIONES!G689="","",INVITACIONES!G689)</f>
        <v/>
      </c>
      <c r="D688" s="464">
        <f>IFERROR(TRIM(MID(SUBSTITUTE(SUBSTITUTE(SUBSTITUTE(INVITACIONES!$J689,"*",""),CHAR(13),""),CHAR(10),REPT(" ",100)),1,100)),"")</f>
        <v/>
      </c>
      <c r="E688" s="464">
        <f>IFERROR(TRIM(MID(SUBSTITUTE(SUBSTITUTE(SUBSTITUTE(INVITACIONES!$J689,"*",""),CHAR(13),""),CHAR(10),REPT(" ",100)),101,100)),"")</f>
        <v/>
      </c>
      <c r="F688" s="464">
        <f>IFERROR(TRIM(MID(SUBSTITUTE(SUBSTITUTE(SUBSTITUTE(INVITACIONES!$J689,"*",""),CHAR(13),""),CHAR(10),REPT(" ",100)),201,100)),"")</f>
        <v/>
      </c>
      <c r="G688" s="464">
        <f>IFERROR(TRIM(MID(SUBSTITUTE(SUBSTITUTE(SUBSTITUTE(INVITACIONES!$J689,"*",""),CHAR(13),""),CHAR(10),REPT(" ",100)),301,100)),"")</f>
        <v/>
      </c>
      <c r="H688" s="464">
        <f>IFERROR(TRIM(MID(SUBSTITUTE(SUBSTITUTE(SUBSTITUTE(INVITACIONES!$J689,"*",""),CHAR(13),""),CHAR(10),REPT(" ",100)),401,100)),"")</f>
        <v/>
      </c>
      <c r="I688" s="464">
        <f>IFERROR(TRIM(MID(SUBSTITUTE(SUBSTITUTE(SUBSTITUTE(INVITACIONES!$J689,"*",""),CHAR(13),""),CHAR(10),REPT(" ",100)),501,100)),"")</f>
        <v/>
      </c>
      <c r="J688" s="464">
        <f>IFERROR(TRIM(MID(SUBSTITUTE(SUBSTITUTE(SUBSTITUTE(INVITACIONES!$J689,"*",""),CHAR(13),""),CHAR(10),REPT(" ",100)),601,100)),"")</f>
        <v/>
      </c>
      <c r="K688" s="464">
        <f>IFERROR(TRIM(MID(SUBSTITUTE(SUBSTITUTE(SUBSTITUTE(INVITACIONES!$J689,"*",""),CHAR(13),""),CHAR(10),REPT(" ",100)),701,100)),"")</f>
        <v/>
      </c>
    </row>
    <row r="689" s="358">
      <c r="A689" s="464">
        <f>IF(INVITACIONES!A690="","",INVITACIONES!A690)</f>
        <v/>
      </c>
      <c r="B689" s="464">
        <f>IF(INVITACIONES!N690="","",TRIM(INVITACIONES!N690))</f>
        <v/>
      </c>
      <c r="C689" s="475">
        <f>IF(INVITACIONES!G690="","",INVITACIONES!G690)</f>
        <v/>
      </c>
      <c r="D689" s="464">
        <f>IFERROR(TRIM(MID(SUBSTITUTE(SUBSTITUTE(SUBSTITUTE(INVITACIONES!$J690,"*",""),CHAR(13),""),CHAR(10),REPT(" ",100)),1,100)),"")</f>
        <v/>
      </c>
      <c r="E689" s="464">
        <f>IFERROR(TRIM(MID(SUBSTITUTE(SUBSTITUTE(SUBSTITUTE(INVITACIONES!$J690,"*",""),CHAR(13),""),CHAR(10),REPT(" ",100)),101,100)),"")</f>
        <v/>
      </c>
      <c r="F689" s="464">
        <f>IFERROR(TRIM(MID(SUBSTITUTE(SUBSTITUTE(SUBSTITUTE(INVITACIONES!$J690,"*",""),CHAR(13),""),CHAR(10),REPT(" ",100)),201,100)),"")</f>
        <v/>
      </c>
      <c r="G689" s="464">
        <f>IFERROR(TRIM(MID(SUBSTITUTE(SUBSTITUTE(SUBSTITUTE(INVITACIONES!$J690,"*",""),CHAR(13),""),CHAR(10),REPT(" ",100)),301,100)),"")</f>
        <v/>
      </c>
      <c r="H689" s="464">
        <f>IFERROR(TRIM(MID(SUBSTITUTE(SUBSTITUTE(SUBSTITUTE(INVITACIONES!$J690,"*",""),CHAR(13),""),CHAR(10),REPT(" ",100)),401,100)),"")</f>
        <v/>
      </c>
      <c r="I689" s="464">
        <f>IFERROR(TRIM(MID(SUBSTITUTE(SUBSTITUTE(SUBSTITUTE(INVITACIONES!$J690,"*",""),CHAR(13),""),CHAR(10),REPT(" ",100)),501,100)),"")</f>
        <v/>
      </c>
      <c r="J689" s="464">
        <f>IFERROR(TRIM(MID(SUBSTITUTE(SUBSTITUTE(SUBSTITUTE(INVITACIONES!$J690,"*",""),CHAR(13),""),CHAR(10),REPT(" ",100)),601,100)),"")</f>
        <v/>
      </c>
      <c r="K689" s="464">
        <f>IFERROR(TRIM(MID(SUBSTITUTE(SUBSTITUTE(SUBSTITUTE(INVITACIONES!$J690,"*",""),CHAR(13),""),CHAR(10),REPT(" ",100)),701,100)),"")</f>
        <v/>
      </c>
    </row>
    <row r="690" s="358">
      <c r="A690" s="464">
        <f>IF(INVITACIONES!A691="","",INVITACIONES!A691)</f>
        <v/>
      </c>
      <c r="B690" s="464">
        <f>IF(INVITACIONES!N691="","",TRIM(INVITACIONES!N691))</f>
        <v/>
      </c>
      <c r="C690" s="475">
        <f>IF(INVITACIONES!G691="","",INVITACIONES!G691)</f>
        <v/>
      </c>
      <c r="D690" s="464">
        <f>IFERROR(TRIM(MID(SUBSTITUTE(SUBSTITUTE(SUBSTITUTE(INVITACIONES!$J691,"*",""),CHAR(13),""),CHAR(10),REPT(" ",100)),1,100)),"")</f>
        <v/>
      </c>
      <c r="E690" s="464">
        <f>IFERROR(TRIM(MID(SUBSTITUTE(SUBSTITUTE(SUBSTITUTE(INVITACIONES!$J691,"*",""),CHAR(13),""),CHAR(10),REPT(" ",100)),101,100)),"")</f>
        <v/>
      </c>
      <c r="F690" s="464">
        <f>IFERROR(TRIM(MID(SUBSTITUTE(SUBSTITUTE(SUBSTITUTE(INVITACIONES!$J691,"*",""),CHAR(13),""),CHAR(10),REPT(" ",100)),201,100)),"")</f>
        <v/>
      </c>
      <c r="G690" s="464">
        <f>IFERROR(TRIM(MID(SUBSTITUTE(SUBSTITUTE(SUBSTITUTE(INVITACIONES!$J691,"*",""),CHAR(13),""),CHAR(10),REPT(" ",100)),301,100)),"")</f>
        <v/>
      </c>
      <c r="H690" s="464">
        <f>IFERROR(TRIM(MID(SUBSTITUTE(SUBSTITUTE(SUBSTITUTE(INVITACIONES!$J691,"*",""),CHAR(13),""),CHAR(10),REPT(" ",100)),401,100)),"")</f>
        <v/>
      </c>
      <c r="I690" s="464">
        <f>IFERROR(TRIM(MID(SUBSTITUTE(SUBSTITUTE(SUBSTITUTE(INVITACIONES!$J691,"*",""),CHAR(13),""),CHAR(10),REPT(" ",100)),501,100)),"")</f>
        <v/>
      </c>
      <c r="J690" s="464">
        <f>IFERROR(TRIM(MID(SUBSTITUTE(SUBSTITUTE(SUBSTITUTE(INVITACIONES!$J691,"*",""),CHAR(13),""),CHAR(10),REPT(" ",100)),601,100)),"")</f>
        <v/>
      </c>
      <c r="K690" s="464">
        <f>IFERROR(TRIM(MID(SUBSTITUTE(SUBSTITUTE(SUBSTITUTE(INVITACIONES!$J691,"*",""),CHAR(13),""),CHAR(10),REPT(" ",100)),701,100)),"")</f>
        <v/>
      </c>
    </row>
    <row r="691" s="358">
      <c r="A691" s="464">
        <f>IF(INVITACIONES!A692="","",INVITACIONES!A692)</f>
        <v/>
      </c>
      <c r="B691" s="464">
        <f>IF(INVITACIONES!N692="","",TRIM(INVITACIONES!N692))</f>
        <v/>
      </c>
      <c r="C691" s="475">
        <f>IF(INVITACIONES!G692="","",INVITACIONES!G692)</f>
        <v/>
      </c>
      <c r="D691" s="464">
        <f>IFERROR(TRIM(MID(SUBSTITUTE(SUBSTITUTE(SUBSTITUTE(INVITACIONES!$J692,"*",""),CHAR(13),""),CHAR(10),REPT(" ",100)),1,100)),"")</f>
        <v/>
      </c>
      <c r="E691" s="464">
        <f>IFERROR(TRIM(MID(SUBSTITUTE(SUBSTITUTE(SUBSTITUTE(INVITACIONES!$J692,"*",""),CHAR(13),""),CHAR(10),REPT(" ",100)),101,100)),"")</f>
        <v/>
      </c>
      <c r="F691" s="464">
        <f>IFERROR(TRIM(MID(SUBSTITUTE(SUBSTITUTE(SUBSTITUTE(INVITACIONES!$J692,"*",""),CHAR(13),""),CHAR(10),REPT(" ",100)),201,100)),"")</f>
        <v/>
      </c>
      <c r="G691" s="464">
        <f>IFERROR(TRIM(MID(SUBSTITUTE(SUBSTITUTE(SUBSTITUTE(INVITACIONES!$J692,"*",""),CHAR(13),""),CHAR(10),REPT(" ",100)),301,100)),"")</f>
        <v/>
      </c>
      <c r="H691" s="464">
        <f>IFERROR(TRIM(MID(SUBSTITUTE(SUBSTITUTE(SUBSTITUTE(INVITACIONES!$J692,"*",""),CHAR(13),""),CHAR(10),REPT(" ",100)),401,100)),"")</f>
        <v/>
      </c>
      <c r="I691" s="464">
        <f>IFERROR(TRIM(MID(SUBSTITUTE(SUBSTITUTE(SUBSTITUTE(INVITACIONES!$J692,"*",""),CHAR(13),""),CHAR(10),REPT(" ",100)),501,100)),"")</f>
        <v/>
      </c>
      <c r="J691" s="464">
        <f>IFERROR(TRIM(MID(SUBSTITUTE(SUBSTITUTE(SUBSTITUTE(INVITACIONES!$J692,"*",""),CHAR(13),""),CHAR(10),REPT(" ",100)),601,100)),"")</f>
        <v/>
      </c>
      <c r="K691" s="464">
        <f>IFERROR(TRIM(MID(SUBSTITUTE(SUBSTITUTE(SUBSTITUTE(INVITACIONES!$J692,"*",""),CHAR(13),""),CHAR(10),REPT(" ",100)),701,100)),"")</f>
        <v/>
      </c>
    </row>
    <row r="692" s="358">
      <c r="A692" s="464">
        <f>IF(INVITACIONES!A693="","",INVITACIONES!A693)</f>
        <v/>
      </c>
      <c r="B692" s="464">
        <f>IF(INVITACIONES!N693="","",TRIM(INVITACIONES!N693))</f>
        <v/>
      </c>
      <c r="C692" s="475">
        <f>IF(INVITACIONES!G693="","",INVITACIONES!G693)</f>
        <v/>
      </c>
      <c r="D692" s="464">
        <f>IFERROR(TRIM(MID(SUBSTITUTE(SUBSTITUTE(SUBSTITUTE(INVITACIONES!$J693,"*",""),CHAR(13),""),CHAR(10),REPT(" ",100)),1,100)),"")</f>
        <v/>
      </c>
      <c r="E692" s="464">
        <f>IFERROR(TRIM(MID(SUBSTITUTE(SUBSTITUTE(SUBSTITUTE(INVITACIONES!$J693,"*",""),CHAR(13),""),CHAR(10),REPT(" ",100)),101,100)),"")</f>
        <v/>
      </c>
      <c r="F692" s="464">
        <f>IFERROR(TRIM(MID(SUBSTITUTE(SUBSTITUTE(SUBSTITUTE(INVITACIONES!$J693,"*",""),CHAR(13),""),CHAR(10),REPT(" ",100)),201,100)),"")</f>
        <v/>
      </c>
      <c r="G692" s="464">
        <f>IFERROR(TRIM(MID(SUBSTITUTE(SUBSTITUTE(SUBSTITUTE(INVITACIONES!$J693,"*",""),CHAR(13),""),CHAR(10),REPT(" ",100)),301,100)),"")</f>
        <v/>
      </c>
      <c r="H692" s="464">
        <f>IFERROR(TRIM(MID(SUBSTITUTE(SUBSTITUTE(SUBSTITUTE(INVITACIONES!$J693,"*",""),CHAR(13),""),CHAR(10),REPT(" ",100)),401,100)),"")</f>
        <v/>
      </c>
      <c r="I692" s="464">
        <f>IFERROR(TRIM(MID(SUBSTITUTE(SUBSTITUTE(SUBSTITUTE(INVITACIONES!$J693,"*",""),CHAR(13),""),CHAR(10),REPT(" ",100)),501,100)),"")</f>
        <v/>
      </c>
      <c r="J692" s="464">
        <f>IFERROR(TRIM(MID(SUBSTITUTE(SUBSTITUTE(SUBSTITUTE(INVITACIONES!$J693,"*",""),CHAR(13),""),CHAR(10),REPT(" ",100)),601,100)),"")</f>
        <v/>
      </c>
      <c r="K692" s="464">
        <f>IFERROR(TRIM(MID(SUBSTITUTE(SUBSTITUTE(SUBSTITUTE(INVITACIONES!$J693,"*",""),CHAR(13),""),CHAR(10),REPT(" ",100)),701,100)),"")</f>
        <v/>
      </c>
    </row>
    <row r="693" s="358">
      <c r="A693" s="464">
        <f>IF(INVITACIONES!A694="","",INVITACIONES!A694)</f>
        <v/>
      </c>
      <c r="B693" s="464">
        <f>IF(INVITACIONES!N694="","",TRIM(INVITACIONES!N694))</f>
        <v/>
      </c>
      <c r="C693" s="475">
        <f>IF(INVITACIONES!G694="","",INVITACIONES!G694)</f>
        <v/>
      </c>
      <c r="D693" s="464">
        <f>IFERROR(TRIM(MID(SUBSTITUTE(SUBSTITUTE(SUBSTITUTE(INVITACIONES!$J694,"*",""),CHAR(13),""),CHAR(10),REPT(" ",100)),1,100)),"")</f>
        <v/>
      </c>
      <c r="E693" s="464">
        <f>IFERROR(TRIM(MID(SUBSTITUTE(SUBSTITUTE(SUBSTITUTE(INVITACIONES!$J694,"*",""),CHAR(13),""),CHAR(10),REPT(" ",100)),101,100)),"")</f>
        <v/>
      </c>
      <c r="F693" s="464">
        <f>IFERROR(TRIM(MID(SUBSTITUTE(SUBSTITUTE(SUBSTITUTE(INVITACIONES!$J694,"*",""),CHAR(13),""),CHAR(10),REPT(" ",100)),201,100)),"")</f>
        <v/>
      </c>
      <c r="G693" s="464">
        <f>IFERROR(TRIM(MID(SUBSTITUTE(SUBSTITUTE(SUBSTITUTE(INVITACIONES!$J694,"*",""),CHAR(13),""),CHAR(10),REPT(" ",100)),301,100)),"")</f>
        <v/>
      </c>
      <c r="H693" s="464">
        <f>IFERROR(TRIM(MID(SUBSTITUTE(SUBSTITUTE(SUBSTITUTE(INVITACIONES!$J694,"*",""),CHAR(13),""),CHAR(10),REPT(" ",100)),401,100)),"")</f>
        <v/>
      </c>
      <c r="I693" s="464">
        <f>IFERROR(TRIM(MID(SUBSTITUTE(SUBSTITUTE(SUBSTITUTE(INVITACIONES!$J694,"*",""),CHAR(13),""),CHAR(10),REPT(" ",100)),501,100)),"")</f>
        <v/>
      </c>
      <c r="J693" s="464">
        <f>IFERROR(TRIM(MID(SUBSTITUTE(SUBSTITUTE(SUBSTITUTE(INVITACIONES!$J694,"*",""),CHAR(13),""),CHAR(10),REPT(" ",100)),601,100)),"")</f>
        <v/>
      </c>
      <c r="K693" s="464">
        <f>IFERROR(TRIM(MID(SUBSTITUTE(SUBSTITUTE(SUBSTITUTE(INVITACIONES!$J694,"*",""),CHAR(13),""),CHAR(10),REPT(" ",100)),701,100)),"")</f>
        <v/>
      </c>
    </row>
    <row r="694" s="358">
      <c r="A694" s="464">
        <f>IF(INVITACIONES!A695="","",INVITACIONES!A695)</f>
        <v/>
      </c>
      <c r="B694" s="464">
        <f>IF(INVITACIONES!N695="","",TRIM(INVITACIONES!N695))</f>
        <v/>
      </c>
      <c r="C694" s="475">
        <f>IF(INVITACIONES!G695="","",INVITACIONES!G695)</f>
        <v/>
      </c>
      <c r="D694" s="464">
        <f>IFERROR(TRIM(MID(SUBSTITUTE(SUBSTITUTE(SUBSTITUTE(INVITACIONES!$J695,"*",""),CHAR(13),""),CHAR(10),REPT(" ",100)),1,100)),"")</f>
        <v/>
      </c>
      <c r="E694" s="464">
        <f>IFERROR(TRIM(MID(SUBSTITUTE(SUBSTITUTE(SUBSTITUTE(INVITACIONES!$J695,"*",""),CHAR(13),""),CHAR(10),REPT(" ",100)),101,100)),"")</f>
        <v/>
      </c>
      <c r="F694" s="464">
        <f>IFERROR(TRIM(MID(SUBSTITUTE(SUBSTITUTE(SUBSTITUTE(INVITACIONES!$J695,"*",""),CHAR(13),""),CHAR(10),REPT(" ",100)),201,100)),"")</f>
        <v/>
      </c>
      <c r="G694" s="464">
        <f>IFERROR(TRIM(MID(SUBSTITUTE(SUBSTITUTE(SUBSTITUTE(INVITACIONES!$J695,"*",""),CHAR(13),""),CHAR(10),REPT(" ",100)),301,100)),"")</f>
        <v/>
      </c>
      <c r="H694" s="464">
        <f>IFERROR(TRIM(MID(SUBSTITUTE(SUBSTITUTE(SUBSTITUTE(INVITACIONES!$J695,"*",""),CHAR(13),""),CHAR(10),REPT(" ",100)),401,100)),"")</f>
        <v/>
      </c>
      <c r="I694" s="464">
        <f>IFERROR(TRIM(MID(SUBSTITUTE(SUBSTITUTE(SUBSTITUTE(INVITACIONES!$J695,"*",""),CHAR(13),""),CHAR(10),REPT(" ",100)),501,100)),"")</f>
        <v/>
      </c>
      <c r="J694" s="464">
        <f>IFERROR(TRIM(MID(SUBSTITUTE(SUBSTITUTE(SUBSTITUTE(INVITACIONES!$J695,"*",""),CHAR(13),""),CHAR(10),REPT(" ",100)),601,100)),"")</f>
        <v/>
      </c>
      <c r="K694" s="464">
        <f>IFERROR(TRIM(MID(SUBSTITUTE(SUBSTITUTE(SUBSTITUTE(INVITACIONES!$J695,"*",""),CHAR(13),""),CHAR(10),REPT(" ",100)),701,100)),"")</f>
        <v/>
      </c>
    </row>
    <row r="695" s="358">
      <c r="A695" s="464">
        <f>IF(INVITACIONES!A696="","",INVITACIONES!A696)</f>
        <v/>
      </c>
      <c r="B695" s="464">
        <f>IF(INVITACIONES!N696="","",TRIM(INVITACIONES!N696))</f>
        <v/>
      </c>
      <c r="C695" s="475">
        <f>IF(INVITACIONES!G696="","",INVITACIONES!G696)</f>
        <v/>
      </c>
      <c r="D695" s="464">
        <f>IFERROR(TRIM(MID(SUBSTITUTE(SUBSTITUTE(SUBSTITUTE(INVITACIONES!$J696,"*",""),CHAR(13),""),CHAR(10),REPT(" ",100)),1,100)),"")</f>
        <v/>
      </c>
      <c r="E695" s="464">
        <f>IFERROR(TRIM(MID(SUBSTITUTE(SUBSTITUTE(SUBSTITUTE(INVITACIONES!$J696,"*",""),CHAR(13),""),CHAR(10),REPT(" ",100)),101,100)),"")</f>
        <v/>
      </c>
      <c r="F695" s="464">
        <f>IFERROR(TRIM(MID(SUBSTITUTE(SUBSTITUTE(SUBSTITUTE(INVITACIONES!$J696,"*",""),CHAR(13),""),CHAR(10),REPT(" ",100)),201,100)),"")</f>
        <v/>
      </c>
      <c r="G695" s="464">
        <f>IFERROR(TRIM(MID(SUBSTITUTE(SUBSTITUTE(SUBSTITUTE(INVITACIONES!$J696,"*",""),CHAR(13),""),CHAR(10),REPT(" ",100)),301,100)),"")</f>
        <v/>
      </c>
      <c r="H695" s="464">
        <f>IFERROR(TRIM(MID(SUBSTITUTE(SUBSTITUTE(SUBSTITUTE(INVITACIONES!$J696,"*",""),CHAR(13),""),CHAR(10),REPT(" ",100)),401,100)),"")</f>
        <v/>
      </c>
      <c r="I695" s="464">
        <f>IFERROR(TRIM(MID(SUBSTITUTE(SUBSTITUTE(SUBSTITUTE(INVITACIONES!$J696,"*",""),CHAR(13),""),CHAR(10),REPT(" ",100)),501,100)),"")</f>
        <v/>
      </c>
      <c r="J695" s="464">
        <f>IFERROR(TRIM(MID(SUBSTITUTE(SUBSTITUTE(SUBSTITUTE(INVITACIONES!$J696,"*",""),CHAR(13),""),CHAR(10),REPT(" ",100)),601,100)),"")</f>
        <v/>
      </c>
      <c r="K695" s="464">
        <f>IFERROR(TRIM(MID(SUBSTITUTE(SUBSTITUTE(SUBSTITUTE(INVITACIONES!$J696,"*",""),CHAR(13),""),CHAR(10),REPT(" ",100)),701,100)),"")</f>
        <v/>
      </c>
    </row>
    <row r="696" s="358">
      <c r="A696" s="464">
        <f>IF(INVITACIONES!A697="","",INVITACIONES!A697)</f>
        <v/>
      </c>
      <c r="B696" s="464">
        <f>IF(INVITACIONES!N697="","",TRIM(INVITACIONES!N697))</f>
        <v/>
      </c>
      <c r="C696" s="475">
        <f>IF(INVITACIONES!G697="","",INVITACIONES!G697)</f>
        <v/>
      </c>
      <c r="D696" s="464">
        <f>IFERROR(TRIM(MID(SUBSTITUTE(SUBSTITUTE(SUBSTITUTE(INVITACIONES!$J697,"*",""),CHAR(13),""),CHAR(10),REPT(" ",100)),1,100)),"")</f>
        <v/>
      </c>
      <c r="E696" s="464">
        <f>IFERROR(TRIM(MID(SUBSTITUTE(SUBSTITUTE(SUBSTITUTE(INVITACIONES!$J697,"*",""),CHAR(13),""),CHAR(10),REPT(" ",100)),101,100)),"")</f>
        <v/>
      </c>
      <c r="F696" s="464">
        <f>IFERROR(TRIM(MID(SUBSTITUTE(SUBSTITUTE(SUBSTITUTE(INVITACIONES!$J697,"*",""),CHAR(13),""),CHAR(10),REPT(" ",100)),201,100)),"")</f>
        <v/>
      </c>
      <c r="G696" s="464">
        <f>IFERROR(TRIM(MID(SUBSTITUTE(SUBSTITUTE(SUBSTITUTE(INVITACIONES!$J697,"*",""),CHAR(13),""),CHAR(10),REPT(" ",100)),301,100)),"")</f>
        <v/>
      </c>
      <c r="H696" s="464">
        <f>IFERROR(TRIM(MID(SUBSTITUTE(SUBSTITUTE(SUBSTITUTE(INVITACIONES!$J697,"*",""),CHAR(13),""),CHAR(10),REPT(" ",100)),401,100)),"")</f>
        <v/>
      </c>
      <c r="I696" s="464">
        <f>IFERROR(TRIM(MID(SUBSTITUTE(SUBSTITUTE(SUBSTITUTE(INVITACIONES!$J697,"*",""),CHAR(13),""),CHAR(10),REPT(" ",100)),501,100)),"")</f>
        <v/>
      </c>
      <c r="J696" s="464">
        <f>IFERROR(TRIM(MID(SUBSTITUTE(SUBSTITUTE(SUBSTITUTE(INVITACIONES!$J697,"*",""),CHAR(13),""),CHAR(10),REPT(" ",100)),601,100)),"")</f>
        <v/>
      </c>
      <c r="K696" s="464">
        <f>IFERROR(TRIM(MID(SUBSTITUTE(SUBSTITUTE(SUBSTITUTE(INVITACIONES!$J697,"*",""),CHAR(13),""),CHAR(10),REPT(" ",100)),701,100)),"")</f>
        <v/>
      </c>
    </row>
    <row r="697" s="358">
      <c r="A697" s="464">
        <f>IF(INVITACIONES!A698="","",INVITACIONES!A698)</f>
        <v/>
      </c>
      <c r="B697" s="464">
        <f>IF(INVITACIONES!N698="","",TRIM(INVITACIONES!N698))</f>
        <v/>
      </c>
      <c r="C697" s="475">
        <f>IF(INVITACIONES!G698="","",INVITACIONES!G698)</f>
        <v/>
      </c>
      <c r="D697" s="464">
        <f>IFERROR(TRIM(MID(SUBSTITUTE(SUBSTITUTE(SUBSTITUTE(INVITACIONES!$J698,"*",""),CHAR(13),""),CHAR(10),REPT(" ",100)),1,100)),"")</f>
        <v/>
      </c>
      <c r="E697" s="464">
        <f>IFERROR(TRIM(MID(SUBSTITUTE(SUBSTITUTE(SUBSTITUTE(INVITACIONES!$J698,"*",""),CHAR(13),""),CHAR(10),REPT(" ",100)),101,100)),"")</f>
        <v/>
      </c>
      <c r="F697" s="464">
        <f>IFERROR(TRIM(MID(SUBSTITUTE(SUBSTITUTE(SUBSTITUTE(INVITACIONES!$J698,"*",""),CHAR(13),""),CHAR(10),REPT(" ",100)),201,100)),"")</f>
        <v/>
      </c>
      <c r="G697" s="464">
        <f>IFERROR(TRIM(MID(SUBSTITUTE(SUBSTITUTE(SUBSTITUTE(INVITACIONES!$J698,"*",""),CHAR(13),""),CHAR(10),REPT(" ",100)),301,100)),"")</f>
        <v/>
      </c>
      <c r="H697" s="464">
        <f>IFERROR(TRIM(MID(SUBSTITUTE(SUBSTITUTE(SUBSTITUTE(INVITACIONES!$J698,"*",""),CHAR(13),""),CHAR(10),REPT(" ",100)),401,100)),"")</f>
        <v/>
      </c>
      <c r="I697" s="464">
        <f>IFERROR(TRIM(MID(SUBSTITUTE(SUBSTITUTE(SUBSTITUTE(INVITACIONES!$J698,"*",""),CHAR(13),""),CHAR(10),REPT(" ",100)),501,100)),"")</f>
        <v/>
      </c>
      <c r="J697" s="464">
        <f>IFERROR(TRIM(MID(SUBSTITUTE(SUBSTITUTE(SUBSTITUTE(INVITACIONES!$J698,"*",""),CHAR(13),""),CHAR(10),REPT(" ",100)),601,100)),"")</f>
        <v/>
      </c>
      <c r="K697" s="464">
        <f>IFERROR(TRIM(MID(SUBSTITUTE(SUBSTITUTE(SUBSTITUTE(INVITACIONES!$J698,"*",""),CHAR(13),""),CHAR(10),REPT(" ",100)),701,100)),"")</f>
        <v/>
      </c>
    </row>
    <row r="698" s="358">
      <c r="A698" s="464">
        <f>IF(INVITACIONES!A699="","",INVITACIONES!A699)</f>
        <v/>
      </c>
      <c r="B698" s="464">
        <f>IF(INVITACIONES!N699="","",TRIM(INVITACIONES!N699))</f>
        <v/>
      </c>
      <c r="C698" s="475">
        <f>IF(INVITACIONES!G699="","",INVITACIONES!G699)</f>
        <v/>
      </c>
      <c r="D698" s="464">
        <f>IFERROR(TRIM(MID(SUBSTITUTE(SUBSTITUTE(SUBSTITUTE(INVITACIONES!$J699,"*",""),CHAR(13),""),CHAR(10),REPT(" ",100)),1,100)),"")</f>
        <v/>
      </c>
      <c r="E698" s="464">
        <f>IFERROR(TRIM(MID(SUBSTITUTE(SUBSTITUTE(SUBSTITUTE(INVITACIONES!$J699,"*",""),CHAR(13),""),CHAR(10),REPT(" ",100)),101,100)),"")</f>
        <v/>
      </c>
      <c r="F698" s="464">
        <f>IFERROR(TRIM(MID(SUBSTITUTE(SUBSTITUTE(SUBSTITUTE(INVITACIONES!$J699,"*",""),CHAR(13),""),CHAR(10),REPT(" ",100)),201,100)),"")</f>
        <v/>
      </c>
      <c r="G698" s="464">
        <f>IFERROR(TRIM(MID(SUBSTITUTE(SUBSTITUTE(SUBSTITUTE(INVITACIONES!$J699,"*",""),CHAR(13),""),CHAR(10),REPT(" ",100)),301,100)),"")</f>
        <v/>
      </c>
      <c r="H698" s="464">
        <f>IFERROR(TRIM(MID(SUBSTITUTE(SUBSTITUTE(SUBSTITUTE(INVITACIONES!$J699,"*",""),CHAR(13),""),CHAR(10),REPT(" ",100)),401,100)),"")</f>
        <v/>
      </c>
      <c r="I698" s="464">
        <f>IFERROR(TRIM(MID(SUBSTITUTE(SUBSTITUTE(SUBSTITUTE(INVITACIONES!$J699,"*",""),CHAR(13),""),CHAR(10),REPT(" ",100)),501,100)),"")</f>
        <v/>
      </c>
      <c r="J698" s="464">
        <f>IFERROR(TRIM(MID(SUBSTITUTE(SUBSTITUTE(SUBSTITUTE(INVITACIONES!$J699,"*",""),CHAR(13),""),CHAR(10),REPT(" ",100)),601,100)),"")</f>
        <v/>
      </c>
      <c r="K698" s="464">
        <f>IFERROR(TRIM(MID(SUBSTITUTE(SUBSTITUTE(SUBSTITUTE(INVITACIONES!$J699,"*",""),CHAR(13),""),CHAR(10),REPT(" ",100)),701,100)),"")</f>
        <v/>
      </c>
    </row>
    <row r="699" s="358">
      <c r="A699" s="464">
        <f>IF(INVITACIONES!A700="","",INVITACIONES!A700)</f>
        <v/>
      </c>
      <c r="B699" s="464">
        <f>IF(INVITACIONES!N700="","",TRIM(INVITACIONES!N700))</f>
        <v/>
      </c>
      <c r="C699" s="475">
        <f>IF(INVITACIONES!G700="","",INVITACIONES!G700)</f>
        <v/>
      </c>
      <c r="D699" s="464">
        <f>IFERROR(TRIM(MID(SUBSTITUTE(SUBSTITUTE(SUBSTITUTE(INVITACIONES!$J700,"*",""),CHAR(13),""),CHAR(10),REPT(" ",100)),1,100)),"")</f>
        <v/>
      </c>
      <c r="E699" s="464">
        <f>IFERROR(TRIM(MID(SUBSTITUTE(SUBSTITUTE(SUBSTITUTE(INVITACIONES!$J700,"*",""),CHAR(13),""),CHAR(10),REPT(" ",100)),101,100)),"")</f>
        <v/>
      </c>
      <c r="F699" s="464">
        <f>IFERROR(TRIM(MID(SUBSTITUTE(SUBSTITUTE(SUBSTITUTE(INVITACIONES!$J700,"*",""),CHAR(13),""),CHAR(10),REPT(" ",100)),201,100)),"")</f>
        <v/>
      </c>
      <c r="G699" s="464">
        <f>IFERROR(TRIM(MID(SUBSTITUTE(SUBSTITUTE(SUBSTITUTE(INVITACIONES!$J700,"*",""),CHAR(13),""),CHAR(10),REPT(" ",100)),301,100)),"")</f>
        <v/>
      </c>
      <c r="H699" s="464">
        <f>IFERROR(TRIM(MID(SUBSTITUTE(SUBSTITUTE(SUBSTITUTE(INVITACIONES!$J700,"*",""),CHAR(13),""),CHAR(10),REPT(" ",100)),401,100)),"")</f>
        <v/>
      </c>
      <c r="I699" s="464">
        <f>IFERROR(TRIM(MID(SUBSTITUTE(SUBSTITUTE(SUBSTITUTE(INVITACIONES!$J700,"*",""),CHAR(13),""),CHAR(10),REPT(" ",100)),501,100)),"")</f>
        <v/>
      </c>
      <c r="J699" s="464">
        <f>IFERROR(TRIM(MID(SUBSTITUTE(SUBSTITUTE(SUBSTITUTE(INVITACIONES!$J700,"*",""),CHAR(13),""),CHAR(10),REPT(" ",100)),601,100)),"")</f>
        <v/>
      </c>
      <c r="K699" s="464">
        <f>IFERROR(TRIM(MID(SUBSTITUTE(SUBSTITUTE(SUBSTITUTE(INVITACIONES!$J700,"*",""),CHAR(13),""),CHAR(10),REPT(" ",100)),701,100)),"")</f>
        <v/>
      </c>
    </row>
    <row r="700" s="358">
      <c r="A700" s="464">
        <f>IF(INVITACIONES!A701="","",INVITACIONES!A701)</f>
        <v/>
      </c>
      <c r="B700" s="464">
        <f>IF(INVITACIONES!N701="","",TRIM(INVITACIONES!N701))</f>
        <v/>
      </c>
      <c r="C700" s="475">
        <f>IF(INVITACIONES!G701="","",INVITACIONES!G701)</f>
        <v/>
      </c>
      <c r="D700" s="464">
        <f>IFERROR(TRIM(MID(SUBSTITUTE(SUBSTITUTE(SUBSTITUTE(INVITACIONES!$J701,"*",""),CHAR(13),""),CHAR(10),REPT(" ",100)),1,100)),"")</f>
        <v/>
      </c>
      <c r="E700" s="464">
        <f>IFERROR(TRIM(MID(SUBSTITUTE(SUBSTITUTE(SUBSTITUTE(INVITACIONES!$J701,"*",""),CHAR(13),""),CHAR(10),REPT(" ",100)),101,100)),"")</f>
        <v/>
      </c>
      <c r="F700" s="464">
        <f>IFERROR(TRIM(MID(SUBSTITUTE(SUBSTITUTE(SUBSTITUTE(INVITACIONES!$J701,"*",""),CHAR(13),""),CHAR(10),REPT(" ",100)),201,100)),"")</f>
        <v/>
      </c>
      <c r="G700" s="464">
        <f>IFERROR(TRIM(MID(SUBSTITUTE(SUBSTITUTE(SUBSTITUTE(INVITACIONES!$J701,"*",""),CHAR(13),""),CHAR(10),REPT(" ",100)),301,100)),"")</f>
        <v/>
      </c>
      <c r="H700" s="464">
        <f>IFERROR(TRIM(MID(SUBSTITUTE(SUBSTITUTE(SUBSTITUTE(INVITACIONES!$J701,"*",""),CHAR(13),""),CHAR(10),REPT(" ",100)),401,100)),"")</f>
        <v/>
      </c>
      <c r="I700" s="464">
        <f>IFERROR(TRIM(MID(SUBSTITUTE(SUBSTITUTE(SUBSTITUTE(INVITACIONES!$J701,"*",""),CHAR(13),""),CHAR(10),REPT(" ",100)),501,100)),"")</f>
        <v/>
      </c>
      <c r="J700" s="464">
        <f>IFERROR(TRIM(MID(SUBSTITUTE(SUBSTITUTE(SUBSTITUTE(INVITACIONES!$J701,"*",""),CHAR(13),""),CHAR(10),REPT(" ",100)),601,100)),"")</f>
        <v/>
      </c>
      <c r="K700" s="464">
        <f>IFERROR(TRIM(MID(SUBSTITUTE(SUBSTITUTE(SUBSTITUTE(INVITACIONES!$J701,"*",""),CHAR(13),""),CHAR(10),REPT(" ",100)),701,100)),"")</f>
        <v/>
      </c>
    </row>
    <row r="701" s="358">
      <c r="A701" s="464">
        <f>IF(INVITACIONES!A702="","",INVITACIONES!A702)</f>
        <v/>
      </c>
      <c r="B701" s="464">
        <f>IF(INVITACIONES!N702="","",TRIM(INVITACIONES!N702))</f>
        <v/>
      </c>
      <c r="C701" s="475">
        <f>IF(INVITACIONES!G702="","",INVITACIONES!G702)</f>
        <v/>
      </c>
      <c r="D701" s="464">
        <f>IFERROR(TRIM(MID(SUBSTITUTE(SUBSTITUTE(SUBSTITUTE(INVITACIONES!$J702,"*",""),CHAR(13),""),CHAR(10),REPT(" ",100)),1,100)),"")</f>
        <v/>
      </c>
      <c r="E701" s="464">
        <f>IFERROR(TRIM(MID(SUBSTITUTE(SUBSTITUTE(SUBSTITUTE(INVITACIONES!$J702,"*",""),CHAR(13),""),CHAR(10),REPT(" ",100)),101,100)),"")</f>
        <v/>
      </c>
      <c r="F701" s="464">
        <f>IFERROR(TRIM(MID(SUBSTITUTE(SUBSTITUTE(SUBSTITUTE(INVITACIONES!$J702,"*",""),CHAR(13),""),CHAR(10),REPT(" ",100)),201,100)),"")</f>
        <v/>
      </c>
      <c r="G701" s="464">
        <f>IFERROR(TRIM(MID(SUBSTITUTE(SUBSTITUTE(SUBSTITUTE(INVITACIONES!$J702,"*",""),CHAR(13),""),CHAR(10),REPT(" ",100)),301,100)),"")</f>
        <v/>
      </c>
      <c r="H701" s="464">
        <f>IFERROR(TRIM(MID(SUBSTITUTE(SUBSTITUTE(SUBSTITUTE(INVITACIONES!$J702,"*",""),CHAR(13),""),CHAR(10),REPT(" ",100)),401,100)),"")</f>
        <v/>
      </c>
      <c r="I701" s="464">
        <f>IFERROR(TRIM(MID(SUBSTITUTE(SUBSTITUTE(SUBSTITUTE(INVITACIONES!$J702,"*",""),CHAR(13),""),CHAR(10),REPT(" ",100)),501,100)),"")</f>
        <v/>
      </c>
      <c r="J701" s="464">
        <f>IFERROR(TRIM(MID(SUBSTITUTE(SUBSTITUTE(SUBSTITUTE(INVITACIONES!$J702,"*",""),CHAR(13),""),CHAR(10),REPT(" ",100)),601,100)),"")</f>
        <v/>
      </c>
      <c r="K701" s="464">
        <f>IFERROR(TRIM(MID(SUBSTITUTE(SUBSTITUTE(SUBSTITUTE(INVITACIONES!$J702,"*",""),CHAR(13),""),CHAR(10),REPT(" ",100)),701,100)),"")</f>
        <v/>
      </c>
    </row>
    <row r="702" s="358">
      <c r="A702" s="464">
        <f>IF(INVITACIONES!A703="","",INVITACIONES!A703)</f>
        <v/>
      </c>
      <c r="B702" s="464">
        <f>IF(INVITACIONES!N703="","",TRIM(INVITACIONES!N703))</f>
        <v/>
      </c>
      <c r="C702" s="475">
        <f>IF(INVITACIONES!G703="","",INVITACIONES!G703)</f>
        <v/>
      </c>
      <c r="D702" s="464">
        <f>IFERROR(TRIM(MID(SUBSTITUTE(SUBSTITUTE(SUBSTITUTE(INVITACIONES!$J703,"*",""),CHAR(13),""),CHAR(10),REPT(" ",100)),1,100)),"")</f>
        <v/>
      </c>
      <c r="E702" s="464">
        <f>IFERROR(TRIM(MID(SUBSTITUTE(SUBSTITUTE(SUBSTITUTE(INVITACIONES!$J703,"*",""),CHAR(13),""),CHAR(10),REPT(" ",100)),101,100)),"")</f>
        <v/>
      </c>
      <c r="F702" s="464">
        <f>IFERROR(TRIM(MID(SUBSTITUTE(SUBSTITUTE(SUBSTITUTE(INVITACIONES!$J703,"*",""),CHAR(13),""),CHAR(10),REPT(" ",100)),201,100)),"")</f>
        <v/>
      </c>
      <c r="G702" s="464">
        <f>IFERROR(TRIM(MID(SUBSTITUTE(SUBSTITUTE(SUBSTITUTE(INVITACIONES!$J703,"*",""),CHAR(13),""),CHAR(10),REPT(" ",100)),301,100)),"")</f>
        <v/>
      </c>
      <c r="H702" s="464">
        <f>IFERROR(TRIM(MID(SUBSTITUTE(SUBSTITUTE(SUBSTITUTE(INVITACIONES!$J703,"*",""),CHAR(13),""),CHAR(10),REPT(" ",100)),401,100)),"")</f>
        <v/>
      </c>
      <c r="I702" s="464">
        <f>IFERROR(TRIM(MID(SUBSTITUTE(SUBSTITUTE(SUBSTITUTE(INVITACIONES!$J703,"*",""),CHAR(13),""),CHAR(10),REPT(" ",100)),501,100)),"")</f>
        <v/>
      </c>
      <c r="J702" s="464">
        <f>IFERROR(TRIM(MID(SUBSTITUTE(SUBSTITUTE(SUBSTITUTE(INVITACIONES!$J703,"*",""),CHAR(13),""),CHAR(10),REPT(" ",100)),601,100)),"")</f>
        <v/>
      </c>
      <c r="K702" s="464">
        <f>IFERROR(TRIM(MID(SUBSTITUTE(SUBSTITUTE(SUBSTITUTE(INVITACIONES!$J703,"*",""),CHAR(13),""),CHAR(10),REPT(" ",100)),701,100)),"")</f>
        <v/>
      </c>
    </row>
    <row r="703" s="358">
      <c r="A703" s="464">
        <f>IF(INVITACIONES!A704="","",INVITACIONES!A704)</f>
        <v/>
      </c>
      <c r="B703" s="464">
        <f>IF(INVITACIONES!N704="","",TRIM(INVITACIONES!N704))</f>
        <v/>
      </c>
      <c r="C703" s="475">
        <f>IF(INVITACIONES!G704="","",INVITACIONES!G704)</f>
        <v/>
      </c>
      <c r="D703" s="464">
        <f>IFERROR(TRIM(MID(SUBSTITUTE(SUBSTITUTE(SUBSTITUTE(INVITACIONES!$J704,"*",""),CHAR(13),""),CHAR(10),REPT(" ",100)),1,100)),"")</f>
        <v/>
      </c>
      <c r="E703" s="464">
        <f>IFERROR(TRIM(MID(SUBSTITUTE(SUBSTITUTE(SUBSTITUTE(INVITACIONES!$J704,"*",""),CHAR(13),""),CHAR(10),REPT(" ",100)),101,100)),"")</f>
        <v/>
      </c>
      <c r="F703" s="464">
        <f>IFERROR(TRIM(MID(SUBSTITUTE(SUBSTITUTE(SUBSTITUTE(INVITACIONES!$J704,"*",""),CHAR(13),""),CHAR(10),REPT(" ",100)),201,100)),"")</f>
        <v/>
      </c>
      <c r="G703" s="464">
        <f>IFERROR(TRIM(MID(SUBSTITUTE(SUBSTITUTE(SUBSTITUTE(INVITACIONES!$J704,"*",""),CHAR(13),""),CHAR(10),REPT(" ",100)),301,100)),"")</f>
        <v/>
      </c>
      <c r="H703" s="464">
        <f>IFERROR(TRIM(MID(SUBSTITUTE(SUBSTITUTE(SUBSTITUTE(INVITACIONES!$J704,"*",""),CHAR(13),""),CHAR(10),REPT(" ",100)),401,100)),"")</f>
        <v/>
      </c>
      <c r="I703" s="464">
        <f>IFERROR(TRIM(MID(SUBSTITUTE(SUBSTITUTE(SUBSTITUTE(INVITACIONES!$J704,"*",""),CHAR(13),""),CHAR(10),REPT(" ",100)),501,100)),"")</f>
        <v/>
      </c>
      <c r="J703" s="464">
        <f>IFERROR(TRIM(MID(SUBSTITUTE(SUBSTITUTE(SUBSTITUTE(INVITACIONES!$J704,"*",""),CHAR(13),""),CHAR(10),REPT(" ",100)),601,100)),"")</f>
        <v/>
      </c>
      <c r="K703" s="464">
        <f>IFERROR(TRIM(MID(SUBSTITUTE(SUBSTITUTE(SUBSTITUTE(INVITACIONES!$J704,"*",""),CHAR(13),""),CHAR(10),REPT(" ",100)),701,100)),"")</f>
        <v/>
      </c>
    </row>
    <row r="704" s="358">
      <c r="A704" s="464">
        <f>IF(INVITACIONES!A705="","",INVITACIONES!A705)</f>
        <v/>
      </c>
      <c r="B704" s="464">
        <f>IF(INVITACIONES!N705="","",TRIM(INVITACIONES!N705))</f>
        <v/>
      </c>
      <c r="C704" s="475">
        <f>IF(INVITACIONES!G705="","",INVITACIONES!G705)</f>
        <v/>
      </c>
      <c r="D704" s="464">
        <f>IFERROR(TRIM(MID(SUBSTITUTE(SUBSTITUTE(SUBSTITUTE(INVITACIONES!$J705,"*",""),CHAR(13),""),CHAR(10),REPT(" ",100)),1,100)),"")</f>
        <v/>
      </c>
      <c r="E704" s="464">
        <f>IFERROR(TRIM(MID(SUBSTITUTE(SUBSTITUTE(SUBSTITUTE(INVITACIONES!$J705,"*",""),CHAR(13),""),CHAR(10),REPT(" ",100)),101,100)),"")</f>
        <v/>
      </c>
      <c r="F704" s="464">
        <f>IFERROR(TRIM(MID(SUBSTITUTE(SUBSTITUTE(SUBSTITUTE(INVITACIONES!$J705,"*",""),CHAR(13),""),CHAR(10),REPT(" ",100)),201,100)),"")</f>
        <v/>
      </c>
      <c r="G704" s="464">
        <f>IFERROR(TRIM(MID(SUBSTITUTE(SUBSTITUTE(SUBSTITUTE(INVITACIONES!$J705,"*",""),CHAR(13),""),CHAR(10),REPT(" ",100)),301,100)),"")</f>
        <v/>
      </c>
      <c r="H704" s="464">
        <f>IFERROR(TRIM(MID(SUBSTITUTE(SUBSTITUTE(SUBSTITUTE(INVITACIONES!$J705,"*",""),CHAR(13),""),CHAR(10),REPT(" ",100)),401,100)),"")</f>
        <v/>
      </c>
      <c r="I704" s="464">
        <f>IFERROR(TRIM(MID(SUBSTITUTE(SUBSTITUTE(SUBSTITUTE(INVITACIONES!$J705,"*",""),CHAR(13),""),CHAR(10),REPT(" ",100)),501,100)),"")</f>
        <v/>
      </c>
      <c r="J704" s="464">
        <f>IFERROR(TRIM(MID(SUBSTITUTE(SUBSTITUTE(SUBSTITUTE(INVITACIONES!$J705,"*",""),CHAR(13),""),CHAR(10),REPT(" ",100)),601,100)),"")</f>
        <v/>
      </c>
      <c r="K704" s="464">
        <f>IFERROR(TRIM(MID(SUBSTITUTE(SUBSTITUTE(SUBSTITUTE(INVITACIONES!$J705,"*",""),CHAR(13),""),CHAR(10),REPT(" ",100)),701,100)),"")</f>
        <v/>
      </c>
    </row>
    <row r="705" s="358">
      <c r="A705" s="464">
        <f>IF(INVITACIONES!A706="","",INVITACIONES!A706)</f>
        <v/>
      </c>
      <c r="B705" s="464">
        <f>IF(INVITACIONES!N706="","",TRIM(INVITACIONES!N706))</f>
        <v/>
      </c>
      <c r="C705" s="475">
        <f>IF(INVITACIONES!G706="","",INVITACIONES!G706)</f>
        <v/>
      </c>
      <c r="D705" s="464">
        <f>IFERROR(TRIM(MID(SUBSTITUTE(SUBSTITUTE(SUBSTITUTE(INVITACIONES!$J706,"*",""),CHAR(13),""),CHAR(10),REPT(" ",100)),1,100)),"")</f>
        <v/>
      </c>
      <c r="E705" s="464">
        <f>IFERROR(TRIM(MID(SUBSTITUTE(SUBSTITUTE(SUBSTITUTE(INVITACIONES!$J706,"*",""),CHAR(13),""),CHAR(10),REPT(" ",100)),101,100)),"")</f>
        <v/>
      </c>
      <c r="F705" s="464">
        <f>IFERROR(TRIM(MID(SUBSTITUTE(SUBSTITUTE(SUBSTITUTE(INVITACIONES!$J706,"*",""),CHAR(13),""),CHAR(10),REPT(" ",100)),201,100)),"")</f>
        <v/>
      </c>
      <c r="G705" s="464">
        <f>IFERROR(TRIM(MID(SUBSTITUTE(SUBSTITUTE(SUBSTITUTE(INVITACIONES!$J706,"*",""),CHAR(13),""),CHAR(10),REPT(" ",100)),301,100)),"")</f>
        <v/>
      </c>
      <c r="H705" s="464">
        <f>IFERROR(TRIM(MID(SUBSTITUTE(SUBSTITUTE(SUBSTITUTE(INVITACIONES!$J706,"*",""),CHAR(13),""),CHAR(10),REPT(" ",100)),401,100)),"")</f>
        <v/>
      </c>
      <c r="I705" s="464">
        <f>IFERROR(TRIM(MID(SUBSTITUTE(SUBSTITUTE(SUBSTITUTE(INVITACIONES!$J706,"*",""),CHAR(13),""),CHAR(10),REPT(" ",100)),501,100)),"")</f>
        <v/>
      </c>
      <c r="J705" s="464">
        <f>IFERROR(TRIM(MID(SUBSTITUTE(SUBSTITUTE(SUBSTITUTE(INVITACIONES!$J706,"*",""),CHAR(13),""),CHAR(10),REPT(" ",100)),601,100)),"")</f>
        <v/>
      </c>
      <c r="K705" s="464">
        <f>IFERROR(TRIM(MID(SUBSTITUTE(SUBSTITUTE(SUBSTITUTE(INVITACIONES!$J706,"*",""),CHAR(13),""),CHAR(10),REPT(" ",100)),701,100)),"")</f>
        <v/>
      </c>
    </row>
    <row r="706" s="358">
      <c r="A706" s="464">
        <f>IF(INVITACIONES!A707="","",INVITACIONES!A707)</f>
        <v/>
      </c>
      <c r="B706" s="464">
        <f>IF(INVITACIONES!N707="","",TRIM(INVITACIONES!N707))</f>
        <v/>
      </c>
      <c r="C706" s="475">
        <f>IF(INVITACIONES!G707="","",INVITACIONES!G707)</f>
        <v/>
      </c>
      <c r="D706" s="464">
        <f>IFERROR(TRIM(MID(SUBSTITUTE(SUBSTITUTE(SUBSTITUTE(INVITACIONES!$J707,"*",""),CHAR(13),""),CHAR(10),REPT(" ",100)),1,100)),"")</f>
        <v/>
      </c>
      <c r="E706" s="464">
        <f>IFERROR(TRIM(MID(SUBSTITUTE(SUBSTITUTE(SUBSTITUTE(INVITACIONES!$J707,"*",""),CHAR(13),""),CHAR(10),REPT(" ",100)),101,100)),"")</f>
        <v/>
      </c>
      <c r="F706" s="464">
        <f>IFERROR(TRIM(MID(SUBSTITUTE(SUBSTITUTE(SUBSTITUTE(INVITACIONES!$J707,"*",""),CHAR(13),""),CHAR(10),REPT(" ",100)),201,100)),"")</f>
        <v/>
      </c>
      <c r="G706" s="464">
        <f>IFERROR(TRIM(MID(SUBSTITUTE(SUBSTITUTE(SUBSTITUTE(INVITACIONES!$J707,"*",""),CHAR(13),""),CHAR(10),REPT(" ",100)),301,100)),"")</f>
        <v/>
      </c>
      <c r="H706" s="464">
        <f>IFERROR(TRIM(MID(SUBSTITUTE(SUBSTITUTE(SUBSTITUTE(INVITACIONES!$J707,"*",""),CHAR(13),""),CHAR(10),REPT(" ",100)),401,100)),"")</f>
        <v/>
      </c>
      <c r="I706" s="464">
        <f>IFERROR(TRIM(MID(SUBSTITUTE(SUBSTITUTE(SUBSTITUTE(INVITACIONES!$J707,"*",""),CHAR(13),""),CHAR(10),REPT(" ",100)),501,100)),"")</f>
        <v/>
      </c>
      <c r="J706" s="464">
        <f>IFERROR(TRIM(MID(SUBSTITUTE(SUBSTITUTE(SUBSTITUTE(INVITACIONES!$J707,"*",""),CHAR(13),""),CHAR(10),REPT(" ",100)),601,100)),"")</f>
        <v/>
      </c>
      <c r="K706" s="464">
        <f>IFERROR(TRIM(MID(SUBSTITUTE(SUBSTITUTE(SUBSTITUTE(INVITACIONES!$J707,"*",""),CHAR(13),""),CHAR(10),REPT(" ",100)),701,100)),"")</f>
        <v/>
      </c>
    </row>
    <row r="707" s="358">
      <c r="A707" s="464">
        <f>IF(INVITACIONES!A708="","",INVITACIONES!A708)</f>
        <v/>
      </c>
      <c r="B707" s="464">
        <f>IF(INVITACIONES!N708="","",TRIM(INVITACIONES!N708))</f>
        <v/>
      </c>
      <c r="C707" s="475">
        <f>IF(INVITACIONES!G708="","",INVITACIONES!G708)</f>
        <v/>
      </c>
      <c r="D707" s="464">
        <f>IFERROR(TRIM(MID(SUBSTITUTE(SUBSTITUTE(SUBSTITUTE(INVITACIONES!$J708,"*",""),CHAR(13),""),CHAR(10),REPT(" ",100)),1,100)),"")</f>
        <v/>
      </c>
      <c r="E707" s="464">
        <f>IFERROR(TRIM(MID(SUBSTITUTE(SUBSTITUTE(SUBSTITUTE(INVITACIONES!$J708,"*",""),CHAR(13),""),CHAR(10),REPT(" ",100)),101,100)),"")</f>
        <v/>
      </c>
      <c r="F707" s="464">
        <f>IFERROR(TRIM(MID(SUBSTITUTE(SUBSTITUTE(SUBSTITUTE(INVITACIONES!$J708,"*",""),CHAR(13),""),CHAR(10),REPT(" ",100)),201,100)),"")</f>
        <v/>
      </c>
      <c r="G707" s="464">
        <f>IFERROR(TRIM(MID(SUBSTITUTE(SUBSTITUTE(SUBSTITUTE(INVITACIONES!$J708,"*",""),CHAR(13),""),CHAR(10),REPT(" ",100)),301,100)),"")</f>
        <v/>
      </c>
      <c r="H707" s="464">
        <f>IFERROR(TRIM(MID(SUBSTITUTE(SUBSTITUTE(SUBSTITUTE(INVITACIONES!$J708,"*",""),CHAR(13),""),CHAR(10),REPT(" ",100)),401,100)),"")</f>
        <v/>
      </c>
      <c r="I707" s="464">
        <f>IFERROR(TRIM(MID(SUBSTITUTE(SUBSTITUTE(SUBSTITUTE(INVITACIONES!$J708,"*",""),CHAR(13),""),CHAR(10),REPT(" ",100)),501,100)),"")</f>
        <v/>
      </c>
      <c r="J707" s="464">
        <f>IFERROR(TRIM(MID(SUBSTITUTE(SUBSTITUTE(SUBSTITUTE(INVITACIONES!$J708,"*",""),CHAR(13),""),CHAR(10),REPT(" ",100)),601,100)),"")</f>
        <v/>
      </c>
      <c r="K707" s="464">
        <f>IFERROR(TRIM(MID(SUBSTITUTE(SUBSTITUTE(SUBSTITUTE(INVITACIONES!$J708,"*",""),CHAR(13),""),CHAR(10),REPT(" ",100)),701,100)),"")</f>
        <v/>
      </c>
    </row>
    <row r="708" s="358">
      <c r="A708" s="464">
        <f>IF(INVITACIONES!A709="","",INVITACIONES!A709)</f>
        <v/>
      </c>
      <c r="B708" s="464">
        <f>IF(INVITACIONES!N709="","",TRIM(INVITACIONES!N709))</f>
        <v/>
      </c>
      <c r="C708" s="475">
        <f>IF(INVITACIONES!G709="","",INVITACIONES!G709)</f>
        <v/>
      </c>
      <c r="D708" s="464">
        <f>IFERROR(TRIM(MID(SUBSTITUTE(SUBSTITUTE(SUBSTITUTE(INVITACIONES!$J709,"*",""),CHAR(13),""),CHAR(10),REPT(" ",100)),1,100)),"")</f>
        <v/>
      </c>
      <c r="E708" s="464">
        <f>IFERROR(TRIM(MID(SUBSTITUTE(SUBSTITUTE(SUBSTITUTE(INVITACIONES!$J709,"*",""),CHAR(13),""),CHAR(10),REPT(" ",100)),101,100)),"")</f>
        <v/>
      </c>
      <c r="F708" s="464">
        <f>IFERROR(TRIM(MID(SUBSTITUTE(SUBSTITUTE(SUBSTITUTE(INVITACIONES!$J709,"*",""),CHAR(13),""),CHAR(10),REPT(" ",100)),201,100)),"")</f>
        <v/>
      </c>
      <c r="G708" s="464">
        <f>IFERROR(TRIM(MID(SUBSTITUTE(SUBSTITUTE(SUBSTITUTE(INVITACIONES!$J709,"*",""),CHAR(13),""),CHAR(10),REPT(" ",100)),301,100)),"")</f>
        <v/>
      </c>
      <c r="H708" s="464">
        <f>IFERROR(TRIM(MID(SUBSTITUTE(SUBSTITUTE(SUBSTITUTE(INVITACIONES!$J709,"*",""),CHAR(13),""),CHAR(10),REPT(" ",100)),401,100)),"")</f>
        <v/>
      </c>
      <c r="I708" s="464">
        <f>IFERROR(TRIM(MID(SUBSTITUTE(SUBSTITUTE(SUBSTITUTE(INVITACIONES!$J709,"*",""),CHAR(13),""),CHAR(10),REPT(" ",100)),501,100)),"")</f>
        <v/>
      </c>
      <c r="J708" s="464">
        <f>IFERROR(TRIM(MID(SUBSTITUTE(SUBSTITUTE(SUBSTITUTE(INVITACIONES!$J709,"*",""),CHAR(13),""),CHAR(10),REPT(" ",100)),601,100)),"")</f>
        <v/>
      </c>
      <c r="K708" s="464">
        <f>IFERROR(TRIM(MID(SUBSTITUTE(SUBSTITUTE(SUBSTITUTE(INVITACIONES!$J709,"*",""),CHAR(13),""),CHAR(10),REPT(" ",100)),701,100)),"")</f>
        <v/>
      </c>
    </row>
    <row r="709" s="358">
      <c r="A709" s="464">
        <f>IF(INVITACIONES!A710="","",INVITACIONES!A710)</f>
        <v/>
      </c>
      <c r="B709" s="464">
        <f>IF(INVITACIONES!N710="","",TRIM(INVITACIONES!N710))</f>
        <v/>
      </c>
      <c r="C709" s="475">
        <f>IF(INVITACIONES!G710="","",INVITACIONES!G710)</f>
        <v/>
      </c>
      <c r="D709" s="464">
        <f>IFERROR(TRIM(MID(SUBSTITUTE(SUBSTITUTE(SUBSTITUTE(INVITACIONES!$J710,"*",""),CHAR(13),""),CHAR(10),REPT(" ",100)),1,100)),"")</f>
        <v/>
      </c>
      <c r="E709" s="464">
        <f>IFERROR(TRIM(MID(SUBSTITUTE(SUBSTITUTE(SUBSTITUTE(INVITACIONES!$J710,"*",""),CHAR(13),""),CHAR(10),REPT(" ",100)),101,100)),"")</f>
        <v/>
      </c>
      <c r="F709" s="464">
        <f>IFERROR(TRIM(MID(SUBSTITUTE(SUBSTITUTE(SUBSTITUTE(INVITACIONES!$J710,"*",""),CHAR(13),""),CHAR(10),REPT(" ",100)),201,100)),"")</f>
        <v/>
      </c>
      <c r="G709" s="464">
        <f>IFERROR(TRIM(MID(SUBSTITUTE(SUBSTITUTE(SUBSTITUTE(INVITACIONES!$J710,"*",""),CHAR(13),""),CHAR(10),REPT(" ",100)),301,100)),"")</f>
        <v/>
      </c>
      <c r="H709" s="464">
        <f>IFERROR(TRIM(MID(SUBSTITUTE(SUBSTITUTE(SUBSTITUTE(INVITACIONES!$J710,"*",""),CHAR(13),""),CHAR(10),REPT(" ",100)),401,100)),"")</f>
        <v/>
      </c>
      <c r="I709" s="464">
        <f>IFERROR(TRIM(MID(SUBSTITUTE(SUBSTITUTE(SUBSTITUTE(INVITACIONES!$J710,"*",""),CHAR(13),""),CHAR(10),REPT(" ",100)),501,100)),"")</f>
        <v/>
      </c>
      <c r="J709" s="464">
        <f>IFERROR(TRIM(MID(SUBSTITUTE(SUBSTITUTE(SUBSTITUTE(INVITACIONES!$J710,"*",""),CHAR(13),""),CHAR(10),REPT(" ",100)),601,100)),"")</f>
        <v/>
      </c>
      <c r="K709" s="464">
        <f>IFERROR(TRIM(MID(SUBSTITUTE(SUBSTITUTE(SUBSTITUTE(INVITACIONES!$J710,"*",""),CHAR(13),""),CHAR(10),REPT(" ",100)),701,100)),"")</f>
        <v/>
      </c>
    </row>
    <row r="710" s="358">
      <c r="A710" s="464">
        <f>IF(INVITACIONES!A711="","",INVITACIONES!A711)</f>
        <v/>
      </c>
      <c r="B710" s="464">
        <f>IF(INVITACIONES!N711="","",TRIM(INVITACIONES!N711))</f>
        <v/>
      </c>
      <c r="C710" s="475">
        <f>IF(INVITACIONES!G711="","",INVITACIONES!G711)</f>
        <v/>
      </c>
      <c r="D710" s="464">
        <f>IFERROR(TRIM(MID(SUBSTITUTE(SUBSTITUTE(SUBSTITUTE(INVITACIONES!$J711,"*",""),CHAR(13),""),CHAR(10),REPT(" ",100)),1,100)),"")</f>
        <v/>
      </c>
      <c r="E710" s="464">
        <f>IFERROR(TRIM(MID(SUBSTITUTE(SUBSTITUTE(SUBSTITUTE(INVITACIONES!$J711,"*",""),CHAR(13),""),CHAR(10),REPT(" ",100)),101,100)),"")</f>
        <v/>
      </c>
      <c r="F710" s="464">
        <f>IFERROR(TRIM(MID(SUBSTITUTE(SUBSTITUTE(SUBSTITUTE(INVITACIONES!$J711,"*",""),CHAR(13),""),CHAR(10),REPT(" ",100)),201,100)),"")</f>
        <v/>
      </c>
      <c r="G710" s="464">
        <f>IFERROR(TRIM(MID(SUBSTITUTE(SUBSTITUTE(SUBSTITUTE(INVITACIONES!$J711,"*",""),CHAR(13),""),CHAR(10),REPT(" ",100)),301,100)),"")</f>
        <v/>
      </c>
      <c r="H710" s="464">
        <f>IFERROR(TRIM(MID(SUBSTITUTE(SUBSTITUTE(SUBSTITUTE(INVITACIONES!$J711,"*",""),CHAR(13),""),CHAR(10),REPT(" ",100)),401,100)),"")</f>
        <v/>
      </c>
      <c r="I710" s="464">
        <f>IFERROR(TRIM(MID(SUBSTITUTE(SUBSTITUTE(SUBSTITUTE(INVITACIONES!$J711,"*",""),CHAR(13),""),CHAR(10),REPT(" ",100)),501,100)),"")</f>
        <v/>
      </c>
      <c r="J710" s="464">
        <f>IFERROR(TRIM(MID(SUBSTITUTE(SUBSTITUTE(SUBSTITUTE(INVITACIONES!$J711,"*",""),CHAR(13),""),CHAR(10),REPT(" ",100)),601,100)),"")</f>
        <v/>
      </c>
      <c r="K710" s="464">
        <f>IFERROR(TRIM(MID(SUBSTITUTE(SUBSTITUTE(SUBSTITUTE(INVITACIONES!$J711,"*",""),CHAR(13),""),CHAR(10),REPT(" ",100)),701,100)),"")</f>
        <v/>
      </c>
    </row>
    <row r="711" s="358">
      <c r="A711" s="464">
        <f>IF(INVITACIONES!A712="","",INVITACIONES!A712)</f>
        <v/>
      </c>
      <c r="B711" s="464">
        <f>IF(INVITACIONES!N712="","",TRIM(INVITACIONES!N712))</f>
        <v/>
      </c>
      <c r="C711" s="475">
        <f>IF(INVITACIONES!G712="","",INVITACIONES!G712)</f>
        <v/>
      </c>
      <c r="D711" s="464">
        <f>IFERROR(TRIM(MID(SUBSTITUTE(SUBSTITUTE(SUBSTITUTE(INVITACIONES!$J712,"*",""),CHAR(13),""),CHAR(10),REPT(" ",100)),1,100)),"")</f>
        <v/>
      </c>
      <c r="E711" s="464">
        <f>IFERROR(TRIM(MID(SUBSTITUTE(SUBSTITUTE(SUBSTITUTE(INVITACIONES!$J712,"*",""),CHAR(13),""),CHAR(10),REPT(" ",100)),101,100)),"")</f>
        <v/>
      </c>
      <c r="F711" s="464">
        <f>IFERROR(TRIM(MID(SUBSTITUTE(SUBSTITUTE(SUBSTITUTE(INVITACIONES!$J712,"*",""),CHAR(13),""),CHAR(10),REPT(" ",100)),201,100)),"")</f>
        <v/>
      </c>
      <c r="G711" s="464">
        <f>IFERROR(TRIM(MID(SUBSTITUTE(SUBSTITUTE(SUBSTITUTE(INVITACIONES!$J712,"*",""),CHAR(13),""),CHAR(10),REPT(" ",100)),301,100)),"")</f>
        <v/>
      </c>
      <c r="H711" s="464">
        <f>IFERROR(TRIM(MID(SUBSTITUTE(SUBSTITUTE(SUBSTITUTE(INVITACIONES!$J712,"*",""),CHAR(13),""),CHAR(10),REPT(" ",100)),401,100)),"")</f>
        <v/>
      </c>
      <c r="I711" s="464">
        <f>IFERROR(TRIM(MID(SUBSTITUTE(SUBSTITUTE(SUBSTITUTE(INVITACIONES!$J712,"*",""),CHAR(13),""),CHAR(10),REPT(" ",100)),501,100)),"")</f>
        <v/>
      </c>
      <c r="J711" s="464">
        <f>IFERROR(TRIM(MID(SUBSTITUTE(SUBSTITUTE(SUBSTITUTE(INVITACIONES!$J712,"*",""),CHAR(13),""),CHAR(10),REPT(" ",100)),601,100)),"")</f>
        <v/>
      </c>
      <c r="K711" s="464">
        <f>IFERROR(TRIM(MID(SUBSTITUTE(SUBSTITUTE(SUBSTITUTE(INVITACIONES!$J712,"*",""),CHAR(13),""),CHAR(10),REPT(" ",100)),701,100)),"")</f>
        <v/>
      </c>
    </row>
    <row r="712" s="358">
      <c r="A712" s="464">
        <f>IF(INVITACIONES!A713="","",INVITACIONES!A713)</f>
        <v/>
      </c>
      <c r="B712" s="464">
        <f>IF(INVITACIONES!N713="","",TRIM(INVITACIONES!N713))</f>
        <v/>
      </c>
      <c r="C712" s="475">
        <f>IF(INVITACIONES!G713="","",INVITACIONES!G713)</f>
        <v/>
      </c>
      <c r="D712" s="464">
        <f>IFERROR(TRIM(MID(SUBSTITUTE(SUBSTITUTE(SUBSTITUTE(INVITACIONES!$J713,"*",""),CHAR(13),""),CHAR(10),REPT(" ",100)),1,100)),"")</f>
        <v/>
      </c>
      <c r="E712" s="464">
        <f>IFERROR(TRIM(MID(SUBSTITUTE(SUBSTITUTE(SUBSTITUTE(INVITACIONES!$J713,"*",""),CHAR(13),""),CHAR(10),REPT(" ",100)),101,100)),"")</f>
        <v/>
      </c>
      <c r="F712" s="464">
        <f>IFERROR(TRIM(MID(SUBSTITUTE(SUBSTITUTE(SUBSTITUTE(INVITACIONES!$J713,"*",""),CHAR(13),""),CHAR(10),REPT(" ",100)),201,100)),"")</f>
        <v/>
      </c>
      <c r="G712" s="464">
        <f>IFERROR(TRIM(MID(SUBSTITUTE(SUBSTITUTE(SUBSTITUTE(INVITACIONES!$J713,"*",""),CHAR(13),""),CHAR(10),REPT(" ",100)),301,100)),"")</f>
        <v/>
      </c>
      <c r="H712" s="464">
        <f>IFERROR(TRIM(MID(SUBSTITUTE(SUBSTITUTE(SUBSTITUTE(INVITACIONES!$J713,"*",""),CHAR(13),""),CHAR(10),REPT(" ",100)),401,100)),"")</f>
        <v/>
      </c>
      <c r="I712" s="464">
        <f>IFERROR(TRIM(MID(SUBSTITUTE(SUBSTITUTE(SUBSTITUTE(INVITACIONES!$J713,"*",""),CHAR(13),""),CHAR(10),REPT(" ",100)),501,100)),"")</f>
        <v/>
      </c>
      <c r="J712" s="464">
        <f>IFERROR(TRIM(MID(SUBSTITUTE(SUBSTITUTE(SUBSTITUTE(INVITACIONES!$J713,"*",""),CHAR(13),""),CHAR(10),REPT(" ",100)),601,100)),"")</f>
        <v/>
      </c>
      <c r="K712" s="464">
        <f>IFERROR(TRIM(MID(SUBSTITUTE(SUBSTITUTE(SUBSTITUTE(INVITACIONES!$J713,"*",""),CHAR(13),""),CHAR(10),REPT(" ",100)),701,100)),"")</f>
        <v/>
      </c>
    </row>
    <row r="713" s="358">
      <c r="A713" s="464">
        <f>IF(INVITACIONES!A714="","",INVITACIONES!A714)</f>
        <v/>
      </c>
      <c r="B713" s="464">
        <f>IF(INVITACIONES!N714="","",TRIM(INVITACIONES!N714))</f>
        <v/>
      </c>
      <c r="C713" s="475">
        <f>IF(INVITACIONES!G714="","",INVITACIONES!G714)</f>
        <v/>
      </c>
      <c r="D713" s="464">
        <f>IFERROR(TRIM(MID(SUBSTITUTE(SUBSTITUTE(SUBSTITUTE(INVITACIONES!$J714,"*",""),CHAR(13),""),CHAR(10),REPT(" ",100)),1,100)),"")</f>
        <v/>
      </c>
      <c r="E713" s="464">
        <f>IFERROR(TRIM(MID(SUBSTITUTE(SUBSTITUTE(SUBSTITUTE(INVITACIONES!$J714,"*",""),CHAR(13),""),CHAR(10),REPT(" ",100)),101,100)),"")</f>
        <v/>
      </c>
      <c r="F713" s="464">
        <f>IFERROR(TRIM(MID(SUBSTITUTE(SUBSTITUTE(SUBSTITUTE(INVITACIONES!$J714,"*",""),CHAR(13),""),CHAR(10),REPT(" ",100)),201,100)),"")</f>
        <v/>
      </c>
      <c r="G713" s="464">
        <f>IFERROR(TRIM(MID(SUBSTITUTE(SUBSTITUTE(SUBSTITUTE(INVITACIONES!$J714,"*",""),CHAR(13),""),CHAR(10),REPT(" ",100)),301,100)),"")</f>
        <v/>
      </c>
      <c r="H713" s="464">
        <f>IFERROR(TRIM(MID(SUBSTITUTE(SUBSTITUTE(SUBSTITUTE(INVITACIONES!$J714,"*",""),CHAR(13),""),CHAR(10),REPT(" ",100)),401,100)),"")</f>
        <v/>
      </c>
      <c r="I713" s="464">
        <f>IFERROR(TRIM(MID(SUBSTITUTE(SUBSTITUTE(SUBSTITUTE(INVITACIONES!$J714,"*",""),CHAR(13),""),CHAR(10),REPT(" ",100)),501,100)),"")</f>
        <v/>
      </c>
      <c r="J713" s="464">
        <f>IFERROR(TRIM(MID(SUBSTITUTE(SUBSTITUTE(SUBSTITUTE(INVITACIONES!$J714,"*",""),CHAR(13),""),CHAR(10),REPT(" ",100)),601,100)),"")</f>
        <v/>
      </c>
      <c r="K713" s="464">
        <f>IFERROR(TRIM(MID(SUBSTITUTE(SUBSTITUTE(SUBSTITUTE(INVITACIONES!$J714,"*",""),CHAR(13),""),CHAR(10),REPT(" ",100)),701,100)),"")</f>
        <v/>
      </c>
    </row>
    <row r="714" s="358">
      <c r="A714" s="464">
        <f>IF(INVITACIONES!A715="","",INVITACIONES!A715)</f>
        <v/>
      </c>
      <c r="B714" s="464">
        <f>IF(INVITACIONES!N715="","",TRIM(INVITACIONES!N715))</f>
        <v/>
      </c>
      <c r="C714" s="475">
        <f>IF(INVITACIONES!G715="","",INVITACIONES!G715)</f>
        <v/>
      </c>
      <c r="D714" s="464">
        <f>IFERROR(TRIM(MID(SUBSTITUTE(SUBSTITUTE(SUBSTITUTE(INVITACIONES!$J715,"*",""),CHAR(13),""),CHAR(10),REPT(" ",100)),1,100)),"")</f>
        <v/>
      </c>
      <c r="E714" s="464">
        <f>IFERROR(TRIM(MID(SUBSTITUTE(SUBSTITUTE(SUBSTITUTE(INVITACIONES!$J715,"*",""),CHAR(13),""),CHAR(10),REPT(" ",100)),101,100)),"")</f>
        <v/>
      </c>
      <c r="F714" s="464">
        <f>IFERROR(TRIM(MID(SUBSTITUTE(SUBSTITUTE(SUBSTITUTE(INVITACIONES!$J715,"*",""),CHAR(13),""),CHAR(10),REPT(" ",100)),201,100)),"")</f>
        <v/>
      </c>
      <c r="G714" s="464">
        <f>IFERROR(TRIM(MID(SUBSTITUTE(SUBSTITUTE(SUBSTITUTE(INVITACIONES!$J715,"*",""),CHAR(13),""),CHAR(10),REPT(" ",100)),301,100)),"")</f>
        <v/>
      </c>
      <c r="H714" s="464">
        <f>IFERROR(TRIM(MID(SUBSTITUTE(SUBSTITUTE(SUBSTITUTE(INVITACIONES!$J715,"*",""),CHAR(13),""),CHAR(10),REPT(" ",100)),401,100)),"")</f>
        <v/>
      </c>
      <c r="I714" s="464">
        <f>IFERROR(TRIM(MID(SUBSTITUTE(SUBSTITUTE(SUBSTITUTE(INVITACIONES!$J715,"*",""),CHAR(13),""),CHAR(10),REPT(" ",100)),501,100)),"")</f>
        <v/>
      </c>
      <c r="J714" s="464">
        <f>IFERROR(TRIM(MID(SUBSTITUTE(SUBSTITUTE(SUBSTITUTE(INVITACIONES!$J715,"*",""),CHAR(13),""),CHAR(10),REPT(" ",100)),601,100)),"")</f>
        <v/>
      </c>
      <c r="K714" s="464">
        <f>IFERROR(TRIM(MID(SUBSTITUTE(SUBSTITUTE(SUBSTITUTE(INVITACIONES!$J715,"*",""),CHAR(13),""),CHAR(10),REPT(" ",100)),701,100)),"")</f>
        <v/>
      </c>
    </row>
    <row r="715" s="358">
      <c r="A715" s="464">
        <f>IF(INVITACIONES!A716="","",INVITACIONES!A716)</f>
        <v/>
      </c>
      <c r="B715" s="464">
        <f>IF(INVITACIONES!N716="","",TRIM(INVITACIONES!N716))</f>
        <v/>
      </c>
      <c r="C715" s="475">
        <f>IF(INVITACIONES!G716="","",INVITACIONES!G716)</f>
        <v/>
      </c>
      <c r="D715" s="464">
        <f>IFERROR(TRIM(MID(SUBSTITUTE(SUBSTITUTE(SUBSTITUTE(INVITACIONES!$J716,"*",""),CHAR(13),""),CHAR(10),REPT(" ",100)),1,100)),"")</f>
        <v/>
      </c>
      <c r="E715" s="464">
        <f>IFERROR(TRIM(MID(SUBSTITUTE(SUBSTITUTE(SUBSTITUTE(INVITACIONES!$J716,"*",""),CHAR(13),""),CHAR(10),REPT(" ",100)),101,100)),"")</f>
        <v/>
      </c>
      <c r="F715" s="464">
        <f>IFERROR(TRIM(MID(SUBSTITUTE(SUBSTITUTE(SUBSTITUTE(INVITACIONES!$J716,"*",""),CHAR(13),""),CHAR(10),REPT(" ",100)),201,100)),"")</f>
        <v/>
      </c>
      <c r="G715" s="464">
        <f>IFERROR(TRIM(MID(SUBSTITUTE(SUBSTITUTE(SUBSTITUTE(INVITACIONES!$J716,"*",""),CHAR(13),""),CHAR(10),REPT(" ",100)),301,100)),"")</f>
        <v/>
      </c>
      <c r="H715" s="464">
        <f>IFERROR(TRIM(MID(SUBSTITUTE(SUBSTITUTE(SUBSTITUTE(INVITACIONES!$J716,"*",""),CHAR(13),""),CHAR(10),REPT(" ",100)),401,100)),"")</f>
        <v/>
      </c>
      <c r="I715" s="464">
        <f>IFERROR(TRIM(MID(SUBSTITUTE(SUBSTITUTE(SUBSTITUTE(INVITACIONES!$J716,"*",""),CHAR(13),""),CHAR(10),REPT(" ",100)),501,100)),"")</f>
        <v/>
      </c>
      <c r="J715" s="464">
        <f>IFERROR(TRIM(MID(SUBSTITUTE(SUBSTITUTE(SUBSTITUTE(INVITACIONES!$J716,"*",""),CHAR(13),""),CHAR(10),REPT(" ",100)),601,100)),"")</f>
        <v/>
      </c>
      <c r="K715" s="464">
        <f>IFERROR(TRIM(MID(SUBSTITUTE(SUBSTITUTE(SUBSTITUTE(INVITACIONES!$J716,"*",""),CHAR(13),""),CHAR(10),REPT(" ",100)),701,100)),"")</f>
        <v/>
      </c>
    </row>
    <row r="716" s="358">
      <c r="A716" s="464">
        <f>IF(INVITACIONES!A717="","",INVITACIONES!A717)</f>
        <v/>
      </c>
      <c r="B716" s="464">
        <f>IF(INVITACIONES!N717="","",TRIM(INVITACIONES!N717))</f>
        <v/>
      </c>
      <c r="C716" s="475">
        <f>IF(INVITACIONES!G717="","",INVITACIONES!G717)</f>
        <v/>
      </c>
      <c r="D716" s="464">
        <f>IFERROR(TRIM(MID(SUBSTITUTE(SUBSTITUTE(SUBSTITUTE(INVITACIONES!$J717,"*",""),CHAR(13),""),CHAR(10),REPT(" ",100)),1,100)),"")</f>
        <v/>
      </c>
      <c r="E716" s="464">
        <f>IFERROR(TRIM(MID(SUBSTITUTE(SUBSTITUTE(SUBSTITUTE(INVITACIONES!$J717,"*",""),CHAR(13),""),CHAR(10),REPT(" ",100)),101,100)),"")</f>
        <v/>
      </c>
      <c r="F716" s="464">
        <f>IFERROR(TRIM(MID(SUBSTITUTE(SUBSTITUTE(SUBSTITUTE(INVITACIONES!$J717,"*",""),CHAR(13),""),CHAR(10),REPT(" ",100)),201,100)),"")</f>
        <v/>
      </c>
      <c r="G716" s="464">
        <f>IFERROR(TRIM(MID(SUBSTITUTE(SUBSTITUTE(SUBSTITUTE(INVITACIONES!$J717,"*",""),CHAR(13),""),CHAR(10),REPT(" ",100)),301,100)),"")</f>
        <v/>
      </c>
      <c r="H716" s="464">
        <f>IFERROR(TRIM(MID(SUBSTITUTE(SUBSTITUTE(SUBSTITUTE(INVITACIONES!$J717,"*",""),CHAR(13),""),CHAR(10),REPT(" ",100)),401,100)),"")</f>
        <v/>
      </c>
      <c r="I716" s="464">
        <f>IFERROR(TRIM(MID(SUBSTITUTE(SUBSTITUTE(SUBSTITUTE(INVITACIONES!$J717,"*",""),CHAR(13),""),CHAR(10),REPT(" ",100)),501,100)),"")</f>
        <v/>
      </c>
      <c r="J716" s="464">
        <f>IFERROR(TRIM(MID(SUBSTITUTE(SUBSTITUTE(SUBSTITUTE(INVITACIONES!$J717,"*",""),CHAR(13),""),CHAR(10),REPT(" ",100)),601,100)),"")</f>
        <v/>
      </c>
      <c r="K716" s="464">
        <f>IFERROR(TRIM(MID(SUBSTITUTE(SUBSTITUTE(SUBSTITUTE(INVITACIONES!$J717,"*",""),CHAR(13),""),CHAR(10),REPT(" ",100)),701,100)),"")</f>
        <v/>
      </c>
    </row>
    <row r="717" s="358">
      <c r="A717" s="464">
        <f>IF(INVITACIONES!A718="","",INVITACIONES!A718)</f>
        <v/>
      </c>
      <c r="B717" s="464">
        <f>IF(INVITACIONES!N718="","",TRIM(INVITACIONES!N718))</f>
        <v/>
      </c>
      <c r="C717" s="475">
        <f>IF(INVITACIONES!G718="","",INVITACIONES!G718)</f>
        <v/>
      </c>
      <c r="D717" s="464">
        <f>IFERROR(TRIM(MID(SUBSTITUTE(SUBSTITUTE(SUBSTITUTE(INVITACIONES!$J718,"*",""),CHAR(13),""),CHAR(10),REPT(" ",100)),1,100)),"")</f>
        <v/>
      </c>
      <c r="E717" s="464">
        <f>IFERROR(TRIM(MID(SUBSTITUTE(SUBSTITUTE(SUBSTITUTE(INVITACIONES!$J718,"*",""),CHAR(13),""),CHAR(10),REPT(" ",100)),101,100)),"")</f>
        <v/>
      </c>
      <c r="F717" s="464">
        <f>IFERROR(TRIM(MID(SUBSTITUTE(SUBSTITUTE(SUBSTITUTE(INVITACIONES!$J718,"*",""),CHAR(13),""),CHAR(10),REPT(" ",100)),201,100)),"")</f>
        <v/>
      </c>
      <c r="G717" s="464">
        <f>IFERROR(TRIM(MID(SUBSTITUTE(SUBSTITUTE(SUBSTITUTE(INVITACIONES!$J718,"*",""),CHAR(13),""),CHAR(10),REPT(" ",100)),301,100)),"")</f>
        <v/>
      </c>
      <c r="H717" s="464">
        <f>IFERROR(TRIM(MID(SUBSTITUTE(SUBSTITUTE(SUBSTITUTE(INVITACIONES!$J718,"*",""),CHAR(13),""),CHAR(10),REPT(" ",100)),401,100)),"")</f>
        <v/>
      </c>
      <c r="I717" s="464">
        <f>IFERROR(TRIM(MID(SUBSTITUTE(SUBSTITUTE(SUBSTITUTE(INVITACIONES!$J718,"*",""),CHAR(13),""),CHAR(10),REPT(" ",100)),501,100)),"")</f>
        <v/>
      </c>
      <c r="J717" s="464">
        <f>IFERROR(TRIM(MID(SUBSTITUTE(SUBSTITUTE(SUBSTITUTE(INVITACIONES!$J718,"*",""),CHAR(13),""),CHAR(10),REPT(" ",100)),601,100)),"")</f>
        <v/>
      </c>
      <c r="K717" s="464">
        <f>IFERROR(TRIM(MID(SUBSTITUTE(SUBSTITUTE(SUBSTITUTE(INVITACIONES!$J718,"*",""),CHAR(13),""),CHAR(10),REPT(" ",100)),701,100)),"")</f>
        <v/>
      </c>
    </row>
    <row r="718" s="358">
      <c r="A718" s="464">
        <f>IF(INVITACIONES!A719="","",INVITACIONES!A719)</f>
        <v/>
      </c>
      <c r="B718" s="464">
        <f>IF(INVITACIONES!N719="","",TRIM(INVITACIONES!N719))</f>
        <v/>
      </c>
      <c r="C718" s="475">
        <f>IF(INVITACIONES!G719="","",INVITACIONES!G719)</f>
        <v/>
      </c>
      <c r="D718" s="464">
        <f>IFERROR(TRIM(MID(SUBSTITUTE(SUBSTITUTE(SUBSTITUTE(INVITACIONES!$J719,"*",""),CHAR(13),""),CHAR(10),REPT(" ",100)),1,100)),"")</f>
        <v/>
      </c>
      <c r="E718" s="464">
        <f>IFERROR(TRIM(MID(SUBSTITUTE(SUBSTITUTE(SUBSTITUTE(INVITACIONES!$J719,"*",""),CHAR(13),""),CHAR(10),REPT(" ",100)),101,100)),"")</f>
        <v/>
      </c>
      <c r="F718" s="464">
        <f>IFERROR(TRIM(MID(SUBSTITUTE(SUBSTITUTE(SUBSTITUTE(INVITACIONES!$J719,"*",""),CHAR(13),""),CHAR(10),REPT(" ",100)),201,100)),"")</f>
        <v/>
      </c>
      <c r="G718" s="464">
        <f>IFERROR(TRIM(MID(SUBSTITUTE(SUBSTITUTE(SUBSTITUTE(INVITACIONES!$J719,"*",""),CHAR(13),""),CHAR(10),REPT(" ",100)),301,100)),"")</f>
        <v/>
      </c>
      <c r="H718" s="464">
        <f>IFERROR(TRIM(MID(SUBSTITUTE(SUBSTITUTE(SUBSTITUTE(INVITACIONES!$J719,"*",""),CHAR(13),""),CHAR(10),REPT(" ",100)),401,100)),"")</f>
        <v/>
      </c>
      <c r="I718" s="464">
        <f>IFERROR(TRIM(MID(SUBSTITUTE(SUBSTITUTE(SUBSTITUTE(INVITACIONES!$J719,"*",""),CHAR(13),""),CHAR(10),REPT(" ",100)),501,100)),"")</f>
        <v/>
      </c>
      <c r="J718" s="464">
        <f>IFERROR(TRIM(MID(SUBSTITUTE(SUBSTITUTE(SUBSTITUTE(INVITACIONES!$J719,"*",""),CHAR(13),""),CHAR(10),REPT(" ",100)),601,100)),"")</f>
        <v/>
      </c>
      <c r="K718" s="464">
        <f>IFERROR(TRIM(MID(SUBSTITUTE(SUBSTITUTE(SUBSTITUTE(INVITACIONES!$J719,"*",""),CHAR(13),""),CHAR(10),REPT(" ",100)),701,100)),"")</f>
        <v/>
      </c>
    </row>
    <row r="719" s="358">
      <c r="A719" s="464">
        <f>IF(INVITACIONES!A720="","",INVITACIONES!A720)</f>
        <v/>
      </c>
      <c r="B719" s="464">
        <f>IF(INVITACIONES!N720="","",TRIM(INVITACIONES!N720))</f>
        <v/>
      </c>
      <c r="C719" s="475">
        <f>IF(INVITACIONES!G720="","",INVITACIONES!G720)</f>
        <v/>
      </c>
      <c r="D719" s="464">
        <f>IFERROR(TRIM(MID(SUBSTITUTE(SUBSTITUTE(SUBSTITUTE(INVITACIONES!$J720,"*",""),CHAR(13),""),CHAR(10),REPT(" ",100)),1,100)),"")</f>
        <v/>
      </c>
      <c r="E719" s="464">
        <f>IFERROR(TRIM(MID(SUBSTITUTE(SUBSTITUTE(SUBSTITUTE(INVITACIONES!$J720,"*",""),CHAR(13),""),CHAR(10),REPT(" ",100)),101,100)),"")</f>
        <v/>
      </c>
      <c r="F719" s="464">
        <f>IFERROR(TRIM(MID(SUBSTITUTE(SUBSTITUTE(SUBSTITUTE(INVITACIONES!$J720,"*",""),CHAR(13),""),CHAR(10),REPT(" ",100)),201,100)),"")</f>
        <v/>
      </c>
      <c r="G719" s="464">
        <f>IFERROR(TRIM(MID(SUBSTITUTE(SUBSTITUTE(SUBSTITUTE(INVITACIONES!$J720,"*",""),CHAR(13),""),CHAR(10),REPT(" ",100)),301,100)),"")</f>
        <v/>
      </c>
      <c r="H719" s="464">
        <f>IFERROR(TRIM(MID(SUBSTITUTE(SUBSTITUTE(SUBSTITUTE(INVITACIONES!$J720,"*",""),CHAR(13),""),CHAR(10),REPT(" ",100)),401,100)),"")</f>
        <v/>
      </c>
      <c r="I719" s="464">
        <f>IFERROR(TRIM(MID(SUBSTITUTE(SUBSTITUTE(SUBSTITUTE(INVITACIONES!$J720,"*",""),CHAR(13),""),CHAR(10),REPT(" ",100)),501,100)),"")</f>
        <v/>
      </c>
      <c r="J719" s="464">
        <f>IFERROR(TRIM(MID(SUBSTITUTE(SUBSTITUTE(SUBSTITUTE(INVITACIONES!$J720,"*",""),CHAR(13),""),CHAR(10),REPT(" ",100)),601,100)),"")</f>
        <v/>
      </c>
      <c r="K719" s="464">
        <f>IFERROR(TRIM(MID(SUBSTITUTE(SUBSTITUTE(SUBSTITUTE(INVITACIONES!$J720,"*",""),CHAR(13),""),CHAR(10),REPT(" ",100)),701,100)),"")</f>
        <v/>
      </c>
    </row>
    <row r="720" s="358">
      <c r="A720" s="464">
        <f>IF(INVITACIONES!A721="","",INVITACIONES!A721)</f>
        <v/>
      </c>
      <c r="B720" s="464">
        <f>IF(INVITACIONES!N721="","",TRIM(INVITACIONES!N721))</f>
        <v/>
      </c>
      <c r="C720" s="475">
        <f>IF(INVITACIONES!G721="","",INVITACIONES!G721)</f>
        <v/>
      </c>
      <c r="D720" s="464">
        <f>IFERROR(TRIM(MID(SUBSTITUTE(SUBSTITUTE(SUBSTITUTE(INVITACIONES!$J721,"*",""),CHAR(13),""),CHAR(10),REPT(" ",100)),1,100)),"")</f>
        <v/>
      </c>
      <c r="E720" s="464">
        <f>IFERROR(TRIM(MID(SUBSTITUTE(SUBSTITUTE(SUBSTITUTE(INVITACIONES!$J721,"*",""),CHAR(13),""),CHAR(10),REPT(" ",100)),101,100)),"")</f>
        <v/>
      </c>
      <c r="F720" s="464">
        <f>IFERROR(TRIM(MID(SUBSTITUTE(SUBSTITUTE(SUBSTITUTE(INVITACIONES!$J721,"*",""),CHAR(13),""),CHAR(10),REPT(" ",100)),201,100)),"")</f>
        <v/>
      </c>
      <c r="G720" s="464">
        <f>IFERROR(TRIM(MID(SUBSTITUTE(SUBSTITUTE(SUBSTITUTE(INVITACIONES!$J721,"*",""),CHAR(13),""),CHAR(10),REPT(" ",100)),301,100)),"")</f>
        <v/>
      </c>
      <c r="H720" s="464">
        <f>IFERROR(TRIM(MID(SUBSTITUTE(SUBSTITUTE(SUBSTITUTE(INVITACIONES!$J721,"*",""),CHAR(13),""),CHAR(10),REPT(" ",100)),401,100)),"")</f>
        <v/>
      </c>
      <c r="I720" s="464">
        <f>IFERROR(TRIM(MID(SUBSTITUTE(SUBSTITUTE(SUBSTITUTE(INVITACIONES!$J721,"*",""),CHAR(13),""),CHAR(10),REPT(" ",100)),501,100)),"")</f>
        <v/>
      </c>
      <c r="J720" s="464">
        <f>IFERROR(TRIM(MID(SUBSTITUTE(SUBSTITUTE(SUBSTITUTE(INVITACIONES!$J721,"*",""),CHAR(13),""),CHAR(10),REPT(" ",100)),601,100)),"")</f>
        <v/>
      </c>
      <c r="K720" s="464">
        <f>IFERROR(TRIM(MID(SUBSTITUTE(SUBSTITUTE(SUBSTITUTE(INVITACIONES!$J721,"*",""),CHAR(13),""),CHAR(10),REPT(" ",100)),701,100)),"")</f>
        <v/>
      </c>
    </row>
    <row r="721" s="358">
      <c r="A721" s="464">
        <f>IF(INVITACIONES!A722="","",INVITACIONES!A722)</f>
        <v/>
      </c>
      <c r="B721" s="464">
        <f>IF(INVITACIONES!N722="","",TRIM(INVITACIONES!N722))</f>
        <v/>
      </c>
      <c r="C721" s="475">
        <f>IF(INVITACIONES!G722="","",INVITACIONES!G722)</f>
        <v/>
      </c>
      <c r="D721" s="464">
        <f>IFERROR(TRIM(MID(SUBSTITUTE(SUBSTITUTE(SUBSTITUTE(INVITACIONES!$J722,"*",""),CHAR(13),""),CHAR(10),REPT(" ",100)),1,100)),"")</f>
        <v/>
      </c>
      <c r="E721" s="464">
        <f>IFERROR(TRIM(MID(SUBSTITUTE(SUBSTITUTE(SUBSTITUTE(INVITACIONES!$J722,"*",""),CHAR(13),""),CHAR(10),REPT(" ",100)),101,100)),"")</f>
        <v/>
      </c>
      <c r="F721" s="464">
        <f>IFERROR(TRIM(MID(SUBSTITUTE(SUBSTITUTE(SUBSTITUTE(INVITACIONES!$J722,"*",""),CHAR(13),""),CHAR(10),REPT(" ",100)),201,100)),"")</f>
        <v/>
      </c>
      <c r="G721" s="464">
        <f>IFERROR(TRIM(MID(SUBSTITUTE(SUBSTITUTE(SUBSTITUTE(INVITACIONES!$J722,"*",""),CHAR(13),""),CHAR(10),REPT(" ",100)),301,100)),"")</f>
        <v/>
      </c>
      <c r="H721" s="464">
        <f>IFERROR(TRIM(MID(SUBSTITUTE(SUBSTITUTE(SUBSTITUTE(INVITACIONES!$J722,"*",""),CHAR(13),""),CHAR(10),REPT(" ",100)),401,100)),"")</f>
        <v/>
      </c>
      <c r="I721" s="464">
        <f>IFERROR(TRIM(MID(SUBSTITUTE(SUBSTITUTE(SUBSTITUTE(INVITACIONES!$J722,"*",""),CHAR(13),""),CHAR(10),REPT(" ",100)),501,100)),"")</f>
        <v/>
      </c>
      <c r="J721" s="464">
        <f>IFERROR(TRIM(MID(SUBSTITUTE(SUBSTITUTE(SUBSTITUTE(INVITACIONES!$J722,"*",""),CHAR(13),""),CHAR(10),REPT(" ",100)),601,100)),"")</f>
        <v/>
      </c>
      <c r="K721" s="464">
        <f>IFERROR(TRIM(MID(SUBSTITUTE(SUBSTITUTE(SUBSTITUTE(INVITACIONES!$J722,"*",""),CHAR(13),""),CHAR(10),REPT(" ",100)),701,100)),"")</f>
        <v/>
      </c>
    </row>
    <row r="722" s="358">
      <c r="A722" s="464">
        <f>IF(INVITACIONES!A723="","",INVITACIONES!A723)</f>
        <v/>
      </c>
      <c r="B722" s="464">
        <f>IF(INVITACIONES!N723="","",TRIM(INVITACIONES!N723))</f>
        <v/>
      </c>
      <c r="C722" s="475">
        <f>IF(INVITACIONES!G723="","",INVITACIONES!G723)</f>
        <v/>
      </c>
      <c r="D722" s="464">
        <f>IFERROR(TRIM(MID(SUBSTITUTE(SUBSTITUTE(SUBSTITUTE(INVITACIONES!$J723,"*",""),CHAR(13),""),CHAR(10),REPT(" ",100)),1,100)),"")</f>
        <v/>
      </c>
      <c r="E722" s="464">
        <f>IFERROR(TRIM(MID(SUBSTITUTE(SUBSTITUTE(SUBSTITUTE(INVITACIONES!$J723,"*",""),CHAR(13),""),CHAR(10),REPT(" ",100)),101,100)),"")</f>
        <v/>
      </c>
      <c r="F722" s="464">
        <f>IFERROR(TRIM(MID(SUBSTITUTE(SUBSTITUTE(SUBSTITUTE(INVITACIONES!$J723,"*",""),CHAR(13),""),CHAR(10),REPT(" ",100)),201,100)),"")</f>
        <v/>
      </c>
      <c r="G722" s="464">
        <f>IFERROR(TRIM(MID(SUBSTITUTE(SUBSTITUTE(SUBSTITUTE(INVITACIONES!$J723,"*",""),CHAR(13),""),CHAR(10),REPT(" ",100)),301,100)),"")</f>
        <v/>
      </c>
      <c r="H722" s="464">
        <f>IFERROR(TRIM(MID(SUBSTITUTE(SUBSTITUTE(SUBSTITUTE(INVITACIONES!$J723,"*",""),CHAR(13),""),CHAR(10),REPT(" ",100)),401,100)),"")</f>
        <v/>
      </c>
      <c r="I722" s="464">
        <f>IFERROR(TRIM(MID(SUBSTITUTE(SUBSTITUTE(SUBSTITUTE(INVITACIONES!$J723,"*",""),CHAR(13),""),CHAR(10),REPT(" ",100)),501,100)),"")</f>
        <v/>
      </c>
      <c r="J722" s="464">
        <f>IFERROR(TRIM(MID(SUBSTITUTE(SUBSTITUTE(SUBSTITUTE(INVITACIONES!$J723,"*",""),CHAR(13),""),CHAR(10),REPT(" ",100)),601,100)),"")</f>
        <v/>
      </c>
      <c r="K722" s="464">
        <f>IFERROR(TRIM(MID(SUBSTITUTE(SUBSTITUTE(SUBSTITUTE(INVITACIONES!$J723,"*",""),CHAR(13),""),CHAR(10),REPT(" ",100)),701,100)),"")</f>
        <v/>
      </c>
    </row>
    <row r="723" s="358">
      <c r="A723" s="464">
        <f>IF(INVITACIONES!A724="","",INVITACIONES!A724)</f>
        <v/>
      </c>
      <c r="B723" s="464">
        <f>IF(INVITACIONES!N724="","",TRIM(INVITACIONES!N724))</f>
        <v/>
      </c>
      <c r="C723" s="475">
        <f>IF(INVITACIONES!G724="","",INVITACIONES!G724)</f>
        <v/>
      </c>
      <c r="D723" s="464">
        <f>IFERROR(TRIM(MID(SUBSTITUTE(SUBSTITUTE(SUBSTITUTE(INVITACIONES!$J724,"*",""),CHAR(13),""),CHAR(10),REPT(" ",100)),1,100)),"")</f>
        <v/>
      </c>
      <c r="E723" s="464">
        <f>IFERROR(TRIM(MID(SUBSTITUTE(SUBSTITUTE(SUBSTITUTE(INVITACIONES!$J724,"*",""),CHAR(13),""),CHAR(10),REPT(" ",100)),101,100)),"")</f>
        <v/>
      </c>
      <c r="F723" s="464">
        <f>IFERROR(TRIM(MID(SUBSTITUTE(SUBSTITUTE(SUBSTITUTE(INVITACIONES!$J724,"*",""),CHAR(13),""),CHAR(10),REPT(" ",100)),201,100)),"")</f>
        <v/>
      </c>
      <c r="G723" s="464">
        <f>IFERROR(TRIM(MID(SUBSTITUTE(SUBSTITUTE(SUBSTITUTE(INVITACIONES!$J724,"*",""),CHAR(13),""),CHAR(10),REPT(" ",100)),301,100)),"")</f>
        <v/>
      </c>
      <c r="H723" s="464">
        <f>IFERROR(TRIM(MID(SUBSTITUTE(SUBSTITUTE(SUBSTITUTE(INVITACIONES!$J724,"*",""),CHAR(13),""),CHAR(10),REPT(" ",100)),401,100)),"")</f>
        <v/>
      </c>
      <c r="I723" s="464">
        <f>IFERROR(TRIM(MID(SUBSTITUTE(SUBSTITUTE(SUBSTITUTE(INVITACIONES!$J724,"*",""),CHAR(13),""),CHAR(10),REPT(" ",100)),501,100)),"")</f>
        <v/>
      </c>
      <c r="J723" s="464">
        <f>IFERROR(TRIM(MID(SUBSTITUTE(SUBSTITUTE(SUBSTITUTE(INVITACIONES!$J724,"*",""),CHAR(13),""),CHAR(10),REPT(" ",100)),601,100)),"")</f>
        <v/>
      </c>
      <c r="K723" s="464">
        <f>IFERROR(TRIM(MID(SUBSTITUTE(SUBSTITUTE(SUBSTITUTE(INVITACIONES!$J724,"*",""),CHAR(13),""),CHAR(10),REPT(" ",100)),701,100)),"")</f>
        <v/>
      </c>
    </row>
    <row r="724" s="358">
      <c r="A724" s="464">
        <f>IF(INVITACIONES!A725="","",INVITACIONES!A725)</f>
        <v/>
      </c>
      <c r="B724" s="464">
        <f>IF(INVITACIONES!N725="","",TRIM(INVITACIONES!N725))</f>
        <v/>
      </c>
      <c r="C724" s="475">
        <f>IF(INVITACIONES!G725="","",INVITACIONES!G725)</f>
        <v/>
      </c>
      <c r="D724" s="464">
        <f>IFERROR(TRIM(MID(SUBSTITUTE(SUBSTITUTE(SUBSTITUTE(INVITACIONES!$J725,"*",""),CHAR(13),""),CHAR(10),REPT(" ",100)),1,100)),"")</f>
        <v/>
      </c>
      <c r="E724" s="464">
        <f>IFERROR(TRIM(MID(SUBSTITUTE(SUBSTITUTE(SUBSTITUTE(INVITACIONES!$J725,"*",""),CHAR(13),""),CHAR(10),REPT(" ",100)),101,100)),"")</f>
        <v/>
      </c>
      <c r="F724" s="464">
        <f>IFERROR(TRIM(MID(SUBSTITUTE(SUBSTITUTE(SUBSTITUTE(INVITACIONES!$J725,"*",""),CHAR(13),""),CHAR(10),REPT(" ",100)),201,100)),"")</f>
        <v/>
      </c>
      <c r="G724" s="464">
        <f>IFERROR(TRIM(MID(SUBSTITUTE(SUBSTITUTE(SUBSTITUTE(INVITACIONES!$J725,"*",""),CHAR(13),""),CHAR(10),REPT(" ",100)),301,100)),"")</f>
        <v/>
      </c>
      <c r="H724" s="464">
        <f>IFERROR(TRIM(MID(SUBSTITUTE(SUBSTITUTE(SUBSTITUTE(INVITACIONES!$J725,"*",""),CHAR(13),""),CHAR(10),REPT(" ",100)),401,100)),"")</f>
        <v/>
      </c>
      <c r="I724" s="464">
        <f>IFERROR(TRIM(MID(SUBSTITUTE(SUBSTITUTE(SUBSTITUTE(INVITACIONES!$J725,"*",""),CHAR(13),""),CHAR(10),REPT(" ",100)),501,100)),"")</f>
        <v/>
      </c>
      <c r="J724" s="464">
        <f>IFERROR(TRIM(MID(SUBSTITUTE(SUBSTITUTE(SUBSTITUTE(INVITACIONES!$J725,"*",""),CHAR(13),""),CHAR(10),REPT(" ",100)),601,100)),"")</f>
        <v/>
      </c>
      <c r="K724" s="464">
        <f>IFERROR(TRIM(MID(SUBSTITUTE(SUBSTITUTE(SUBSTITUTE(INVITACIONES!$J725,"*",""),CHAR(13),""),CHAR(10),REPT(" ",100)),701,100)),"")</f>
        <v/>
      </c>
    </row>
    <row r="725" s="358">
      <c r="A725" s="464">
        <f>IF(INVITACIONES!A726="","",INVITACIONES!A726)</f>
        <v/>
      </c>
      <c r="B725" s="464">
        <f>IF(INVITACIONES!N726="","",TRIM(INVITACIONES!N726))</f>
        <v/>
      </c>
      <c r="C725" s="475">
        <f>IF(INVITACIONES!G726="","",INVITACIONES!G726)</f>
        <v/>
      </c>
      <c r="D725" s="464">
        <f>IFERROR(TRIM(MID(SUBSTITUTE(SUBSTITUTE(SUBSTITUTE(INVITACIONES!$J726,"*",""),CHAR(13),""),CHAR(10),REPT(" ",100)),1,100)),"")</f>
        <v/>
      </c>
      <c r="E725" s="464">
        <f>IFERROR(TRIM(MID(SUBSTITUTE(SUBSTITUTE(SUBSTITUTE(INVITACIONES!$J726,"*",""),CHAR(13),""),CHAR(10),REPT(" ",100)),101,100)),"")</f>
        <v/>
      </c>
      <c r="F725" s="464">
        <f>IFERROR(TRIM(MID(SUBSTITUTE(SUBSTITUTE(SUBSTITUTE(INVITACIONES!$J726,"*",""),CHAR(13),""),CHAR(10),REPT(" ",100)),201,100)),"")</f>
        <v/>
      </c>
      <c r="G725" s="464">
        <f>IFERROR(TRIM(MID(SUBSTITUTE(SUBSTITUTE(SUBSTITUTE(INVITACIONES!$J726,"*",""),CHAR(13),""),CHAR(10),REPT(" ",100)),301,100)),"")</f>
        <v/>
      </c>
      <c r="H725" s="464">
        <f>IFERROR(TRIM(MID(SUBSTITUTE(SUBSTITUTE(SUBSTITUTE(INVITACIONES!$J726,"*",""),CHAR(13),""),CHAR(10),REPT(" ",100)),401,100)),"")</f>
        <v/>
      </c>
      <c r="I725" s="464">
        <f>IFERROR(TRIM(MID(SUBSTITUTE(SUBSTITUTE(SUBSTITUTE(INVITACIONES!$J726,"*",""),CHAR(13),""),CHAR(10),REPT(" ",100)),501,100)),"")</f>
        <v/>
      </c>
      <c r="J725" s="464">
        <f>IFERROR(TRIM(MID(SUBSTITUTE(SUBSTITUTE(SUBSTITUTE(INVITACIONES!$J726,"*",""),CHAR(13),""),CHAR(10),REPT(" ",100)),601,100)),"")</f>
        <v/>
      </c>
      <c r="K725" s="464">
        <f>IFERROR(TRIM(MID(SUBSTITUTE(SUBSTITUTE(SUBSTITUTE(INVITACIONES!$J726,"*",""),CHAR(13),""),CHAR(10),REPT(" ",100)),701,100)),"")</f>
        <v/>
      </c>
    </row>
    <row r="726" s="358">
      <c r="A726" s="464">
        <f>IF(INVITACIONES!A727="","",INVITACIONES!A727)</f>
        <v/>
      </c>
      <c r="B726" s="464">
        <f>IF(INVITACIONES!N727="","",TRIM(INVITACIONES!N727))</f>
        <v/>
      </c>
      <c r="C726" s="475">
        <f>IF(INVITACIONES!G727="","",INVITACIONES!G727)</f>
        <v/>
      </c>
      <c r="D726" s="464">
        <f>IFERROR(TRIM(MID(SUBSTITUTE(SUBSTITUTE(SUBSTITUTE(INVITACIONES!$J727,"*",""),CHAR(13),""),CHAR(10),REPT(" ",100)),1,100)),"")</f>
        <v/>
      </c>
      <c r="E726" s="464">
        <f>IFERROR(TRIM(MID(SUBSTITUTE(SUBSTITUTE(SUBSTITUTE(INVITACIONES!$J727,"*",""),CHAR(13),""),CHAR(10),REPT(" ",100)),101,100)),"")</f>
        <v/>
      </c>
      <c r="F726" s="464">
        <f>IFERROR(TRIM(MID(SUBSTITUTE(SUBSTITUTE(SUBSTITUTE(INVITACIONES!$J727,"*",""),CHAR(13),""),CHAR(10),REPT(" ",100)),201,100)),"")</f>
        <v/>
      </c>
      <c r="G726" s="464">
        <f>IFERROR(TRIM(MID(SUBSTITUTE(SUBSTITUTE(SUBSTITUTE(INVITACIONES!$J727,"*",""),CHAR(13),""),CHAR(10),REPT(" ",100)),301,100)),"")</f>
        <v/>
      </c>
      <c r="H726" s="464">
        <f>IFERROR(TRIM(MID(SUBSTITUTE(SUBSTITUTE(SUBSTITUTE(INVITACIONES!$J727,"*",""),CHAR(13),""),CHAR(10),REPT(" ",100)),401,100)),"")</f>
        <v/>
      </c>
      <c r="I726" s="464">
        <f>IFERROR(TRIM(MID(SUBSTITUTE(SUBSTITUTE(SUBSTITUTE(INVITACIONES!$J727,"*",""),CHAR(13),""),CHAR(10),REPT(" ",100)),501,100)),"")</f>
        <v/>
      </c>
      <c r="J726" s="464">
        <f>IFERROR(TRIM(MID(SUBSTITUTE(SUBSTITUTE(SUBSTITUTE(INVITACIONES!$J727,"*",""),CHAR(13),""),CHAR(10),REPT(" ",100)),601,100)),"")</f>
        <v/>
      </c>
      <c r="K726" s="464">
        <f>IFERROR(TRIM(MID(SUBSTITUTE(SUBSTITUTE(SUBSTITUTE(INVITACIONES!$J727,"*",""),CHAR(13),""),CHAR(10),REPT(" ",100)),701,100)),"")</f>
        <v/>
      </c>
    </row>
    <row r="727" s="358">
      <c r="A727" s="464">
        <f>IF(INVITACIONES!A728="","",INVITACIONES!A728)</f>
        <v/>
      </c>
      <c r="B727" s="464">
        <f>IF(INVITACIONES!N728="","",TRIM(INVITACIONES!N728))</f>
        <v/>
      </c>
      <c r="C727" s="475">
        <f>IF(INVITACIONES!G728="","",INVITACIONES!G728)</f>
        <v/>
      </c>
      <c r="D727" s="464">
        <f>IFERROR(TRIM(MID(SUBSTITUTE(SUBSTITUTE(SUBSTITUTE(INVITACIONES!$J728,"*",""),CHAR(13),""),CHAR(10),REPT(" ",100)),1,100)),"")</f>
        <v/>
      </c>
      <c r="E727" s="464">
        <f>IFERROR(TRIM(MID(SUBSTITUTE(SUBSTITUTE(SUBSTITUTE(INVITACIONES!$J728,"*",""),CHAR(13),""),CHAR(10),REPT(" ",100)),101,100)),"")</f>
        <v/>
      </c>
      <c r="F727" s="464">
        <f>IFERROR(TRIM(MID(SUBSTITUTE(SUBSTITUTE(SUBSTITUTE(INVITACIONES!$J728,"*",""),CHAR(13),""),CHAR(10),REPT(" ",100)),201,100)),"")</f>
        <v/>
      </c>
      <c r="G727" s="464">
        <f>IFERROR(TRIM(MID(SUBSTITUTE(SUBSTITUTE(SUBSTITUTE(INVITACIONES!$J728,"*",""),CHAR(13),""),CHAR(10),REPT(" ",100)),301,100)),"")</f>
        <v/>
      </c>
      <c r="H727" s="464">
        <f>IFERROR(TRIM(MID(SUBSTITUTE(SUBSTITUTE(SUBSTITUTE(INVITACIONES!$J728,"*",""),CHAR(13),""),CHAR(10),REPT(" ",100)),401,100)),"")</f>
        <v/>
      </c>
      <c r="I727" s="464">
        <f>IFERROR(TRIM(MID(SUBSTITUTE(SUBSTITUTE(SUBSTITUTE(INVITACIONES!$J728,"*",""),CHAR(13),""),CHAR(10),REPT(" ",100)),501,100)),"")</f>
        <v/>
      </c>
      <c r="J727" s="464">
        <f>IFERROR(TRIM(MID(SUBSTITUTE(SUBSTITUTE(SUBSTITUTE(INVITACIONES!$J728,"*",""),CHAR(13),""),CHAR(10),REPT(" ",100)),601,100)),"")</f>
        <v/>
      </c>
      <c r="K727" s="464">
        <f>IFERROR(TRIM(MID(SUBSTITUTE(SUBSTITUTE(SUBSTITUTE(INVITACIONES!$J728,"*",""),CHAR(13),""),CHAR(10),REPT(" ",100)),701,100)),"")</f>
        <v/>
      </c>
    </row>
    <row r="728" s="358">
      <c r="A728" s="464">
        <f>IF(INVITACIONES!A729="","",INVITACIONES!A729)</f>
        <v/>
      </c>
      <c r="B728" s="464">
        <f>IF(INVITACIONES!N729="","",TRIM(INVITACIONES!N729))</f>
        <v/>
      </c>
      <c r="C728" s="475">
        <f>IF(INVITACIONES!G729="","",INVITACIONES!G729)</f>
        <v/>
      </c>
      <c r="D728" s="464">
        <f>IFERROR(TRIM(MID(SUBSTITUTE(SUBSTITUTE(SUBSTITUTE(INVITACIONES!$J729,"*",""),CHAR(13),""),CHAR(10),REPT(" ",100)),1,100)),"")</f>
        <v/>
      </c>
      <c r="E728" s="464">
        <f>IFERROR(TRIM(MID(SUBSTITUTE(SUBSTITUTE(SUBSTITUTE(INVITACIONES!$J729,"*",""),CHAR(13),""),CHAR(10),REPT(" ",100)),101,100)),"")</f>
        <v/>
      </c>
      <c r="F728" s="464">
        <f>IFERROR(TRIM(MID(SUBSTITUTE(SUBSTITUTE(SUBSTITUTE(INVITACIONES!$J729,"*",""),CHAR(13),""),CHAR(10),REPT(" ",100)),201,100)),"")</f>
        <v/>
      </c>
      <c r="G728" s="464">
        <f>IFERROR(TRIM(MID(SUBSTITUTE(SUBSTITUTE(SUBSTITUTE(INVITACIONES!$J729,"*",""),CHAR(13),""),CHAR(10),REPT(" ",100)),301,100)),"")</f>
        <v/>
      </c>
      <c r="H728" s="464">
        <f>IFERROR(TRIM(MID(SUBSTITUTE(SUBSTITUTE(SUBSTITUTE(INVITACIONES!$J729,"*",""),CHAR(13),""),CHAR(10),REPT(" ",100)),401,100)),"")</f>
        <v/>
      </c>
      <c r="I728" s="464">
        <f>IFERROR(TRIM(MID(SUBSTITUTE(SUBSTITUTE(SUBSTITUTE(INVITACIONES!$J729,"*",""),CHAR(13),""),CHAR(10),REPT(" ",100)),501,100)),"")</f>
        <v/>
      </c>
      <c r="J728" s="464">
        <f>IFERROR(TRIM(MID(SUBSTITUTE(SUBSTITUTE(SUBSTITUTE(INVITACIONES!$J729,"*",""),CHAR(13),""),CHAR(10),REPT(" ",100)),601,100)),"")</f>
        <v/>
      </c>
      <c r="K728" s="464">
        <f>IFERROR(TRIM(MID(SUBSTITUTE(SUBSTITUTE(SUBSTITUTE(INVITACIONES!$J729,"*",""),CHAR(13),""),CHAR(10),REPT(" ",100)),701,100)),"")</f>
        <v/>
      </c>
    </row>
    <row r="729" s="358">
      <c r="A729" s="464">
        <f>IF(INVITACIONES!A730="","",INVITACIONES!A730)</f>
        <v/>
      </c>
      <c r="B729" s="464">
        <f>IF(INVITACIONES!N730="","",TRIM(INVITACIONES!N730))</f>
        <v/>
      </c>
      <c r="C729" s="475">
        <f>IF(INVITACIONES!G730="","",INVITACIONES!G730)</f>
        <v/>
      </c>
      <c r="D729" s="464">
        <f>IFERROR(TRIM(MID(SUBSTITUTE(SUBSTITUTE(SUBSTITUTE(INVITACIONES!$J730,"*",""),CHAR(13),""),CHAR(10),REPT(" ",100)),1,100)),"")</f>
        <v/>
      </c>
      <c r="E729" s="464">
        <f>IFERROR(TRIM(MID(SUBSTITUTE(SUBSTITUTE(SUBSTITUTE(INVITACIONES!$J730,"*",""),CHAR(13),""),CHAR(10),REPT(" ",100)),101,100)),"")</f>
        <v/>
      </c>
      <c r="F729" s="464">
        <f>IFERROR(TRIM(MID(SUBSTITUTE(SUBSTITUTE(SUBSTITUTE(INVITACIONES!$J730,"*",""),CHAR(13),""),CHAR(10),REPT(" ",100)),201,100)),"")</f>
        <v/>
      </c>
      <c r="G729" s="464">
        <f>IFERROR(TRIM(MID(SUBSTITUTE(SUBSTITUTE(SUBSTITUTE(INVITACIONES!$J730,"*",""),CHAR(13),""),CHAR(10),REPT(" ",100)),301,100)),"")</f>
        <v/>
      </c>
      <c r="H729" s="464">
        <f>IFERROR(TRIM(MID(SUBSTITUTE(SUBSTITUTE(SUBSTITUTE(INVITACIONES!$J730,"*",""),CHAR(13),""),CHAR(10),REPT(" ",100)),401,100)),"")</f>
        <v/>
      </c>
      <c r="I729" s="464">
        <f>IFERROR(TRIM(MID(SUBSTITUTE(SUBSTITUTE(SUBSTITUTE(INVITACIONES!$J730,"*",""),CHAR(13),""),CHAR(10),REPT(" ",100)),501,100)),"")</f>
        <v/>
      </c>
      <c r="J729" s="464">
        <f>IFERROR(TRIM(MID(SUBSTITUTE(SUBSTITUTE(SUBSTITUTE(INVITACIONES!$J730,"*",""),CHAR(13),""),CHAR(10),REPT(" ",100)),601,100)),"")</f>
        <v/>
      </c>
      <c r="K729" s="464">
        <f>IFERROR(TRIM(MID(SUBSTITUTE(SUBSTITUTE(SUBSTITUTE(INVITACIONES!$J730,"*",""),CHAR(13),""),CHAR(10),REPT(" ",100)),701,100)),"")</f>
        <v/>
      </c>
    </row>
    <row r="730" s="358">
      <c r="A730" s="464">
        <f>IF(INVITACIONES!A731="","",INVITACIONES!A731)</f>
        <v/>
      </c>
      <c r="B730" s="464">
        <f>IF(INVITACIONES!N731="","",TRIM(INVITACIONES!N731))</f>
        <v/>
      </c>
      <c r="C730" s="475">
        <f>IF(INVITACIONES!G731="","",INVITACIONES!G731)</f>
        <v/>
      </c>
      <c r="D730" s="464">
        <f>IFERROR(TRIM(MID(SUBSTITUTE(SUBSTITUTE(SUBSTITUTE(INVITACIONES!$J731,"*",""),CHAR(13),""),CHAR(10),REPT(" ",100)),1,100)),"")</f>
        <v/>
      </c>
      <c r="E730" s="464">
        <f>IFERROR(TRIM(MID(SUBSTITUTE(SUBSTITUTE(SUBSTITUTE(INVITACIONES!$J731,"*",""),CHAR(13),""),CHAR(10),REPT(" ",100)),101,100)),"")</f>
        <v/>
      </c>
      <c r="F730" s="464">
        <f>IFERROR(TRIM(MID(SUBSTITUTE(SUBSTITUTE(SUBSTITUTE(INVITACIONES!$J731,"*",""),CHAR(13),""),CHAR(10),REPT(" ",100)),201,100)),"")</f>
        <v/>
      </c>
      <c r="G730" s="464">
        <f>IFERROR(TRIM(MID(SUBSTITUTE(SUBSTITUTE(SUBSTITUTE(INVITACIONES!$J731,"*",""),CHAR(13),""),CHAR(10),REPT(" ",100)),301,100)),"")</f>
        <v/>
      </c>
      <c r="H730" s="464">
        <f>IFERROR(TRIM(MID(SUBSTITUTE(SUBSTITUTE(SUBSTITUTE(INVITACIONES!$J731,"*",""),CHAR(13),""),CHAR(10),REPT(" ",100)),401,100)),"")</f>
        <v/>
      </c>
      <c r="I730" s="464">
        <f>IFERROR(TRIM(MID(SUBSTITUTE(SUBSTITUTE(SUBSTITUTE(INVITACIONES!$J731,"*",""),CHAR(13),""),CHAR(10),REPT(" ",100)),501,100)),"")</f>
        <v/>
      </c>
      <c r="J730" s="464">
        <f>IFERROR(TRIM(MID(SUBSTITUTE(SUBSTITUTE(SUBSTITUTE(INVITACIONES!$J731,"*",""),CHAR(13),""),CHAR(10),REPT(" ",100)),601,100)),"")</f>
        <v/>
      </c>
      <c r="K730" s="464">
        <f>IFERROR(TRIM(MID(SUBSTITUTE(SUBSTITUTE(SUBSTITUTE(INVITACIONES!$J731,"*",""),CHAR(13),""),CHAR(10),REPT(" ",100)),701,100)),"")</f>
        <v/>
      </c>
    </row>
    <row r="731" s="358">
      <c r="A731" s="464">
        <f>IF(INVITACIONES!A732="","",INVITACIONES!A732)</f>
        <v/>
      </c>
      <c r="B731" s="464">
        <f>IF(INVITACIONES!N732="","",TRIM(INVITACIONES!N732))</f>
        <v/>
      </c>
      <c r="C731" s="475">
        <f>IF(INVITACIONES!G732="","",INVITACIONES!G732)</f>
        <v/>
      </c>
      <c r="D731" s="464">
        <f>IFERROR(TRIM(MID(SUBSTITUTE(SUBSTITUTE(SUBSTITUTE(INVITACIONES!$J732,"*",""),CHAR(13),""),CHAR(10),REPT(" ",100)),1,100)),"")</f>
        <v/>
      </c>
      <c r="E731" s="464">
        <f>IFERROR(TRIM(MID(SUBSTITUTE(SUBSTITUTE(SUBSTITUTE(INVITACIONES!$J732,"*",""),CHAR(13),""),CHAR(10),REPT(" ",100)),101,100)),"")</f>
        <v/>
      </c>
      <c r="F731" s="464">
        <f>IFERROR(TRIM(MID(SUBSTITUTE(SUBSTITUTE(SUBSTITUTE(INVITACIONES!$J732,"*",""),CHAR(13),""),CHAR(10),REPT(" ",100)),201,100)),"")</f>
        <v/>
      </c>
      <c r="G731" s="464">
        <f>IFERROR(TRIM(MID(SUBSTITUTE(SUBSTITUTE(SUBSTITUTE(INVITACIONES!$J732,"*",""),CHAR(13),""),CHAR(10),REPT(" ",100)),301,100)),"")</f>
        <v/>
      </c>
      <c r="H731" s="464">
        <f>IFERROR(TRIM(MID(SUBSTITUTE(SUBSTITUTE(SUBSTITUTE(INVITACIONES!$J732,"*",""),CHAR(13),""),CHAR(10),REPT(" ",100)),401,100)),"")</f>
        <v/>
      </c>
      <c r="I731" s="464">
        <f>IFERROR(TRIM(MID(SUBSTITUTE(SUBSTITUTE(SUBSTITUTE(INVITACIONES!$J732,"*",""),CHAR(13),""),CHAR(10),REPT(" ",100)),501,100)),"")</f>
        <v/>
      </c>
      <c r="J731" s="464">
        <f>IFERROR(TRIM(MID(SUBSTITUTE(SUBSTITUTE(SUBSTITUTE(INVITACIONES!$J732,"*",""),CHAR(13),""),CHAR(10),REPT(" ",100)),601,100)),"")</f>
        <v/>
      </c>
      <c r="K731" s="464">
        <f>IFERROR(TRIM(MID(SUBSTITUTE(SUBSTITUTE(SUBSTITUTE(INVITACIONES!$J732,"*",""),CHAR(13),""),CHAR(10),REPT(" ",100)),701,100)),"")</f>
        <v/>
      </c>
    </row>
    <row r="732" s="358">
      <c r="A732" s="464">
        <f>IF(INVITACIONES!A733="","",INVITACIONES!A733)</f>
        <v/>
      </c>
      <c r="B732" s="464">
        <f>IF(INVITACIONES!N733="","",TRIM(INVITACIONES!N733))</f>
        <v/>
      </c>
      <c r="C732" s="475">
        <f>IF(INVITACIONES!G733="","",INVITACIONES!G733)</f>
        <v/>
      </c>
      <c r="D732" s="464">
        <f>IFERROR(TRIM(MID(SUBSTITUTE(SUBSTITUTE(SUBSTITUTE(INVITACIONES!$J733,"*",""),CHAR(13),""),CHAR(10),REPT(" ",100)),1,100)),"")</f>
        <v/>
      </c>
      <c r="E732" s="464">
        <f>IFERROR(TRIM(MID(SUBSTITUTE(SUBSTITUTE(SUBSTITUTE(INVITACIONES!$J733,"*",""),CHAR(13),""),CHAR(10),REPT(" ",100)),101,100)),"")</f>
        <v/>
      </c>
      <c r="F732" s="464">
        <f>IFERROR(TRIM(MID(SUBSTITUTE(SUBSTITUTE(SUBSTITUTE(INVITACIONES!$J733,"*",""),CHAR(13),""),CHAR(10),REPT(" ",100)),201,100)),"")</f>
        <v/>
      </c>
      <c r="G732" s="464">
        <f>IFERROR(TRIM(MID(SUBSTITUTE(SUBSTITUTE(SUBSTITUTE(INVITACIONES!$J733,"*",""),CHAR(13),""),CHAR(10),REPT(" ",100)),301,100)),"")</f>
        <v/>
      </c>
      <c r="H732" s="464">
        <f>IFERROR(TRIM(MID(SUBSTITUTE(SUBSTITUTE(SUBSTITUTE(INVITACIONES!$J733,"*",""),CHAR(13),""),CHAR(10),REPT(" ",100)),401,100)),"")</f>
        <v/>
      </c>
      <c r="I732" s="464">
        <f>IFERROR(TRIM(MID(SUBSTITUTE(SUBSTITUTE(SUBSTITUTE(INVITACIONES!$J733,"*",""),CHAR(13),""),CHAR(10),REPT(" ",100)),501,100)),"")</f>
        <v/>
      </c>
      <c r="J732" s="464">
        <f>IFERROR(TRIM(MID(SUBSTITUTE(SUBSTITUTE(SUBSTITUTE(INVITACIONES!$J733,"*",""),CHAR(13),""),CHAR(10),REPT(" ",100)),601,100)),"")</f>
        <v/>
      </c>
      <c r="K732" s="464">
        <f>IFERROR(TRIM(MID(SUBSTITUTE(SUBSTITUTE(SUBSTITUTE(INVITACIONES!$J733,"*",""),CHAR(13),""),CHAR(10),REPT(" ",100)),701,100)),"")</f>
        <v/>
      </c>
    </row>
    <row r="733" s="358">
      <c r="A733" s="464">
        <f>IF(INVITACIONES!A734="","",INVITACIONES!A734)</f>
        <v/>
      </c>
      <c r="B733" s="464">
        <f>IF(INVITACIONES!N734="","",TRIM(INVITACIONES!N734))</f>
        <v/>
      </c>
      <c r="C733" s="475">
        <f>IF(INVITACIONES!G734="","",INVITACIONES!G734)</f>
        <v/>
      </c>
      <c r="D733" s="464">
        <f>IFERROR(TRIM(MID(SUBSTITUTE(SUBSTITUTE(SUBSTITUTE(INVITACIONES!$J734,"*",""),CHAR(13),""),CHAR(10),REPT(" ",100)),1,100)),"")</f>
        <v/>
      </c>
      <c r="E733" s="464">
        <f>IFERROR(TRIM(MID(SUBSTITUTE(SUBSTITUTE(SUBSTITUTE(INVITACIONES!$J734,"*",""),CHAR(13),""),CHAR(10),REPT(" ",100)),101,100)),"")</f>
        <v/>
      </c>
      <c r="F733" s="464">
        <f>IFERROR(TRIM(MID(SUBSTITUTE(SUBSTITUTE(SUBSTITUTE(INVITACIONES!$J734,"*",""),CHAR(13),""),CHAR(10),REPT(" ",100)),201,100)),"")</f>
        <v/>
      </c>
      <c r="G733" s="464">
        <f>IFERROR(TRIM(MID(SUBSTITUTE(SUBSTITUTE(SUBSTITUTE(INVITACIONES!$J734,"*",""),CHAR(13),""),CHAR(10),REPT(" ",100)),301,100)),"")</f>
        <v/>
      </c>
      <c r="H733" s="464">
        <f>IFERROR(TRIM(MID(SUBSTITUTE(SUBSTITUTE(SUBSTITUTE(INVITACIONES!$J734,"*",""),CHAR(13),""),CHAR(10),REPT(" ",100)),401,100)),"")</f>
        <v/>
      </c>
      <c r="I733" s="464">
        <f>IFERROR(TRIM(MID(SUBSTITUTE(SUBSTITUTE(SUBSTITUTE(INVITACIONES!$J734,"*",""),CHAR(13),""),CHAR(10),REPT(" ",100)),501,100)),"")</f>
        <v/>
      </c>
      <c r="J733" s="464">
        <f>IFERROR(TRIM(MID(SUBSTITUTE(SUBSTITUTE(SUBSTITUTE(INVITACIONES!$J734,"*",""),CHAR(13),""),CHAR(10),REPT(" ",100)),601,100)),"")</f>
        <v/>
      </c>
      <c r="K733" s="464">
        <f>IFERROR(TRIM(MID(SUBSTITUTE(SUBSTITUTE(SUBSTITUTE(INVITACIONES!$J734,"*",""),CHAR(13),""),CHAR(10),REPT(" ",100)),701,100)),"")</f>
        <v/>
      </c>
    </row>
    <row r="734" s="358">
      <c r="A734" s="464">
        <f>IF(INVITACIONES!A735="","",INVITACIONES!A735)</f>
        <v/>
      </c>
      <c r="B734" s="464">
        <f>IF(INVITACIONES!N735="","",TRIM(INVITACIONES!N735))</f>
        <v/>
      </c>
      <c r="C734" s="475">
        <f>IF(INVITACIONES!G735="","",INVITACIONES!G735)</f>
        <v/>
      </c>
      <c r="D734" s="464">
        <f>IFERROR(TRIM(MID(SUBSTITUTE(SUBSTITUTE(SUBSTITUTE(INVITACIONES!$J735,"*",""),CHAR(13),""),CHAR(10),REPT(" ",100)),1,100)),"")</f>
        <v/>
      </c>
      <c r="E734" s="464">
        <f>IFERROR(TRIM(MID(SUBSTITUTE(SUBSTITUTE(SUBSTITUTE(INVITACIONES!$J735,"*",""),CHAR(13),""),CHAR(10),REPT(" ",100)),101,100)),"")</f>
        <v/>
      </c>
      <c r="F734" s="464">
        <f>IFERROR(TRIM(MID(SUBSTITUTE(SUBSTITUTE(SUBSTITUTE(INVITACIONES!$J735,"*",""),CHAR(13),""),CHAR(10),REPT(" ",100)),201,100)),"")</f>
        <v/>
      </c>
      <c r="G734" s="464">
        <f>IFERROR(TRIM(MID(SUBSTITUTE(SUBSTITUTE(SUBSTITUTE(INVITACIONES!$J735,"*",""),CHAR(13),""),CHAR(10),REPT(" ",100)),301,100)),"")</f>
        <v/>
      </c>
      <c r="H734" s="464">
        <f>IFERROR(TRIM(MID(SUBSTITUTE(SUBSTITUTE(SUBSTITUTE(INVITACIONES!$J735,"*",""),CHAR(13),""),CHAR(10),REPT(" ",100)),401,100)),"")</f>
        <v/>
      </c>
      <c r="I734" s="464">
        <f>IFERROR(TRIM(MID(SUBSTITUTE(SUBSTITUTE(SUBSTITUTE(INVITACIONES!$J735,"*",""),CHAR(13),""),CHAR(10),REPT(" ",100)),501,100)),"")</f>
        <v/>
      </c>
      <c r="J734" s="464">
        <f>IFERROR(TRIM(MID(SUBSTITUTE(SUBSTITUTE(SUBSTITUTE(INVITACIONES!$J735,"*",""),CHAR(13),""),CHAR(10),REPT(" ",100)),601,100)),"")</f>
        <v/>
      </c>
      <c r="K734" s="464">
        <f>IFERROR(TRIM(MID(SUBSTITUTE(SUBSTITUTE(SUBSTITUTE(INVITACIONES!$J735,"*",""),CHAR(13),""),CHAR(10),REPT(" ",100)),701,100)),"")</f>
        <v/>
      </c>
    </row>
    <row r="735" s="358">
      <c r="A735" s="464">
        <f>IF(INVITACIONES!A736="","",INVITACIONES!A736)</f>
        <v/>
      </c>
      <c r="B735" s="464">
        <f>IF(INVITACIONES!N736="","",TRIM(INVITACIONES!N736))</f>
        <v/>
      </c>
      <c r="C735" s="475">
        <f>IF(INVITACIONES!G736="","",INVITACIONES!G736)</f>
        <v/>
      </c>
      <c r="D735" s="464">
        <f>IFERROR(TRIM(MID(SUBSTITUTE(SUBSTITUTE(SUBSTITUTE(INVITACIONES!$J736,"*",""),CHAR(13),""),CHAR(10),REPT(" ",100)),1,100)),"")</f>
        <v/>
      </c>
      <c r="E735" s="464">
        <f>IFERROR(TRIM(MID(SUBSTITUTE(SUBSTITUTE(SUBSTITUTE(INVITACIONES!$J736,"*",""),CHAR(13),""),CHAR(10),REPT(" ",100)),101,100)),"")</f>
        <v/>
      </c>
      <c r="F735" s="464">
        <f>IFERROR(TRIM(MID(SUBSTITUTE(SUBSTITUTE(SUBSTITUTE(INVITACIONES!$J736,"*",""),CHAR(13),""),CHAR(10),REPT(" ",100)),201,100)),"")</f>
        <v/>
      </c>
      <c r="G735" s="464">
        <f>IFERROR(TRIM(MID(SUBSTITUTE(SUBSTITUTE(SUBSTITUTE(INVITACIONES!$J736,"*",""),CHAR(13),""),CHAR(10),REPT(" ",100)),301,100)),"")</f>
        <v/>
      </c>
      <c r="H735" s="464">
        <f>IFERROR(TRIM(MID(SUBSTITUTE(SUBSTITUTE(SUBSTITUTE(INVITACIONES!$J736,"*",""),CHAR(13),""),CHAR(10),REPT(" ",100)),401,100)),"")</f>
        <v/>
      </c>
      <c r="I735" s="464">
        <f>IFERROR(TRIM(MID(SUBSTITUTE(SUBSTITUTE(SUBSTITUTE(INVITACIONES!$J736,"*",""),CHAR(13),""),CHAR(10),REPT(" ",100)),501,100)),"")</f>
        <v/>
      </c>
      <c r="J735" s="464">
        <f>IFERROR(TRIM(MID(SUBSTITUTE(SUBSTITUTE(SUBSTITUTE(INVITACIONES!$J736,"*",""),CHAR(13),""),CHAR(10),REPT(" ",100)),601,100)),"")</f>
        <v/>
      </c>
      <c r="K735" s="464">
        <f>IFERROR(TRIM(MID(SUBSTITUTE(SUBSTITUTE(SUBSTITUTE(INVITACIONES!$J736,"*",""),CHAR(13),""),CHAR(10),REPT(" ",100)),701,100)),"")</f>
        <v/>
      </c>
    </row>
    <row r="736" s="358">
      <c r="A736" s="464">
        <f>IF(INVITACIONES!A737="","",INVITACIONES!A737)</f>
        <v/>
      </c>
      <c r="B736" s="464">
        <f>IF(INVITACIONES!N737="","",TRIM(INVITACIONES!N737))</f>
        <v/>
      </c>
      <c r="C736" s="475">
        <f>IF(INVITACIONES!G737="","",INVITACIONES!G737)</f>
        <v/>
      </c>
      <c r="D736" s="464">
        <f>IFERROR(TRIM(MID(SUBSTITUTE(SUBSTITUTE(SUBSTITUTE(INVITACIONES!$J737,"*",""),CHAR(13),""),CHAR(10),REPT(" ",100)),1,100)),"")</f>
        <v/>
      </c>
      <c r="E736" s="464">
        <f>IFERROR(TRIM(MID(SUBSTITUTE(SUBSTITUTE(SUBSTITUTE(INVITACIONES!$J737,"*",""),CHAR(13),""),CHAR(10),REPT(" ",100)),101,100)),"")</f>
        <v/>
      </c>
      <c r="F736" s="464">
        <f>IFERROR(TRIM(MID(SUBSTITUTE(SUBSTITUTE(SUBSTITUTE(INVITACIONES!$J737,"*",""),CHAR(13),""),CHAR(10),REPT(" ",100)),201,100)),"")</f>
        <v/>
      </c>
      <c r="G736" s="464">
        <f>IFERROR(TRIM(MID(SUBSTITUTE(SUBSTITUTE(SUBSTITUTE(INVITACIONES!$J737,"*",""),CHAR(13),""),CHAR(10),REPT(" ",100)),301,100)),"")</f>
        <v/>
      </c>
      <c r="H736" s="464">
        <f>IFERROR(TRIM(MID(SUBSTITUTE(SUBSTITUTE(SUBSTITUTE(INVITACIONES!$J737,"*",""),CHAR(13),""),CHAR(10),REPT(" ",100)),401,100)),"")</f>
        <v/>
      </c>
      <c r="I736" s="464">
        <f>IFERROR(TRIM(MID(SUBSTITUTE(SUBSTITUTE(SUBSTITUTE(INVITACIONES!$J737,"*",""),CHAR(13),""),CHAR(10),REPT(" ",100)),501,100)),"")</f>
        <v/>
      </c>
      <c r="J736" s="464">
        <f>IFERROR(TRIM(MID(SUBSTITUTE(SUBSTITUTE(SUBSTITUTE(INVITACIONES!$J737,"*",""),CHAR(13),""),CHAR(10),REPT(" ",100)),601,100)),"")</f>
        <v/>
      </c>
      <c r="K736" s="464">
        <f>IFERROR(TRIM(MID(SUBSTITUTE(SUBSTITUTE(SUBSTITUTE(INVITACIONES!$J737,"*",""),CHAR(13),""),CHAR(10),REPT(" ",100)),701,100)),"")</f>
        <v/>
      </c>
    </row>
    <row r="737" s="358">
      <c r="A737" s="464">
        <f>IF(INVITACIONES!A738="","",INVITACIONES!A738)</f>
        <v/>
      </c>
      <c r="B737" s="464">
        <f>IF(INVITACIONES!N738="","",TRIM(INVITACIONES!N738))</f>
        <v/>
      </c>
      <c r="C737" s="475">
        <f>IF(INVITACIONES!G738="","",INVITACIONES!G738)</f>
        <v/>
      </c>
      <c r="D737" s="464">
        <f>IFERROR(TRIM(MID(SUBSTITUTE(SUBSTITUTE(SUBSTITUTE(INVITACIONES!$J738,"*",""),CHAR(13),""),CHAR(10),REPT(" ",100)),1,100)),"")</f>
        <v/>
      </c>
      <c r="E737" s="464">
        <f>IFERROR(TRIM(MID(SUBSTITUTE(SUBSTITUTE(SUBSTITUTE(INVITACIONES!$J738,"*",""),CHAR(13),""),CHAR(10),REPT(" ",100)),101,100)),"")</f>
        <v/>
      </c>
      <c r="F737" s="464">
        <f>IFERROR(TRIM(MID(SUBSTITUTE(SUBSTITUTE(SUBSTITUTE(INVITACIONES!$J738,"*",""),CHAR(13),""),CHAR(10),REPT(" ",100)),201,100)),"")</f>
        <v/>
      </c>
      <c r="G737" s="464">
        <f>IFERROR(TRIM(MID(SUBSTITUTE(SUBSTITUTE(SUBSTITUTE(INVITACIONES!$J738,"*",""),CHAR(13),""),CHAR(10),REPT(" ",100)),301,100)),"")</f>
        <v/>
      </c>
      <c r="H737" s="464">
        <f>IFERROR(TRIM(MID(SUBSTITUTE(SUBSTITUTE(SUBSTITUTE(INVITACIONES!$J738,"*",""),CHAR(13),""),CHAR(10),REPT(" ",100)),401,100)),"")</f>
        <v/>
      </c>
      <c r="I737" s="464">
        <f>IFERROR(TRIM(MID(SUBSTITUTE(SUBSTITUTE(SUBSTITUTE(INVITACIONES!$J738,"*",""),CHAR(13),""),CHAR(10),REPT(" ",100)),501,100)),"")</f>
        <v/>
      </c>
      <c r="J737" s="464">
        <f>IFERROR(TRIM(MID(SUBSTITUTE(SUBSTITUTE(SUBSTITUTE(INVITACIONES!$J738,"*",""),CHAR(13),""),CHAR(10),REPT(" ",100)),601,100)),"")</f>
        <v/>
      </c>
      <c r="K737" s="464">
        <f>IFERROR(TRIM(MID(SUBSTITUTE(SUBSTITUTE(SUBSTITUTE(INVITACIONES!$J738,"*",""),CHAR(13),""),CHAR(10),REPT(" ",100)),701,100)),"")</f>
        <v/>
      </c>
    </row>
    <row r="738" s="358">
      <c r="A738" s="464">
        <f>IF(INVITACIONES!A739="","",INVITACIONES!A739)</f>
        <v/>
      </c>
      <c r="B738" s="464">
        <f>IF(INVITACIONES!N739="","",TRIM(INVITACIONES!N739))</f>
        <v/>
      </c>
      <c r="C738" s="475">
        <f>IF(INVITACIONES!G739="","",INVITACIONES!G739)</f>
        <v/>
      </c>
      <c r="D738" s="464">
        <f>IFERROR(TRIM(MID(SUBSTITUTE(SUBSTITUTE(SUBSTITUTE(INVITACIONES!$J739,"*",""),CHAR(13),""),CHAR(10),REPT(" ",100)),1,100)),"")</f>
        <v/>
      </c>
      <c r="E738" s="464">
        <f>IFERROR(TRIM(MID(SUBSTITUTE(SUBSTITUTE(SUBSTITUTE(INVITACIONES!$J739,"*",""),CHAR(13),""),CHAR(10),REPT(" ",100)),101,100)),"")</f>
        <v/>
      </c>
      <c r="F738" s="464">
        <f>IFERROR(TRIM(MID(SUBSTITUTE(SUBSTITUTE(SUBSTITUTE(INVITACIONES!$J739,"*",""),CHAR(13),""),CHAR(10),REPT(" ",100)),201,100)),"")</f>
        <v/>
      </c>
      <c r="G738" s="464">
        <f>IFERROR(TRIM(MID(SUBSTITUTE(SUBSTITUTE(SUBSTITUTE(INVITACIONES!$J739,"*",""),CHAR(13),""),CHAR(10),REPT(" ",100)),301,100)),"")</f>
        <v/>
      </c>
      <c r="H738" s="464">
        <f>IFERROR(TRIM(MID(SUBSTITUTE(SUBSTITUTE(SUBSTITUTE(INVITACIONES!$J739,"*",""),CHAR(13),""),CHAR(10),REPT(" ",100)),401,100)),"")</f>
        <v/>
      </c>
      <c r="I738" s="464">
        <f>IFERROR(TRIM(MID(SUBSTITUTE(SUBSTITUTE(SUBSTITUTE(INVITACIONES!$J739,"*",""),CHAR(13),""),CHAR(10),REPT(" ",100)),501,100)),"")</f>
        <v/>
      </c>
      <c r="J738" s="464">
        <f>IFERROR(TRIM(MID(SUBSTITUTE(SUBSTITUTE(SUBSTITUTE(INVITACIONES!$J739,"*",""),CHAR(13),""),CHAR(10),REPT(" ",100)),601,100)),"")</f>
        <v/>
      </c>
      <c r="K738" s="464">
        <f>IFERROR(TRIM(MID(SUBSTITUTE(SUBSTITUTE(SUBSTITUTE(INVITACIONES!$J739,"*",""),CHAR(13),""),CHAR(10),REPT(" ",100)),701,100)),"")</f>
        <v/>
      </c>
    </row>
    <row r="739" s="358">
      <c r="A739" s="464">
        <f>IF(INVITACIONES!A740="","",INVITACIONES!A740)</f>
        <v/>
      </c>
      <c r="B739" s="464">
        <f>IF(INVITACIONES!N740="","",TRIM(INVITACIONES!N740))</f>
        <v/>
      </c>
      <c r="C739" s="475">
        <f>IF(INVITACIONES!G740="","",INVITACIONES!G740)</f>
        <v/>
      </c>
      <c r="D739" s="464">
        <f>IFERROR(TRIM(MID(SUBSTITUTE(SUBSTITUTE(SUBSTITUTE(INVITACIONES!$J740,"*",""),CHAR(13),""),CHAR(10),REPT(" ",100)),1,100)),"")</f>
        <v/>
      </c>
      <c r="E739" s="464">
        <f>IFERROR(TRIM(MID(SUBSTITUTE(SUBSTITUTE(SUBSTITUTE(INVITACIONES!$J740,"*",""),CHAR(13),""),CHAR(10),REPT(" ",100)),101,100)),"")</f>
        <v/>
      </c>
      <c r="F739" s="464">
        <f>IFERROR(TRIM(MID(SUBSTITUTE(SUBSTITUTE(SUBSTITUTE(INVITACIONES!$J740,"*",""),CHAR(13),""),CHAR(10),REPT(" ",100)),201,100)),"")</f>
        <v/>
      </c>
      <c r="G739" s="464">
        <f>IFERROR(TRIM(MID(SUBSTITUTE(SUBSTITUTE(SUBSTITUTE(INVITACIONES!$J740,"*",""),CHAR(13),""),CHAR(10),REPT(" ",100)),301,100)),"")</f>
        <v/>
      </c>
      <c r="H739" s="464">
        <f>IFERROR(TRIM(MID(SUBSTITUTE(SUBSTITUTE(SUBSTITUTE(INVITACIONES!$J740,"*",""),CHAR(13),""),CHAR(10),REPT(" ",100)),401,100)),"")</f>
        <v/>
      </c>
      <c r="I739" s="464">
        <f>IFERROR(TRIM(MID(SUBSTITUTE(SUBSTITUTE(SUBSTITUTE(INVITACIONES!$J740,"*",""),CHAR(13),""),CHAR(10),REPT(" ",100)),501,100)),"")</f>
        <v/>
      </c>
      <c r="J739" s="464">
        <f>IFERROR(TRIM(MID(SUBSTITUTE(SUBSTITUTE(SUBSTITUTE(INVITACIONES!$J740,"*",""),CHAR(13),""),CHAR(10),REPT(" ",100)),601,100)),"")</f>
        <v/>
      </c>
      <c r="K739" s="464">
        <f>IFERROR(TRIM(MID(SUBSTITUTE(SUBSTITUTE(SUBSTITUTE(INVITACIONES!$J740,"*",""),CHAR(13),""),CHAR(10),REPT(" ",100)),701,100)),"")</f>
        <v/>
      </c>
    </row>
    <row r="740" s="358">
      <c r="A740" s="464">
        <f>IF(INVITACIONES!A741="","",INVITACIONES!A741)</f>
        <v/>
      </c>
      <c r="B740" s="464">
        <f>IF(INVITACIONES!N741="","",TRIM(INVITACIONES!N741))</f>
        <v/>
      </c>
      <c r="C740" s="475">
        <f>IF(INVITACIONES!G741="","",INVITACIONES!G741)</f>
        <v/>
      </c>
      <c r="D740" s="464">
        <f>IFERROR(TRIM(MID(SUBSTITUTE(SUBSTITUTE(SUBSTITUTE(INVITACIONES!$J741,"*",""),CHAR(13),""),CHAR(10),REPT(" ",100)),1,100)),"")</f>
        <v/>
      </c>
      <c r="E740" s="464">
        <f>IFERROR(TRIM(MID(SUBSTITUTE(SUBSTITUTE(SUBSTITUTE(INVITACIONES!$J741,"*",""),CHAR(13),""),CHAR(10),REPT(" ",100)),101,100)),"")</f>
        <v/>
      </c>
      <c r="F740" s="464">
        <f>IFERROR(TRIM(MID(SUBSTITUTE(SUBSTITUTE(SUBSTITUTE(INVITACIONES!$J741,"*",""),CHAR(13),""),CHAR(10),REPT(" ",100)),201,100)),"")</f>
        <v/>
      </c>
      <c r="G740" s="464">
        <f>IFERROR(TRIM(MID(SUBSTITUTE(SUBSTITUTE(SUBSTITUTE(INVITACIONES!$J741,"*",""),CHAR(13),""),CHAR(10),REPT(" ",100)),301,100)),"")</f>
        <v/>
      </c>
      <c r="H740" s="464">
        <f>IFERROR(TRIM(MID(SUBSTITUTE(SUBSTITUTE(SUBSTITUTE(INVITACIONES!$J741,"*",""),CHAR(13),""),CHAR(10),REPT(" ",100)),401,100)),"")</f>
        <v/>
      </c>
      <c r="I740" s="464">
        <f>IFERROR(TRIM(MID(SUBSTITUTE(SUBSTITUTE(SUBSTITUTE(INVITACIONES!$J741,"*",""),CHAR(13),""),CHAR(10),REPT(" ",100)),501,100)),"")</f>
        <v/>
      </c>
      <c r="J740" s="464">
        <f>IFERROR(TRIM(MID(SUBSTITUTE(SUBSTITUTE(SUBSTITUTE(INVITACIONES!$J741,"*",""),CHAR(13),""),CHAR(10),REPT(" ",100)),601,100)),"")</f>
        <v/>
      </c>
      <c r="K740" s="464">
        <f>IFERROR(TRIM(MID(SUBSTITUTE(SUBSTITUTE(SUBSTITUTE(INVITACIONES!$J741,"*",""),CHAR(13),""),CHAR(10),REPT(" ",100)),701,100)),"")</f>
        <v/>
      </c>
    </row>
    <row r="741" s="358">
      <c r="A741" s="464">
        <f>IF(INVITACIONES!A742="","",INVITACIONES!A742)</f>
        <v/>
      </c>
      <c r="B741" s="464">
        <f>IF(INVITACIONES!N742="","",TRIM(INVITACIONES!N742))</f>
        <v/>
      </c>
      <c r="C741" s="475">
        <f>IF(INVITACIONES!G742="","",INVITACIONES!G742)</f>
        <v/>
      </c>
      <c r="D741" s="464">
        <f>IFERROR(TRIM(MID(SUBSTITUTE(SUBSTITUTE(SUBSTITUTE(INVITACIONES!$J742,"*",""),CHAR(13),""),CHAR(10),REPT(" ",100)),1,100)),"")</f>
        <v/>
      </c>
      <c r="E741" s="464">
        <f>IFERROR(TRIM(MID(SUBSTITUTE(SUBSTITUTE(SUBSTITUTE(INVITACIONES!$J742,"*",""),CHAR(13),""),CHAR(10),REPT(" ",100)),101,100)),"")</f>
        <v/>
      </c>
      <c r="F741" s="464">
        <f>IFERROR(TRIM(MID(SUBSTITUTE(SUBSTITUTE(SUBSTITUTE(INVITACIONES!$J742,"*",""),CHAR(13),""),CHAR(10),REPT(" ",100)),201,100)),"")</f>
        <v/>
      </c>
      <c r="G741" s="464">
        <f>IFERROR(TRIM(MID(SUBSTITUTE(SUBSTITUTE(SUBSTITUTE(INVITACIONES!$J742,"*",""),CHAR(13),""),CHAR(10),REPT(" ",100)),301,100)),"")</f>
        <v/>
      </c>
      <c r="H741" s="464">
        <f>IFERROR(TRIM(MID(SUBSTITUTE(SUBSTITUTE(SUBSTITUTE(INVITACIONES!$J742,"*",""),CHAR(13),""),CHAR(10),REPT(" ",100)),401,100)),"")</f>
        <v/>
      </c>
      <c r="I741" s="464">
        <f>IFERROR(TRIM(MID(SUBSTITUTE(SUBSTITUTE(SUBSTITUTE(INVITACIONES!$J742,"*",""),CHAR(13),""),CHAR(10),REPT(" ",100)),501,100)),"")</f>
        <v/>
      </c>
      <c r="J741" s="464">
        <f>IFERROR(TRIM(MID(SUBSTITUTE(SUBSTITUTE(SUBSTITUTE(INVITACIONES!$J742,"*",""),CHAR(13),""),CHAR(10),REPT(" ",100)),601,100)),"")</f>
        <v/>
      </c>
      <c r="K741" s="464">
        <f>IFERROR(TRIM(MID(SUBSTITUTE(SUBSTITUTE(SUBSTITUTE(INVITACIONES!$J742,"*",""),CHAR(13),""),CHAR(10),REPT(" ",100)),701,100)),"")</f>
        <v/>
      </c>
    </row>
    <row r="742" s="358">
      <c r="A742" s="464">
        <f>IF(INVITACIONES!A743="","",INVITACIONES!A743)</f>
        <v/>
      </c>
      <c r="B742" s="464">
        <f>IF(INVITACIONES!N743="","",TRIM(INVITACIONES!N743))</f>
        <v/>
      </c>
      <c r="C742" s="475">
        <f>IF(INVITACIONES!G743="","",INVITACIONES!G743)</f>
        <v/>
      </c>
      <c r="D742" s="464">
        <f>IFERROR(TRIM(MID(SUBSTITUTE(SUBSTITUTE(SUBSTITUTE(INVITACIONES!$J743,"*",""),CHAR(13),""),CHAR(10),REPT(" ",100)),1,100)),"")</f>
        <v/>
      </c>
      <c r="E742" s="464">
        <f>IFERROR(TRIM(MID(SUBSTITUTE(SUBSTITUTE(SUBSTITUTE(INVITACIONES!$J743,"*",""),CHAR(13),""),CHAR(10),REPT(" ",100)),101,100)),"")</f>
        <v/>
      </c>
      <c r="F742" s="464">
        <f>IFERROR(TRIM(MID(SUBSTITUTE(SUBSTITUTE(SUBSTITUTE(INVITACIONES!$J743,"*",""),CHAR(13),""),CHAR(10),REPT(" ",100)),201,100)),"")</f>
        <v/>
      </c>
      <c r="G742" s="464">
        <f>IFERROR(TRIM(MID(SUBSTITUTE(SUBSTITUTE(SUBSTITUTE(INVITACIONES!$J743,"*",""),CHAR(13),""),CHAR(10),REPT(" ",100)),301,100)),"")</f>
        <v/>
      </c>
      <c r="H742" s="464">
        <f>IFERROR(TRIM(MID(SUBSTITUTE(SUBSTITUTE(SUBSTITUTE(INVITACIONES!$J743,"*",""),CHAR(13),""),CHAR(10),REPT(" ",100)),401,100)),"")</f>
        <v/>
      </c>
      <c r="I742" s="464">
        <f>IFERROR(TRIM(MID(SUBSTITUTE(SUBSTITUTE(SUBSTITUTE(INVITACIONES!$J743,"*",""),CHAR(13),""),CHAR(10),REPT(" ",100)),501,100)),"")</f>
        <v/>
      </c>
      <c r="J742" s="464">
        <f>IFERROR(TRIM(MID(SUBSTITUTE(SUBSTITUTE(SUBSTITUTE(INVITACIONES!$J743,"*",""),CHAR(13),""),CHAR(10),REPT(" ",100)),601,100)),"")</f>
        <v/>
      </c>
      <c r="K742" s="464">
        <f>IFERROR(TRIM(MID(SUBSTITUTE(SUBSTITUTE(SUBSTITUTE(INVITACIONES!$J743,"*",""),CHAR(13),""),CHAR(10),REPT(" ",100)),701,100)),"")</f>
        <v/>
      </c>
    </row>
    <row r="743" s="358">
      <c r="A743" s="464">
        <f>IF(INVITACIONES!A744="","",INVITACIONES!A744)</f>
        <v/>
      </c>
      <c r="B743" s="464">
        <f>IF(INVITACIONES!N744="","",TRIM(INVITACIONES!N744))</f>
        <v/>
      </c>
      <c r="C743" s="475">
        <f>IF(INVITACIONES!G744="","",INVITACIONES!G744)</f>
        <v/>
      </c>
      <c r="D743" s="464">
        <f>IFERROR(TRIM(MID(SUBSTITUTE(SUBSTITUTE(SUBSTITUTE(INVITACIONES!$J744,"*",""),CHAR(13),""),CHAR(10),REPT(" ",100)),1,100)),"")</f>
        <v/>
      </c>
      <c r="E743" s="464">
        <f>IFERROR(TRIM(MID(SUBSTITUTE(SUBSTITUTE(SUBSTITUTE(INVITACIONES!$J744,"*",""),CHAR(13),""),CHAR(10),REPT(" ",100)),101,100)),"")</f>
        <v/>
      </c>
      <c r="F743" s="464">
        <f>IFERROR(TRIM(MID(SUBSTITUTE(SUBSTITUTE(SUBSTITUTE(INVITACIONES!$J744,"*",""),CHAR(13),""),CHAR(10),REPT(" ",100)),201,100)),"")</f>
        <v/>
      </c>
      <c r="G743" s="464">
        <f>IFERROR(TRIM(MID(SUBSTITUTE(SUBSTITUTE(SUBSTITUTE(INVITACIONES!$J744,"*",""),CHAR(13),""),CHAR(10),REPT(" ",100)),301,100)),"")</f>
        <v/>
      </c>
      <c r="H743" s="464">
        <f>IFERROR(TRIM(MID(SUBSTITUTE(SUBSTITUTE(SUBSTITUTE(INVITACIONES!$J744,"*",""),CHAR(13),""),CHAR(10),REPT(" ",100)),401,100)),"")</f>
        <v/>
      </c>
      <c r="I743" s="464">
        <f>IFERROR(TRIM(MID(SUBSTITUTE(SUBSTITUTE(SUBSTITUTE(INVITACIONES!$J744,"*",""),CHAR(13),""),CHAR(10),REPT(" ",100)),501,100)),"")</f>
        <v/>
      </c>
      <c r="J743" s="464">
        <f>IFERROR(TRIM(MID(SUBSTITUTE(SUBSTITUTE(SUBSTITUTE(INVITACIONES!$J744,"*",""),CHAR(13),""),CHAR(10),REPT(" ",100)),601,100)),"")</f>
        <v/>
      </c>
      <c r="K743" s="464">
        <f>IFERROR(TRIM(MID(SUBSTITUTE(SUBSTITUTE(SUBSTITUTE(INVITACIONES!$J744,"*",""),CHAR(13),""),CHAR(10),REPT(" ",100)),701,100)),"")</f>
        <v/>
      </c>
    </row>
    <row r="744" s="358">
      <c r="A744" s="464">
        <f>IF(INVITACIONES!A745="","",INVITACIONES!A745)</f>
        <v/>
      </c>
      <c r="B744" s="464">
        <f>IF(INVITACIONES!N745="","",TRIM(INVITACIONES!N745))</f>
        <v/>
      </c>
      <c r="C744" s="475">
        <f>IF(INVITACIONES!G745="","",INVITACIONES!G745)</f>
        <v/>
      </c>
      <c r="D744" s="464">
        <f>IFERROR(TRIM(MID(SUBSTITUTE(SUBSTITUTE(SUBSTITUTE(INVITACIONES!$J745,"*",""),CHAR(13),""),CHAR(10),REPT(" ",100)),1,100)),"")</f>
        <v/>
      </c>
      <c r="E744" s="464">
        <f>IFERROR(TRIM(MID(SUBSTITUTE(SUBSTITUTE(SUBSTITUTE(INVITACIONES!$J745,"*",""),CHAR(13),""),CHAR(10),REPT(" ",100)),101,100)),"")</f>
        <v/>
      </c>
      <c r="F744" s="464">
        <f>IFERROR(TRIM(MID(SUBSTITUTE(SUBSTITUTE(SUBSTITUTE(INVITACIONES!$J745,"*",""),CHAR(13),""),CHAR(10),REPT(" ",100)),201,100)),"")</f>
        <v/>
      </c>
      <c r="G744" s="464">
        <f>IFERROR(TRIM(MID(SUBSTITUTE(SUBSTITUTE(SUBSTITUTE(INVITACIONES!$J745,"*",""),CHAR(13),""),CHAR(10),REPT(" ",100)),301,100)),"")</f>
        <v/>
      </c>
      <c r="H744" s="464">
        <f>IFERROR(TRIM(MID(SUBSTITUTE(SUBSTITUTE(SUBSTITUTE(INVITACIONES!$J745,"*",""),CHAR(13),""),CHAR(10),REPT(" ",100)),401,100)),"")</f>
        <v/>
      </c>
      <c r="I744" s="464">
        <f>IFERROR(TRIM(MID(SUBSTITUTE(SUBSTITUTE(SUBSTITUTE(INVITACIONES!$J745,"*",""),CHAR(13),""),CHAR(10),REPT(" ",100)),501,100)),"")</f>
        <v/>
      </c>
      <c r="J744" s="464">
        <f>IFERROR(TRIM(MID(SUBSTITUTE(SUBSTITUTE(SUBSTITUTE(INVITACIONES!$J745,"*",""),CHAR(13),""),CHAR(10),REPT(" ",100)),601,100)),"")</f>
        <v/>
      </c>
      <c r="K744" s="464">
        <f>IFERROR(TRIM(MID(SUBSTITUTE(SUBSTITUTE(SUBSTITUTE(INVITACIONES!$J745,"*",""),CHAR(13),""),CHAR(10),REPT(" ",100)),701,100)),"")</f>
        <v/>
      </c>
    </row>
    <row r="745" s="358">
      <c r="A745" s="464">
        <f>IF(INVITACIONES!A746="","",INVITACIONES!A746)</f>
        <v/>
      </c>
      <c r="B745" s="464">
        <f>IF(INVITACIONES!N746="","",TRIM(INVITACIONES!N746))</f>
        <v/>
      </c>
      <c r="C745" s="475">
        <f>IF(INVITACIONES!G746="","",INVITACIONES!G746)</f>
        <v/>
      </c>
      <c r="D745" s="464">
        <f>IFERROR(TRIM(MID(SUBSTITUTE(SUBSTITUTE(SUBSTITUTE(INVITACIONES!$J746,"*",""),CHAR(13),""),CHAR(10),REPT(" ",100)),1,100)),"")</f>
        <v/>
      </c>
      <c r="E745" s="464">
        <f>IFERROR(TRIM(MID(SUBSTITUTE(SUBSTITUTE(SUBSTITUTE(INVITACIONES!$J746,"*",""),CHAR(13),""),CHAR(10),REPT(" ",100)),101,100)),"")</f>
        <v/>
      </c>
      <c r="F745" s="464">
        <f>IFERROR(TRIM(MID(SUBSTITUTE(SUBSTITUTE(SUBSTITUTE(INVITACIONES!$J746,"*",""),CHAR(13),""),CHAR(10),REPT(" ",100)),201,100)),"")</f>
        <v/>
      </c>
      <c r="G745" s="464">
        <f>IFERROR(TRIM(MID(SUBSTITUTE(SUBSTITUTE(SUBSTITUTE(INVITACIONES!$J746,"*",""),CHAR(13),""),CHAR(10),REPT(" ",100)),301,100)),"")</f>
        <v/>
      </c>
      <c r="H745" s="464">
        <f>IFERROR(TRIM(MID(SUBSTITUTE(SUBSTITUTE(SUBSTITUTE(INVITACIONES!$J746,"*",""),CHAR(13),""),CHAR(10),REPT(" ",100)),401,100)),"")</f>
        <v/>
      </c>
      <c r="I745" s="464">
        <f>IFERROR(TRIM(MID(SUBSTITUTE(SUBSTITUTE(SUBSTITUTE(INVITACIONES!$J746,"*",""),CHAR(13),""),CHAR(10),REPT(" ",100)),501,100)),"")</f>
        <v/>
      </c>
      <c r="J745" s="464">
        <f>IFERROR(TRIM(MID(SUBSTITUTE(SUBSTITUTE(SUBSTITUTE(INVITACIONES!$J746,"*",""),CHAR(13),""),CHAR(10),REPT(" ",100)),601,100)),"")</f>
        <v/>
      </c>
      <c r="K745" s="464">
        <f>IFERROR(TRIM(MID(SUBSTITUTE(SUBSTITUTE(SUBSTITUTE(INVITACIONES!$J746,"*",""),CHAR(13),""),CHAR(10),REPT(" ",100)),701,100)),"")</f>
        <v/>
      </c>
    </row>
    <row r="746" s="358">
      <c r="A746" s="464">
        <f>IF(INVITACIONES!A747="","",INVITACIONES!A747)</f>
        <v/>
      </c>
      <c r="B746" s="464">
        <f>IF(INVITACIONES!N747="","",TRIM(INVITACIONES!N747))</f>
        <v/>
      </c>
      <c r="C746" s="475">
        <f>IF(INVITACIONES!G747="","",INVITACIONES!G747)</f>
        <v/>
      </c>
      <c r="D746" s="464">
        <f>IFERROR(TRIM(MID(SUBSTITUTE(SUBSTITUTE(SUBSTITUTE(INVITACIONES!$J747,"*",""),CHAR(13),""),CHAR(10),REPT(" ",100)),1,100)),"")</f>
        <v/>
      </c>
      <c r="E746" s="464">
        <f>IFERROR(TRIM(MID(SUBSTITUTE(SUBSTITUTE(SUBSTITUTE(INVITACIONES!$J747,"*",""),CHAR(13),""),CHAR(10),REPT(" ",100)),101,100)),"")</f>
        <v/>
      </c>
      <c r="F746" s="464">
        <f>IFERROR(TRIM(MID(SUBSTITUTE(SUBSTITUTE(SUBSTITUTE(INVITACIONES!$J747,"*",""),CHAR(13),""),CHAR(10),REPT(" ",100)),201,100)),"")</f>
        <v/>
      </c>
      <c r="G746" s="464">
        <f>IFERROR(TRIM(MID(SUBSTITUTE(SUBSTITUTE(SUBSTITUTE(INVITACIONES!$J747,"*",""),CHAR(13),""),CHAR(10),REPT(" ",100)),301,100)),"")</f>
        <v/>
      </c>
      <c r="H746" s="464">
        <f>IFERROR(TRIM(MID(SUBSTITUTE(SUBSTITUTE(SUBSTITUTE(INVITACIONES!$J747,"*",""),CHAR(13),""),CHAR(10),REPT(" ",100)),401,100)),"")</f>
        <v/>
      </c>
      <c r="I746" s="464">
        <f>IFERROR(TRIM(MID(SUBSTITUTE(SUBSTITUTE(SUBSTITUTE(INVITACIONES!$J747,"*",""),CHAR(13),""),CHAR(10),REPT(" ",100)),501,100)),"")</f>
        <v/>
      </c>
      <c r="J746" s="464">
        <f>IFERROR(TRIM(MID(SUBSTITUTE(SUBSTITUTE(SUBSTITUTE(INVITACIONES!$J747,"*",""),CHAR(13),""),CHAR(10),REPT(" ",100)),601,100)),"")</f>
        <v/>
      </c>
      <c r="K746" s="464">
        <f>IFERROR(TRIM(MID(SUBSTITUTE(SUBSTITUTE(SUBSTITUTE(INVITACIONES!$J747,"*",""),CHAR(13),""),CHAR(10),REPT(" ",100)),701,100)),"")</f>
        <v/>
      </c>
    </row>
    <row r="747" s="358">
      <c r="A747" s="464">
        <f>IF(INVITACIONES!A748="","",INVITACIONES!A748)</f>
        <v/>
      </c>
      <c r="B747" s="464">
        <f>IF(INVITACIONES!N748="","",TRIM(INVITACIONES!N748))</f>
        <v/>
      </c>
      <c r="C747" s="475">
        <f>IF(INVITACIONES!G748="","",INVITACIONES!G748)</f>
        <v/>
      </c>
      <c r="D747" s="464">
        <f>IFERROR(TRIM(MID(SUBSTITUTE(SUBSTITUTE(SUBSTITUTE(INVITACIONES!$J748,"*",""),CHAR(13),""),CHAR(10),REPT(" ",100)),1,100)),"")</f>
        <v/>
      </c>
      <c r="E747" s="464">
        <f>IFERROR(TRIM(MID(SUBSTITUTE(SUBSTITUTE(SUBSTITUTE(INVITACIONES!$J748,"*",""),CHAR(13),""),CHAR(10),REPT(" ",100)),101,100)),"")</f>
        <v/>
      </c>
      <c r="F747" s="464">
        <f>IFERROR(TRIM(MID(SUBSTITUTE(SUBSTITUTE(SUBSTITUTE(INVITACIONES!$J748,"*",""),CHAR(13),""),CHAR(10),REPT(" ",100)),201,100)),"")</f>
        <v/>
      </c>
      <c r="G747" s="464">
        <f>IFERROR(TRIM(MID(SUBSTITUTE(SUBSTITUTE(SUBSTITUTE(INVITACIONES!$J748,"*",""),CHAR(13),""),CHAR(10),REPT(" ",100)),301,100)),"")</f>
        <v/>
      </c>
      <c r="H747" s="464">
        <f>IFERROR(TRIM(MID(SUBSTITUTE(SUBSTITUTE(SUBSTITUTE(INVITACIONES!$J748,"*",""),CHAR(13),""),CHAR(10),REPT(" ",100)),401,100)),"")</f>
        <v/>
      </c>
      <c r="I747" s="464">
        <f>IFERROR(TRIM(MID(SUBSTITUTE(SUBSTITUTE(SUBSTITUTE(INVITACIONES!$J748,"*",""),CHAR(13),""),CHAR(10),REPT(" ",100)),501,100)),"")</f>
        <v/>
      </c>
      <c r="J747" s="464">
        <f>IFERROR(TRIM(MID(SUBSTITUTE(SUBSTITUTE(SUBSTITUTE(INVITACIONES!$J748,"*",""),CHAR(13),""),CHAR(10),REPT(" ",100)),601,100)),"")</f>
        <v/>
      </c>
      <c r="K747" s="464">
        <f>IFERROR(TRIM(MID(SUBSTITUTE(SUBSTITUTE(SUBSTITUTE(INVITACIONES!$J748,"*",""),CHAR(13),""),CHAR(10),REPT(" ",100)),701,100)),"")</f>
        <v/>
      </c>
    </row>
    <row r="748" s="358">
      <c r="A748" s="464">
        <f>IF(INVITACIONES!A749="","",INVITACIONES!A749)</f>
        <v/>
      </c>
      <c r="B748" s="464">
        <f>IF(INVITACIONES!N749="","",TRIM(INVITACIONES!N749))</f>
        <v/>
      </c>
      <c r="C748" s="475">
        <f>IF(INVITACIONES!G749="","",INVITACIONES!G749)</f>
        <v/>
      </c>
      <c r="D748" s="464">
        <f>IFERROR(TRIM(MID(SUBSTITUTE(SUBSTITUTE(SUBSTITUTE(INVITACIONES!$J749,"*",""),CHAR(13),""),CHAR(10),REPT(" ",100)),1,100)),"")</f>
        <v/>
      </c>
      <c r="E748" s="464">
        <f>IFERROR(TRIM(MID(SUBSTITUTE(SUBSTITUTE(SUBSTITUTE(INVITACIONES!$J749,"*",""),CHAR(13),""),CHAR(10),REPT(" ",100)),101,100)),"")</f>
        <v/>
      </c>
      <c r="F748" s="464">
        <f>IFERROR(TRIM(MID(SUBSTITUTE(SUBSTITUTE(SUBSTITUTE(INVITACIONES!$J749,"*",""),CHAR(13),""),CHAR(10),REPT(" ",100)),201,100)),"")</f>
        <v/>
      </c>
      <c r="G748" s="464">
        <f>IFERROR(TRIM(MID(SUBSTITUTE(SUBSTITUTE(SUBSTITUTE(INVITACIONES!$J749,"*",""),CHAR(13),""),CHAR(10),REPT(" ",100)),301,100)),"")</f>
        <v/>
      </c>
      <c r="H748" s="464">
        <f>IFERROR(TRIM(MID(SUBSTITUTE(SUBSTITUTE(SUBSTITUTE(INVITACIONES!$J749,"*",""),CHAR(13),""),CHAR(10),REPT(" ",100)),401,100)),"")</f>
        <v/>
      </c>
      <c r="I748" s="464">
        <f>IFERROR(TRIM(MID(SUBSTITUTE(SUBSTITUTE(SUBSTITUTE(INVITACIONES!$J749,"*",""),CHAR(13),""),CHAR(10),REPT(" ",100)),501,100)),"")</f>
        <v/>
      </c>
      <c r="J748" s="464">
        <f>IFERROR(TRIM(MID(SUBSTITUTE(SUBSTITUTE(SUBSTITUTE(INVITACIONES!$J749,"*",""),CHAR(13),""),CHAR(10),REPT(" ",100)),601,100)),"")</f>
        <v/>
      </c>
      <c r="K748" s="464">
        <f>IFERROR(TRIM(MID(SUBSTITUTE(SUBSTITUTE(SUBSTITUTE(INVITACIONES!$J749,"*",""),CHAR(13),""),CHAR(10),REPT(" ",100)),701,100)),"")</f>
        <v/>
      </c>
    </row>
    <row r="749" s="358">
      <c r="A749" s="464">
        <f>IF(INVITACIONES!A750="","",INVITACIONES!A750)</f>
        <v/>
      </c>
      <c r="B749" s="464">
        <f>IF(INVITACIONES!N750="","",TRIM(INVITACIONES!N750))</f>
        <v/>
      </c>
      <c r="C749" s="475">
        <f>IF(INVITACIONES!G750="","",INVITACIONES!G750)</f>
        <v/>
      </c>
      <c r="D749" s="464">
        <f>IFERROR(TRIM(MID(SUBSTITUTE(SUBSTITUTE(SUBSTITUTE(INVITACIONES!$J750,"*",""),CHAR(13),""),CHAR(10),REPT(" ",100)),1,100)),"")</f>
        <v/>
      </c>
      <c r="E749" s="464">
        <f>IFERROR(TRIM(MID(SUBSTITUTE(SUBSTITUTE(SUBSTITUTE(INVITACIONES!$J750,"*",""),CHAR(13),""),CHAR(10),REPT(" ",100)),101,100)),"")</f>
        <v/>
      </c>
      <c r="F749" s="464">
        <f>IFERROR(TRIM(MID(SUBSTITUTE(SUBSTITUTE(SUBSTITUTE(INVITACIONES!$J750,"*",""),CHAR(13),""),CHAR(10),REPT(" ",100)),201,100)),"")</f>
        <v/>
      </c>
      <c r="G749" s="464">
        <f>IFERROR(TRIM(MID(SUBSTITUTE(SUBSTITUTE(SUBSTITUTE(INVITACIONES!$J750,"*",""),CHAR(13),""),CHAR(10),REPT(" ",100)),301,100)),"")</f>
        <v/>
      </c>
      <c r="H749" s="464">
        <f>IFERROR(TRIM(MID(SUBSTITUTE(SUBSTITUTE(SUBSTITUTE(INVITACIONES!$J750,"*",""),CHAR(13),""),CHAR(10),REPT(" ",100)),401,100)),"")</f>
        <v/>
      </c>
      <c r="I749" s="464">
        <f>IFERROR(TRIM(MID(SUBSTITUTE(SUBSTITUTE(SUBSTITUTE(INVITACIONES!$J750,"*",""),CHAR(13),""),CHAR(10),REPT(" ",100)),501,100)),"")</f>
        <v/>
      </c>
      <c r="J749" s="464">
        <f>IFERROR(TRIM(MID(SUBSTITUTE(SUBSTITUTE(SUBSTITUTE(INVITACIONES!$J750,"*",""),CHAR(13),""),CHAR(10),REPT(" ",100)),601,100)),"")</f>
        <v/>
      </c>
      <c r="K749" s="464">
        <f>IFERROR(TRIM(MID(SUBSTITUTE(SUBSTITUTE(SUBSTITUTE(INVITACIONES!$J750,"*",""),CHAR(13),""),CHAR(10),REPT(" ",100)),701,100)),"")</f>
        <v/>
      </c>
    </row>
    <row r="750" s="358">
      <c r="A750" s="464">
        <f>IF(INVITACIONES!A751="","",INVITACIONES!A751)</f>
        <v/>
      </c>
      <c r="B750" s="464">
        <f>IF(INVITACIONES!N751="","",TRIM(INVITACIONES!N751))</f>
        <v/>
      </c>
      <c r="C750" s="475">
        <f>IF(INVITACIONES!G751="","",INVITACIONES!G751)</f>
        <v/>
      </c>
      <c r="D750" s="464">
        <f>IFERROR(TRIM(MID(SUBSTITUTE(SUBSTITUTE(SUBSTITUTE(INVITACIONES!$J751,"*",""),CHAR(13),""),CHAR(10),REPT(" ",100)),1,100)),"")</f>
        <v/>
      </c>
      <c r="E750" s="464">
        <f>IFERROR(TRIM(MID(SUBSTITUTE(SUBSTITUTE(SUBSTITUTE(INVITACIONES!$J751,"*",""),CHAR(13),""),CHAR(10),REPT(" ",100)),101,100)),"")</f>
        <v/>
      </c>
      <c r="F750" s="464">
        <f>IFERROR(TRIM(MID(SUBSTITUTE(SUBSTITUTE(SUBSTITUTE(INVITACIONES!$J751,"*",""),CHAR(13),""),CHAR(10),REPT(" ",100)),201,100)),"")</f>
        <v/>
      </c>
      <c r="G750" s="464">
        <f>IFERROR(TRIM(MID(SUBSTITUTE(SUBSTITUTE(SUBSTITUTE(INVITACIONES!$J751,"*",""),CHAR(13),""),CHAR(10),REPT(" ",100)),301,100)),"")</f>
        <v/>
      </c>
      <c r="H750" s="464">
        <f>IFERROR(TRIM(MID(SUBSTITUTE(SUBSTITUTE(SUBSTITUTE(INVITACIONES!$J751,"*",""),CHAR(13),""),CHAR(10),REPT(" ",100)),401,100)),"")</f>
        <v/>
      </c>
      <c r="I750" s="464">
        <f>IFERROR(TRIM(MID(SUBSTITUTE(SUBSTITUTE(SUBSTITUTE(INVITACIONES!$J751,"*",""),CHAR(13),""),CHAR(10),REPT(" ",100)),501,100)),"")</f>
        <v/>
      </c>
      <c r="J750" s="464">
        <f>IFERROR(TRIM(MID(SUBSTITUTE(SUBSTITUTE(SUBSTITUTE(INVITACIONES!$J751,"*",""),CHAR(13),""),CHAR(10),REPT(" ",100)),601,100)),"")</f>
        <v/>
      </c>
      <c r="K750" s="464">
        <f>IFERROR(TRIM(MID(SUBSTITUTE(SUBSTITUTE(SUBSTITUTE(INVITACIONES!$J751,"*",""),CHAR(13),""),CHAR(10),REPT(" ",100)),701,100)),"")</f>
        <v/>
      </c>
    </row>
    <row r="751" s="358">
      <c r="A751" s="464">
        <f>IF(INVITACIONES!A752="","",INVITACIONES!A752)</f>
        <v/>
      </c>
      <c r="B751" s="464">
        <f>IF(INVITACIONES!N752="","",TRIM(INVITACIONES!N752))</f>
        <v/>
      </c>
      <c r="C751" s="475">
        <f>IF(INVITACIONES!G752="","",INVITACIONES!G752)</f>
        <v/>
      </c>
      <c r="D751" s="464">
        <f>IFERROR(TRIM(MID(SUBSTITUTE(SUBSTITUTE(SUBSTITUTE(INVITACIONES!$J752,"*",""),CHAR(13),""),CHAR(10),REPT(" ",100)),1,100)),"")</f>
        <v/>
      </c>
      <c r="E751" s="464">
        <f>IFERROR(TRIM(MID(SUBSTITUTE(SUBSTITUTE(SUBSTITUTE(INVITACIONES!$J752,"*",""),CHAR(13),""),CHAR(10),REPT(" ",100)),101,100)),"")</f>
        <v/>
      </c>
      <c r="F751" s="464">
        <f>IFERROR(TRIM(MID(SUBSTITUTE(SUBSTITUTE(SUBSTITUTE(INVITACIONES!$J752,"*",""),CHAR(13),""),CHAR(10),REPT(" ",100)),201,100)),"")</f>
        <v/>
      </c>
      <c r="G751" s="464">
        <f>IFERROR(TRIM(MID(SUBSTITUTE(SUBSTITUTE(SUBSTITUTE(INVITACIONES!$J752,"*",""),CHAR(13),""),CHAR(10),REPT(" ",100)),301,100)),"")</f>
        <v/>
      </c>
      <c r="H751" s="464">
        <f>IFERROR(TRIM(MID(SUBSTITUTE(SUBSTITUTE(SUBSTITUTE(INVITACIONES!$J752,"*",""),CHAR(13),""),CHAR(10),REPT(" ",100)),401,100)),"")</f>
        <v/>
      </c>
      <c r="I751" s="464">
        <f>IFERROR(TRIM(MID(SUBSTITUTE(SUBSTITUTE(SUBSTITUTE(INVITACIONES!$J752,"*",""),CHAR(13),""),CHAR(10),REPT(" ",100)),501,100)),"")</f>
        <v/>
      </c>
      <c r="J751" s="464">
        <f>IFERROR(TRIM(MID(SUBSTITUTE(SUBSTITUTE(SUBSTITUTE(INVITACIONES!$J752,"*",""),CHAR(13),""),CHAR(10),REPT(" ",100)),601,100)),"")</f>
        <v/>
      </c>
      <c r="K751" s="464">
        <f>IFERROR(TRIM(MID(SUBSTITUTE(SUBSTITUTE(SUBSTITUTE(INVITACIONES!$J752,"*",""),CHAR(13),""),CHAR(10),REPT(" ",100)),701,100)),"")</f>
        <v/>
      </c>
    </row>
    <row r="752" s="358">
      <c r="A752" s="464">
        <f>IF(INVITACIONES!A753="","",INVITACIONES!A753)</f>
        <v/>
      </c>
      <c r="B752" s="464">
        <f>IF(INVITACIONES!N753="","",TRIM(INVITACIONES!N753))</f>
        <v/>
      </c>
      <c r="C752" s="475">
        <f>IF(INVITACIONES!G753="","",INVITACIONES!G753)</f>
        <v/>
      </c>
      <c r="D752" s="464">
        <f>IFERROR(TRIM(MID(SUBSTITUTE(SUBSTITUTE(SUBSTITUTE(INVITACIONES!$J753,"*",""),CHAR(13),""),CHAR(10),REPT(" ",100)),1,100)),"")</f>
        <v/>
      </c>
      <c r="E752" s="464">
        <f>IFERROR(TRIM(MID(SUBSTITUTE(SUBSTITUTE(SUBSTITUTE(INVITACIONES!$J753,"*",""),CHAR(13),""),CHAR(10),REPT(" ",100)),101,100)),"")</f>
        <v/>
      </c>
      <c r="F752" s="464">
        <f>IFERROR(TRIM(MID(SUBSTITUTE(SUBSTITUTE(SUBSTITUTE(INVITACIONES!$J753,"*",""),CHAR(13),""),CHAR(10),REPT(" ",100)),201,100)),"")</f>
        <v/>
      </c>
      <c r="G752" s="464">
        <f>IFERROR(TRIM(MID(SUBSTITUTE(SUBSTITUTE(SUBSTITUTE(INVITACIONES!$J753,"*",""),CHAR(13),""),CHAR(10),REPT(" ",100)),301,100)),"")</f>
        <v/>
      </c>
      <c r="H752" s="464">
        <f>IFERROR(TRIM(MID(SUBSTITUTE(SUBSTITUTE(SUBSTITUTE(INVITACIONES!$J753,"*",""),CHAR(13),""),CHAR(10),REPT(" ",100)),401,100)),"")</f>
        <v/>
      </c>
      <c r="I752" s="464">
        <f>IFERROR(TRIM(MID(SUBSTITUTE(SUBSTITUTE(SUBSTITUTE(INVITACIONES!$J753,"*",""),CHAR(13),""),CHAR(10),REPT(" ",100)),501,100)),"")</f>
        <v/>
      </c>
      <c r="J752" s="464">
        <f>IFERROR(TRIM(MID(SUBSTITUTE(SUBSTITUTE(SUBSTITUTE(INVITACIONES!$J753,"*",""),CHAR(13),""),CHAR(10),REPT(" ",100)),601,100)),"")</f>
        <v/>
      </c>
      <c r="K752" s="464">
        <f>IFERROR(TRIM(MID(SUBSTITUTE(SUBSTITUTE(SUBSTITUTE(INVITACIONES!$J753,"*",""),CHAR(13),""),CHAR(10),REPT(" ",100)),701,100)),"")</f>
        <v/>
      </c>
    </row>
    <row r="753" s="358">
      <c r="A753" s="464">
        <f>IF(INVITACIONES!A754="","",INVITACIONES!A754)</f>
        <v/>
      </c>
      <c r="B753" s="464">
        <f>IF(INVITACIONES!N754="","",TRIM(INVITACIONES!N754))</f>
        <v/>
      </c>
      <c r="C753" s="475">
        <f>IF(INVITACIONES!G754="","",INVITACIONES!G754)</f>
        <v/>
      </c>
      <c r="D753" s="464">
        <f>IFERROR(TRIM(MID(SUBSTITUTE(SUBSTITUTE(SUBSTITUTE(INVITACIONES!$J754,"*",""),CHAR(13),""),CHAR(10),REPT(" ",100)),1,100)),"")</f>
        <v/>
      </c>
      <c r="E753" s="464">
        <f>IFERROR(TRIM(MID(SUBSTITUTE(SUBSTITUTE(SUBSTITUTE(INVITACIONES!$J754,"*",""),CHAR(13),""),CHAR(10),REPT(" ",100)),101,100)),"")</f>
        <v/>
      </c>
      <c r="F753" s="464">
        <f>IFERROR(TRIM(MID(SUBSTITUTE(SUBSTITUTE(SUBSTITUTE(INVITACIONES!$J754,"*",""),CHAR(13),""),CHAR(10),REPT(" ",100)),201,100)),"")</f>
        <v/>
      </c>
      <c r="G753" s="464">
        <f>IFERROR(TRIM(MID(SUBSTITUTE(SUBSTITUTE(SUBSTITUTE(INVITACIONES!$J754,"*",""),CHAR(13),""),CHAR(10),REPT(" ",100)),301,100)),"")</f>
        <v/>
      </c>
      <c r="H753" s="464">
        <f>IFERROR(TRIM(MID(SUBSTITUTE(SUBSTITUTE(SUBSTITUTE(INVITACIONES!$J754,"*",""),CHAR(13),""),CHAR(10),REPT(" ",100)),401,100)),"")</f>
        <v/>
      </c>
      <c r="I753" s="464">
        <f>IFERROR(TRIM(MID(SUBSTITUTE(SUBSTITUTE(SUBSTITUTE(INVITACIONES!$J754,"*",""),CHAR(13),""),CHAR(10),REPT(" ",100)),501,100)),"")</f>
        <v/>
      </c>
      <c r="J753" s="464">
        <f>IFERROR(TRIM(MID(SUBSTITUTE(SUBSTITUTE(SUBSTITUTE(INVITACIONES!$J754,"*",""),CHAR(13),""),CHAR(10),REPT(" ",100)),601,100)),"")</f>
        <v/>
      </c>
      <c r="K753" s="464">
        <f>IFERROR(TRIM(MID(SUBSTITUTE(SUBSTITUTE(SUBSTITUTE(INVITACIONES!$J754,"*",""),CHAR(13),""),CHAR(10),REPT(" ",100)),701,100)),"")</f>
        <v/>
      </c>
    </row>
    <row r="754" s="358">
      <c r="A754" s="464">
        <f>IF(INVITACIONES!A755="","",INVITACIONES!A755)</f>
        <v/>
      </c>
      <c r="B754" s="464">
        <f>IF(INVITACIONES!N755="","",TRIM(INVITACIONES!N755))</f>
        <v/>
      </c>
      <c r="C754" s="475">
        <f>IF(INVITACIONES!G755="","",INVITACIONES!G755)</f>
        <v/>
      </c>
      <c r="D754" s="464">
        <f>IFERROR(TRIM(MID(SUBSTITUTE(SUBSTITUTE(SUBSTITUTE(INVITACIONES!$J755,"*",""),CHAR(13),""),CHAR(10),REPT(" ",100)),1,100)),"")</f>
        <v/>
      </c>
      <c r="E754" s="464">
        <f>IFERROR(TRIM(MID(SUBSTITUTE(SUBSTITUTE(SUBSTITUTE(INVITACIONES!$J755,"*",""),CHAR(13),""),CHAR(10),REPT(" ",100)),101,100)),"")</f>
        <v/>
      </c>
      <c r="F754" s="464">
        <f>IFERROR(TRIM(MID(SUBSTITUTE(SUBSTITUTE(SUBSTITUTE(INVITACIONES!$J755,"*",""),CHAR(13),""),CHAR(10),REPT(" ",100)),201,100)),"")</f>
        <v/>
      </c>
      <c r="G754" s="464">
        <f>IFERROR(TRIM(MID(SUBSTITUTE(SUBSTITUTE(SUBSTITUTE(INVITACIONES!$J755,"*",""),CHAR(13),""),CHAR(10),REPT(" ",100)),301,100)),"")</f>
        <v/>
      </c>
      <c r="H754" s="464">
        <f>IFERROR(TRIM(MID(SUBSTITUTE(SUBSTITUTE(SUBSTITUTE(INVITACIONES!$J755,"*",""),CHAR(13),""),CHAR(10),REPT(" ",100)),401,100)),"")</f>
        <v/>
      </c>
      <c r="I754" s="464">
        <f>IFERROR(TRIM(MID(SUBSTITUTE(SUBSTITUTE(SUBSTITUTE(INVITACIONES!$J755,"*",""),CHAR(13),""),CHAR(10),REPT(" ",100)),501,100)),"")</f>
        <v/>
      </c>
      <c r="J754" s="464">
        <f>IFERROR(TRIM(MID(SUBSTITUTE(SUBSTITUTE(SUBSTITUTE(INVITACIONES!$J755,"*",""),CHAR(13),""),CHAR(10),REPT(" ",100)),601,100)),"")</f>
        <v/>
      </c>
      <c r="K754" s="464">
        <f>IFERROR(TRIM(MID(SUBSTITUTE(SUBSTITUTE(SUBSTITUTE(INVITACIONES!$J755,"*",""),CHAR(13),""),CHAR(10),REPT(" ",100)),701,100)),"")</f>
        <v/>
      </c>
    </row>
    <row r="755" s="358">
      <c r="A755" s="464">
        <f>IF(INVITACIONES!A756="","",INVITACIONES!A756)</f>
        <v/>
      </c>
      <c r="B755" s="464">
        <f>IF(INVITACIONES!N756="","",TRIM(INVITACIONES!N756))</f>
        <v/>
      </c>
      <c r="C755" s="475">
        <f>IF(INVITACIONES!G756="","",INVITACIONES!G756)</f>
        <v/>
      </c>
      <c r="D755" s="464">
        <f>IFERROR(TRIM(MID(SUBSTITUTE(SUBSTITUTE(SUBSTITUTE(INVITACIONES!$J756,"*",""),CHAR(13),""),CHAR(10),REPT(" ",100)),1,100)),"")</f>
        <v/>
      </c>
      <c r="E755" s="464">
        <f>IFERROR(TRIM(MID(SUBSTITUTE(SUBSTITUTE(SUBSTITUTE(INVITACIONES!$J756,"*",""),CHAR(13),""),CHAR(10),REPT(" ",100)),101,100)),"")</f>
        <v/>
      </c>
      <c r="F755" s="464">
        <f>IFERROR(TRIM(MID(SUBSTITUTE(SUBSTITUTE(SUBSTITUTE(INVITACIONES!$J756,"*",""),CHAR(13),""),CHAR(10),REPT(" ",100)),201,100)),"")</f>
        <v/>
      </c>
      <c r="G755" s="464">
        <f>IFERROR(TRIM(MID(SUBSTITUTE(SUBSTITUTE(SUBSTITUTE(INVITACIONES!$J756,"*",""),CHAR(13),""),CHAR(10),REPT(" ",100)),301,100)),"")</f>
        <v/>
      </c>
      <c r="H755" s="464">
        <f>IFERROR(TRIM(MID(SUBSTITUTE(SUBSTITUTE(SUBSTITUTE(INVITACIONES!$J756,"*",""),CHAR(13),""),CHAR(10),REPT(" ",100)),401,100)),"")</f>
        <v/>
      </c>
      <c r="I755" s="464">
        <f>IFERROR(TRIM(MID(SUBSTITUTE(SUBSTITUTE(SUBSTITUTE(INVITACIONES!$J756,"*",""),CHAR(13),""),CHAR(10),REPT(" ",100)),501,100)),"")</f>
        <v/>
      </c>
      <c r="J755" s="464">
        <f>IFERROR(TRIM(MID(SUBSTITUTE(SUBSTITUTE(SUBSTITUTE(INVITACIONES!$J756,"*",""),CHAR(13),""),CHAR(10),REPT(" ",100)),601,100)),"")</f>
        <v/>
      </c>
      <c r="K755" s="464">
        <f>IFERROR(TRIM(MID(SUBSTITUTE(SUBSTITUTE(SUBSTITUTE(INVITACIONES!$J756,"*",""),CHAR(13),""),CHAR(10),REPT(" ",100)),701,100)),"")</f>
        <v/>
      </c>
    </row>
    <row r="756" s="358">
      <c r="A756" s="464">
        <f>IF(INVITACIONES!A757="","",INVITACIONES!A757)</f>
        <v/>
      </c>
      <c r="B756" s="464">
        <f>IF(INVITACIONES!N757="","",TRIM(INVITACIONES!N757))</f>
        <v/>
      </c>
      <c r="C756" s="475">
        <f>IF(INVITACIONES!G757="","",INVITACIONES!G757)</f>
        <v/>
      </c>
      <c r="D756" s="464">
        <f>IFERROR(TRIM(MID(SUBSTITUTE(SUBSTITUTE(SUBSTITUTE(INVITACIONES!$J757,"*",""),CHAR(13),""),CHAR(10),REPT(" ",100)),1,100)),"")</f>
        <v/>
      </c>
      <c r="E756" s="464">
        <f>IFERROR(TRIM(MID(SUBSTITUTE(SUBSTITUTE(SUBSTITUTE(INVITACIONES!$J757,"*",""),CHAR(13),""),CHAR(10),REPT(" ",100)),101,100)),"")</f>
        <v/>
      </c>
      <c r="F756" s="464">
        <f>IFERROR(TRIM(MID(SUBSTITUTE(SUBSTITUTE(SUBSTITUTE(INVITACIONES!$J757,"*",""),CHAR(13),""),CHAR(10),REPT(" ",100)),201,100)),"")</f>
        <v/>
      </c>
      <c r="G756" s="464">
        <f>IFERROR(TRIM(MID(SUBSTITUTE(SUBSTITUTE(SUBSTITUTE(INVITACIONES!$J757,"*",""),CHAR(13),""),CHAR(10),REPT(" ",100)),301,100)),"")</f>
        <v/>
      </c>
      <c r="H756" s="464">
        <f>IFERROR(TRIM(MID(SUBSTITUTE(SUBSTITUTE(SUBSTITUTE(INVITACIONES!$J757,"*",""),CHAR(13),""),CHAR(10),REPT(" ",100)),401,100)),"")</f>
        <v/>
      </c>
      <c r="I756" s="464">
        <f>IFERROR(TRIM(MID(SUBSTITUTE(SUBSTITUTE(SUBSTITUTE(INVITACIONES!$J757,"*",""),CHAR(13),""),CHAR(10),REPT(" ",100)),501,100)),"")</f>
        <v/>
      </c>
      <c r="J756" s="464">
        <f>IFERROR(TRIM(MID(SUBSTITUTE(SUBSTITUTE(SUBSTITUTE(INVITACIONES!$J757,"*",""),CHAR(13),""),CHAR(10),REPT(" ",100)),601,100)),"")</f>
        <v/>
      </c>
      <c r="K756" s="464">
        <f>IFERROR(TRIM(MID(SUBSTITUTE(SUBSTITUTE(SUBSTITUTE(INVITACIONES!$J757,"*",""),CHAR(13),""),CHAR(10),REPT(" ",100)),701,100)),"")</f>
        <v/>
      </c>
    </row>
    <row r="757" s="358">
      <c r="A757" s="464">
        <f>IF(INVITACIONES!A758="","",INVITACIONES!A758)</f>
        <v/>
      </c>
      <c r="B757" s="464">
        <f>IF(INVITACIONES!N758="","",TRIM(INVITACIONES!N758))</f>
        <v/>
      </c>
      <c r="C757" s="475">
        <f>IF(INVITACIONES!G758="","",INVITACIONES!G758)</f>
        <v/>
      </c>
      <c r="D757" s="464">
        <f>IFERROR(TRIM(MID(SUBSTITUTE(SUBSTITUTE(SUBSTITUTE(INVITACIONES!$J758,"*",""),CHAR(13),""),CHAR(10),REPT(" ",100)),1,100)),"")</f>
        <v/>
      </c>
      <c r="E757" s="464">
        <f>IFERROR(TRIM(MID(SUBSTITUTE(SUBSTITUTE(SUBSTITUTE(INVITACIONES!$J758,"*",""),CHAR(13),""),CHAR(10),REPT(" ",100)),101,100)),"")</f>
        <v/>
      </c>
      <c r="F757" s="464">
        <f>IFERROR(TRIM(MID(SUBSTITUTE(SUBSTITUTE(SUBSTITUTE(INVITACIONES!$J758,"*",""),CHAR(13),""),CHAR(10),REPT(" ",100)),201,100)),"")</f>
        <v/>
      </c>
      <c r="G757" s="464">
        <f>IFERROR(TRIM(MID(SUBSTITUTE(SUBSTITUTE(SUBSTITUTE(INVITACIONES!$J758,"*",""),CHAR(13),""),CHAR(10),REPT(" ",100)),301,100)),"")</f>
        <v/>
      </c>
      <c r="H757" s="464">
        <f>IFERROR(TRIM(MID(SUBSTITUTE(SUBSTITUTE(SUBSTITUTE(INVITACIONES!$J758,"*",""),CHAR(13),""),CHAR(10),REPT(" ",100)),401,100)),"")</f>
        <v/>
      </c>
      <c r="I757" s="464">
        <f>IFERROR(TRIM(MID(SUBSTITUTE(SUBSTITUTE(SUBSTITUTE(INVITACIONES!$J758,"*",""),CHAR(13),""),CHAR(10),REPT(" ",100)),501,100)),"")</f>
        <v/>
      </c>
      <c r="J757" s="464">
        <f>IFERROR(TRIM(MID(SUBSTITUTE(SUBSTITUTE(SUBSTITUTE(INVITACIONES!$J758,"*",""),CHAR(13),""),CHAR(10),REPT(" ",100)),601,100)),"")</f>
        <v/>
      </c>
      <c r="K757" s="464">
        <f>IFERROR(TRIM(MID(SUBSTITUTE(SUBSTITUTE(SUBSTITUTE(INVITACIONES!$J758,"*",""),CHAR(13),""),CHAR(10),REPT(" ",100)),701,100)),"")</f>
        <v/>
      </c>
    </row>
    <row r="758" s="358">
      <c r="A758" s="464">
        <f>IF(INVITACIONES!A759="","",INVITACIONES!A759)</f>
        <v/>
      </c>
      <c r="B758" s="464">
        <f>IF(INVITACIONES!N759="","",TRIM(INVITACIONES!N759))</f>
        <v/>
      </c>
      <c r="C758" s="475">
        <f>IF(INVITACIONES!G759="","",INVITACIONES!G759)</f>
        <v/>
      </c>
      <c r="D758" s="464">
        <f>IFERROR(TRIM(MID(SUBSTITUTE(SUBSTITUTE(SUBSTITUTE(INVITACIONES!$J759,"*",""),CHAR(13),""),CHAR(10),REPT(" ",100)),1,100)),"")</f>
        <v/>
      </c>
      <c r="E758" s="464">
        <f>IFERROR(TRIM(MID(SUBSTITUTE(SUBSTITUTE(SUBSTITUTE(INVITACIONES!$J759,"*",""),CHAR(13),""),CHAR(10),REPT(" ",100)),101,100)),"")</f>
        <v/>
      </c>
      <c r="F758" s="464">
        <f>IFERROR(TRIM(MID(SUBSTITUTE(SUBSTITUTE(SUBSTITUTE(INVITACIONES!$J759,"*",""),CHAR(13),""),CHAR(10),REPT(" ",100)),201,100)),"")</f>
        <v/>
      </c>
      <c r="G758" s="464">
        <f>IFERROR(TRIM(MID(SUBSTITUTE(SUBSTITUTE(SUBSTITUTE(INVITACIONES!$J759,"*",""),CHAR(13),""),CHAR(10),REPT(" ",100)),301,100)),"")</f>
        <v/>
      </c>
      <c r="H758" s="464">
        <f>IFERROR(TRIM(MID(SUBSTITUTE(SUBSTITUTE(SUBSTITUTE(INVITACIONES!$J759,"*",""),CHAR(13),""),CHAR(10),REPT(" ",100)),401,100)),"")</f>
        <v/>
      </c>
      <c r="I758" s="464">
        <f>IFERROR(TRIM(MID(SUBSTITUTE(SUBSTITUTE(SUBSTITUTE(INVITACIONES!$J759,"*",""),CHAR(13),""),CHAR(10),REPT(" ",100)),501,100)),"")</f>
        <v/>
      </c>
      <c r="J758" s="464">
        <f>IFERROR(TRIM(MID(SUBSTITUTE(SUBSTITUTE(SUBSTITUTE(INVITACIONES!$J759,"*",""),CHAR(13),""),CHAR(10),REPT(" ",100)),601,100)),"")</f>
        <v/>
      </c>
      <c r="K758" s="464">
        <f>IFERROR(TRIM(MID(SUBSTITUTE(SUBSTITUTE(SUBSTITUTE(INVITACIONES!$J759,"*",""),CHAR(13),""),CHAR(10),REPT(" ",100)),701,100)),"")</f>
        <v/>
      </c>
    </row>
    <row r="759" s="358">
      <c r="A759" s="464">
        <f>IF(INVITACIONES!A760="","",INVITACIONES!A760)</f>
        <v/>
      </c>
      <c r="B759" s="464">
        <f>IF(INVITACIONES!N760="","",TRIM(INVITACIONES!N760))</f>
        <v/>
      </c>
      <c r="C759" s="475">
        <f>IF(INVITACIONES!G760="","",INVITACIONES!G760)</f>
        <v/>
      </c>
      <c r="D759" s="464">
        <f>IFERROR(TRIM(MID(SUBSTITUTE(SUBSTITUTE(SUBSTITUTE(INVITACIONES!$J760,"*",""),CHAR(13),""),CHAR(10),REPT(" ",100)),1,100)),"")</f>
        <v/>
      </c>
      <c r="E759" s="464">
        <f>IFERROR(TRIM(MID(SUBSTITUTE(SUBSTITUTE(SUBSTITUTE(INVITACIONES!$J760,"*",""),CHAR(13),""),CHAR(10),REPT(" ",100)),101,100)),"")</f>
        <v/>
      </c>
      <c r="F759" s="464">
        <f>IFERROR(TRIM(MID(SUBSTITUTE(SUBSTITUTE(SUBSTITUTE(INVITACIONES!$J760,"*",""),CHAR(13),""),CHAR(10),REPT(" ",100)),201,100)),"")</f>
        <v/>
      </c>
      <c r="G759" s="464">
        <f>IFERROR(TRIM(MID(SUBSTITUTE(SUBSTITUTE(SUBSTITUTE(INVITACIONES!$J760,"*",""),CHAR(13),""),CHAR(10),REPT(" ",100)),301,100)),"")</f>
        <v/>
      </c>
      <c r="H759" s="464">
        <f>IFERROR(TRIM(MID(SUBSTITUTE(SUBSTITUTE(SUBSTITUTE(INVITACIONES!$J760,"*",""),CHAR(13),""),CHAR(10),REPT(" ",100)),401,100)),"")</f>
        <v/>
      </c>
      <c r="I759" s="464">
        <f>IFERROR(TRIM(MID(SUBSTITUTE(SUBSTITUTE(SUBSTITUTE(INVITACIONES!$J760,"*",""),CHAR(13),""),CHAR(10),REPT(" ",100)),501,100)),"")</f>
        <v/>
      </c>
      <c r="J759" s="464">
        <f>IFERROR(TRIM(MID(SUBSTITUTE(SUBSTITUTE(SUBSTITUTE(INVITACIONES!$J760,"*",""),CHAR(13),""),CHAR(10),REPT(" ",100)),601,100)),"")</f>
        <v/>
      </c>
      <c r="K759" s="464">
        <f>IFERROR(TRIM(MID(SUBSTITUTE(SUBSTITUTE(SUBSTITUTE(INVITACIONES!$J760,"*",""),CHAR(13),""),CHAR(10),REPT(" ",100)),701,100)),"")</f>
        <v/>
      </c>
    </row>
    <row r="760" s="358">
      <c r="A760" s="464">
        <f>IF(INVITACIONES!A761="","",INVITACIONES!A761)</f>
        <v/>
      </c>
      <c r="B760" s="464">
        <f>IF(INVITACIONES!N761="","",TRIM(INVITACIONES!N761))</f>
        <v/>
      </c>
      <c r="C760" s="475">
        <f>IF(INVITACIONES!G761="","",INVITACIONES!G761)</f>
        <v/>
      </c>
      <c r="D760" s="464">
        <f>IFERROR(TRIM(MID(SUBSTITUTE(SUBSTITUTE(SUBSTITUTE(INVITACIONES!$J761,"*",""),CHAR(13),""),CHAR(10),REPT(" ",100)),1,100)),"")</f>
        <v/>
      </c>
      <c r="E760" s="464">
        <f>IFERROR(TRIM(MID(SUBSTITUTE(SUBSTITUTE(SUBSTITUTE(INVITACIONES!$J761,"*",""),CHAR(13),""),CHAR(10),REPT(" ",100)),101,100)),"")</f>
        <v/>
      </c>
      <c r="F760" s="464">
        <f>IFERROR(TRIM(MID(SUBSTITUTE(SUBSTITUTE(SUBSTITUTE(INVITACIONES!$J761,"*",""),CHAR(13),""),CHAR(10),REPT(" ",100)),201,100)),"")</f>
        <v/>
      </c>
      <c r="G760" s="464">
        <f>IFERROR(TRIM(MID(SUBSTITUTE(SUBSTITUTE(SUBSTITUTE(INVITACIONES!$J761,"*",""),CHAR(13),""),CHAR(10),REPT(" ",100)),301,100)),"")</f>
        <v/>
      </c>
      <c r="H760" s="464">
        <f>IFERROR(TRIM(MID(SUBSTITUTE(SUBSTITUTE(SUBSTITUTE(INVITACIONES!$J761,"*",""),CHAR(13),""),CHAR(10),REPT(" ",100)),401,100)),"")</f>
        <v/>
      </c>
      <c r="I760" s="464">
        <f>IFERROR(TRIM(MID(SUBSTITUTE(SUBSTITUTE(SUBSTITUTE(INVITACIONES!$J761,"*",""),CHAR(13),""),CHAR(10),REPT(" ",100)),501,100)),"")</f>
        <v/>
      </c>
      <c r="J760" s="464">
        <f>IFERROR(TRIM(MID(SUBSTITUTE(SUBSTITUTE(SUBSTITUTE(INVITACIONES!$J761,"*",""),CHAR(13),""),CHAR(10),REPT(" ",100)),601,100)),"")</f>
        <v/>
      </c>
      <c r="K760" s="464">
        <f>IFERROR(TRIM(MID(SUBSTITUTE(SUBSTITUTE(SUBSTITUTE(INVITACIONES!$J761,"*",""),CHAR(13),""),CHAR(10),REPT(" ",100)),701,100)),"")</f>
        <v/>
      </c>
    </row>
    <row r="761" s="358">
      <c r="A761" s="464">
        <f>IF(INVITACIONES!A762="","",INVITACIONES!A762)</f>
        <v/>
      </c>
      <c r="B761" s="464">
        <f>IF(INVITACIONES!N762="","",TRIM(INVITACIONES!N762))</f>
        <v/>
      </c>
      <c r="C761" s="475">
        <f>IF(INVITACIONES!G762="","",INVITACIONES!G762)</f>
        <v/>
      </c>
      <c r="D761" s="464">
        <f>IFERROR(TRIM(MID(SUBSTITUTE(SUBSTITUTE(SUBSTITUTE(INVITACIONES!$J762,"*",""),CHAR(13),""),CHAR(10),REPT(" ",100)),1,100)),"")</f>
        <v/>
      </c>
      <c r="E761" s="464">
        <f>IFERROR(TRIM(MID(SUBSTITUTE(SUBSTITUTE(SUBSTITUTE(INVITACIONES!$J762,"*",""),CHAR(13),""),CHAR(10),REPT(" ",100)),101,100)),"")</f>
        <v/>
      </c>
      <c r="F761" s="464">
        <f>IFERROR(TRIM(MID(SUBSTITUTE(SUBSTITUTE(SUBSTITUTE(INVITACIONES!$J762,"*",""),CHAR(13),""),CHAR(10),REPT(" ",100)),201,100)),"")</f>
        <v/>
      </c>
      <c r="G761" s="464">
        <f>IFERROR(TRIM(MID(SUBSTITUTE(SUBSTITUTE(SUBSTITUTE(INVITACIONES!$J762,"*",""),CHAR(13),""),CHAR(10),REPT(" ",100)),301,100)),"")</f>
        <v/>
      </c>
      <c r="H761" s="464">
        <f>IFERROR(TRIM(MID(SUBSTITUTE(SUBSTITUTE(SUBSTITUTE(INVITACIONES!$J762,"*",""),CHAR(13),""),CHAR(10),REPT(" ",100)),401,100)),"")</f>
        <v/>
      </c>
      <c r="I761" s="464">
        <f>IFERROR(TRIM(MID(SUBSTITUTE(SUBSTITUTE(SUBSTITUTE(INVITACIONES!$J762,"*",""),CHAR(13),""),CHAR(10),REPT(" ",100)),501,100)),"")</f>
        <v/>
      </c>
      <c r="J761" s="464">
        <f>IFERROR(TRIM(MID(SUBSTITUTE(SUBSTITUTE(SUBSTITUTE(INVITACIONES!$J762,"*",""),CHAR(13),""),CHAR(10),REPT(" ",100)),601,100)),"")</f>
        <v/>
      </c>
      <c r="K761" s="464">
        <f>IFERROR(TRIM(MID(SUBSTITUTE(SUBSTITUTE(SUBSTITUTE(INVITACIONES!$J762,"*",""),CHAR(13),""),CHAR(10),REPT(" ",100)),701,100)),"")</f>
        <v/>
      </c>
    </row>
    <row r="762" s="358">
      <c r="A762" s="464">
        <f>IF(INVITACIONES!A763="","",INVITACIONES!A763)</f>
        <v/>
      </c>
      <c r="B762" s="464">
        <f>IF(INVITACIONES!N763="","",TRIM(INVITACIONES!N763))</f>
        <v/>
      </c>
      <c r="C762" s="475">
        <f>IF(INVITACIONES!G763="","",INVITACIONES!G763)</f>
        <v/>
      </c>
      <c r="D762" s="464">
        <f>IFERROR(TRIM(MID(SUBSTITUTE(SUBSTITUTE(SUBSTITUTE(INVITACIONES!$J763,"*",""),CHAR(13),""),CHAR(10),REPT(" ",100)),1,100)),"")</f>
        <v/>
      </c>
      <c r="E762" s="464">
        <f>IFERROR(TRIM(MID(SUBSTITUTE(SUBSTITUTE(SUBSTITUTE(INVITACIONES!$J763,"*",""),CHAR(13),""),CHAR(10),REPT(" ",100)),101,100)),"")</f>
        <v/>
      </c>
      <c r="F762" s="464">
        <f>IFERROR(TRIM(MID(SUBSTITUTE(SUBSTITUTE(SUBSTITUTE(INVITACIONES!$J763,"*",""),CHAR(13),""),CHAR(10),REPT(" ",100)),201,100)),"")</f>
        <v/>
      </c>
      <c r="G762" s="464">
        <f>IFERROR(TRIM(MID(SUBSTITUTE(SUBSTITUTE(SUBSTITUTE(INVITACIONES!$J763,"*",""),CHAR(13),""),CHAR(10),REPT(" ",100)),301,100)),"")</f>
        <v/>
      </c>
      <c r="H762" s="464">
        <f>IFERROR(TRIM(MID(SUBSTITUTE(SUBSTITUTE(SUBSTITUTE(INVITACIONES!$J763,"*",""),CHAR(13),""),CHAR(10),REPT(" ",100)),401,100)),"")</f>
        <v/>
      </c>
      <c r="I762" s="464">
        <f>IFERROR(TRIM(MID(SUBSTITUTE(SUBSTITUTE(SUBSTITUTE(INVITACIONES!$J763,"*",""),CHAR(13),""),CHAR(10),REPT(" ",100)),501,100)),"")</f>
        <v/>
      </c>
      <c r="J762" s="464">
        <f>IFERROR(TRIM(MID(SUBSTITUTE(SUBSTITUTE(SUBSTITUTE(INVITACIONES!$J763,"*",""),CHAR(13),""),CHAR(10),REPT(" ",100)),601,100)),"")</f>
        <v/>
      </c>
      <c r="K762" s="464">
        <f>IFERROR(TRIM(MID(SUBSTITUTE(SUBSTITUTE(SUBSTITUTE(INVITACIONES!$J763,"*",""),CHAR(13),""),CHAR(10),REPT(" ",100)),701,100)),"")</f>
        <v/>
      </c>
    </row>
    <row r="763" s="358">
      <c r="A763" s="464">
        <f>IF(INVITACIONES!A764="","",INVITACIONES!A764)</f>
        <v/>
      </c>
      <c r="B763" s="464">
        <f>IF(INVITACIONES!N764="","",TRIM(INVITACIONES!N764))</f>
        <v/>
      </c>
      <c r="C763" s="475">
        <f>IF(INVITACIONES!G764="","",INVITACIONES!G764)</f>
        <v/>
      </c>
      <c r="D763" s="464">
        <f>IFERROR(TRIM(MID(SUBSTITUTE(SUBSTITUTE(SUBSTITUTE(INVITACIONES!$J764,"*",""),CHAR(13),""),CHAR(10),REPT(" ",100)),1,100)),"")</f>
        <v/>
      </c>
      <c r="E763" s="464">
        <f>IFERROR(TRIM(MID(SUBSTITUTE(SUBSTITUTE(SUBSTITUTE(INVITACIONES!$J764,"*",""),CHAR(13),""),CHAR(10),REPT(" ",100)),101,100)),"")</f>
        <v/>
      </c>
      <c r="F763" s="464">
        <f>IFERROR(TRIM(MID(SUBSTITUTE(SUBSTITUTE(SUBSTITUTE(INVITACIONES!$J764,"*",""),CHAR(13),""),CHAR(10),REPT(" ",100)),201,100)),"")</f>
        <v/>
      </c>
      <c r="G763" s="464">
        <f>IFERROR(TRIM(MID(SUBSTITUTE(SUBSTITUTE(SUBSTITUTE(INVITACIONES!$J764,"*",""),CHAR(13),""),CHAR(10),REPT(" ",100)),301,100)),"")</f>
        <v/>
      </c>
      <c r="H763" s="464">
        <f>IFERROR(TRIM(MID(SUBSTITUTE(SUBSTITUTE(SUBSTITUTE(INVITACIONES!$J764,"*",""),CHAR(13),""),CHAR(10),REPT(" ",100)),401,100)),"")</f>
        <v/>
      </c>
      <c r="I763" s="464">
        <f>IFERROR(TRIM(MID(SUBSTITUTE(SUBSTITUTE(SUBSTITUTE(INVITACIONES!$J764,"*",""),CHAR(13),""),CHAR(10),REPT(" ",100)),501,100)),"")</f>
        <v/>
      </c>
      <c r="J763" s="464">
        <f>IFERROR(TRIM(MID(SUBSTITUTE(SUBSTITUTE(SUBSTITUTE(INVITACIONES!$J764,"*",""),CHAR(13),""),CHAR(10),REPT(" ",100)),601,100)),"")</f>
        <v/>
      </c>
      <c r="K763" s="464">
        <f>IFERROR(TRIM(MID(SUBSTITUTE(SUBSTITUTE(SUBSTITUTE(INVITACIONES!$J764,"*",""),CHAR(13),""),CHAR(10),REPT(" ",100)),701,100)),"")</f>
        <v/>
      </c>
    </row>
    <row r="764" s="358">
      <c r="A764" s="464">
        <f>IF(INVITACIONES!A765="","",INVITACIONES!A765)</f>
        <v/>
      </c>
      <c r="B764" s="464">
        <f>IF(INVITACIONES!N765="","",TRIM(INVITACIONES!N765))</f>
        <v/>
      </c>
      <c r="C764" s="475">
        <f>IF(INVITACIONES!G765="","",INVITACIONES!G765)</f>
        <v/>
      </c>
      <c r="D764" s="464">
        <f>IFERROR(TRIM(MID(SUBSTITUTE(SUBSTITUTE(SUBSTITUTE(INVITACIONES!$J765,"*",""),CHAR(13),""),CHAR(10),REPT(" ",100)),1,100)),"")</f>
        <v/>
      </c>
      <c r="E764" s="464">
        <f>IFERROR(TRIM(MID(SUBSTITUTE(SUBSTITUTE(SUBSTITUTE(INVITACIONES!$J765,"*",""),CHAR(13),""),CHAR(10),REPT(" ",100)),101,100)),"")</f>
        <v/>
      </c>
      <c r="F764" s="464">
        <f>IFERROR(TRIM(MID(SUBSTITUTE(SUBSTITUTE(SUBSTITUTE(INVITACIONES!$J765,"*",""),CHAR(13),""),CHAR(10),REPT(" ",100)),201,100)),"")</f>
        <v/>
      </c>
      <c r="G764" s="464">
        <f>IFERROR(TRIM(MID(SUBSTITUTE(SUBSTITUTE(SUBSTITUTE(INVITACIONES!$J765,"*",""),CHAR(13),""),CHAR(10),REPT(" ",100)),301,100)),"")</f>
        <v/>
      </c>
      <c r="H764" s="464">
        <f>IFERROR(TRIM(MID(SUBSTITUTE(SUBSTITUTE(SUBSTITUTE(INVITACIONES!$J765,"*",""),CHAR(13),""),CHAR(10),REPT(" ",100)),401,100)),"")</f>
        <v/>
      </c>
      <c r="I764" s="464">
        <f>IFERROR(TRIM(MID(SUBSTITUTE(SUBSTITUTE(SUBSTITUTE(INVITACIONES!$J765,"*",""),CHAR(13),""),CHAR(10),REPT(" ",100)),501,100)),"")</f>
        <v/>
      </c>
      <c r="J764" s="464">
        <f>IFERROR(TRIM(MID(SUBSTITUTE(SUBSTITUTE(SUBSTITUTE(INVITACIONES!$J765,"*",""),CHAR(13),""),CHAR(10),REPT(" ",100)),601,100)),"")</f>
        <v/>
      </c>
      <c r="K764" s="464">
        <f>IFERROR(TRIM(MID(SUBSTITUTE(SUBSTITUTE(SUBSTITUTE(INVITACIONES!$J765,"*",""),CHAR(13),""),CHAR(10),REPT(" ",100)),701,100)),"")</f>
        <v/>
      </c>
    </row>
    <row r="765" s="358">
      <c r="A765" s="464">
        <f>IF(INVITACIONES!A766="","",INVITACIONES!A766)</f>
        <v/>
      </c>
      <c r="B765" s="464">
        <f>IF(INVITACIONES!N766="","",TRIM(INVITACIONES!N766))</f>
        <v/>
      </c>
      <c r="C765" s="475">
        <f>IF(INVITACIONES!G766="","",INVITACIONES!G766)</f>
        <v/>
      </c>
      <c r="D765" s="464">
        <f>IFERROR(TRIM(MID(SUBSTITUTE(SUBSTITUTE(SUBSTITUTE(INVITACIONES!$J766,"*",""),CHAR(13),""),CHAR(10),REPT(" ",100)),1,100)),"")</f>
        <v/>
      </c>
      <c r="E765" s="464">
        <f>IFERROR(TRIM(MID(SUBSTITUTE(SUBSTITUTE(SUBSTITUTE(INVITACIONES!$J766,"*",""),CHAR(13),""),CHAR(10),REPT(" ",100)),101,100)),"")</f>
        <v/>
      </c>
      <c r="F765" s="464">
        <f>IFERROR(TRIM(MID(SUBSTITUTE(SUBSTITUTE(SUBSTITUTE(INVITACIONES!$J766,"*",""),CHAR(13),""),CHAR(10),REPT(" ",100)),201,100)),"")</f>
        <v/>
      </c>
      <c r="G765" s="464">
        <f>IFERROR(TRIM(MID(SUBSTITUTE(SUBSTITUTE(SUBSTITUTE(INVITACIONES!$J766,"*",""),CHAR(13),""),CHAR(10),REPT(" ",100)),301,100)),"")</f>
        <v/>
      </c>
      <c r="H765" s="464">
        <f>IFERROR(TRIM(MID(SUBSTITUTE(SUBSTITUTE(SUBSTITUTE(INVITACIONES!$J766,"*",""),CHAR(13),""),CHAR(10),REPT(" ",100)),401,100)),"")</f>
        <v/>
      </c>
      <c r="I765" s="464">
        <f>IFERROR(TRIM(MID(SUBSTITUTE(SUBSTITUTE(SUBSTITUTE(INVITACIONES!$J766,"*",""),CHAR(13),""),CHAR(10),REPT(" ",100)),501,100)),"")</f>
        <v/>
      </c>
      <c r="J765" s="464">
        <f>IFERROR(TRIM(MID(SUBSTITUTE(SUBSTITUTE(SUBSTITUTE(INVITACIONES!$J766,"*",""),CHAR(13),""),CHAR(10),REPT(" ",100)),601,100)),"")</f>
        <v/>
      </c>
      <c r="K765" s="464">
        <f>IFERROR(TRIM(MID(SUBSTITUTE(SUBSTITUTE(SUBSTITUTE(INVITACIONES!$J766,"*",""),CHAR(13),""),CHAR(10),REPT(" ",100)),701,100)),"")</f>
        <v/>
      </c>
    </row>
    <row r="766" s="358">
      <c r="A766" s="464">
        <f>IF(INVITACIONES!A767="","",INVITACIONES!A767)</f>
        <v/>
      </c>
      <c r="B766" s="464">
        <f>IF(INVITACIONES!N767="","",TRIM(INVITACIONES!N767))</f>
        <v/>
      </c>
      <c r="C766" s="475">
        <f>IF(INVITACIONES!G767="","",INVITACIONES!G767)</f>
        <v/>
      </c>
      <c r="D766" s="464">
        <f>IFERROR(TRIM(MID(SUBSTITUTE(SUBSTITUTE(SUBSTITUTE(INVITACIONES!$J767,"*",""),CHAR(13),""),CHAR(10),REPT(" ",100)),1,100)),"")</f>
        <v/>
      </c>
      <c r="E766" s="464">
        <f>IFERROR(TRIM(MID(SUBSTITUTE(SUBSTITUTE(SUBSTITUTE(INVITACIONES!$J767,"*",""),CHAR(13),""),CHAR(10),REPT(" ",100)),101,100)),"")</f>
        <v/>
      </c>
      <c r="F766" s="464">
        <f>IFERROR(TRIM(MID(SUBSTITUTE(SUBSTITUTE(SUBSTITUTE(INVITACIONES!$J767,"*",""),CHAR(13),""),CHAR(10),REPT(" ",100)),201,100)),"")</f>
        <v/>
      </c>
      <c r="G766" s="464">
        <f>IFERROR(TRIM(MID(SUBSTITUTE(SUBSTITUTE(SUBSTITUTE(INVITACIONES!$J767,"*",""),CHAR(13),""),CHAR(10),REPT(" ",100)),301,100)),"")</f>
        <v/>
      </c>
      <c r="H766" s="464">
        <f>IFERROR(TRIM(MID(SUBSTITUTE(SUBSTITUTE(SUBSTITUTE(INVITACIONES!$J767,"*",""),CHAR(13),""),CHAR(10),REPT(" ",100)),401,100)),"")</f>
        <v/>
      </c>
      <c r="I766" s="464">
        <f>IFERROR(TRIM(MID(SUBSTITUTE(SUBSTITUTE(SUBSTITUTE(INVITACIONES!$J767,"*",""),CHAR(13),""),CHAR(10),REPT(" ",100)),501,100)),"")</f>
        <v/>
      </c>
      <c r="J766" s="464">
        <f>IFERROR(TRIM(MID(SUBSTITUTE(SUBSTITUTE(SUBSTITUTE(INVITACIONES!$J767,"*",""),CHAR(13),""),CHAR(10),REPT(" ",100)),601,100)),"")</f>
        <v/>
      </c>
      <c r="K766" s="464">
        <f>IFERROR(TRIM(MID(SUBSTITUTE(SUBSTITUTE(SUBSTITUTE(INVITACIONES!$J767,"*",""),CHAR(13),""),CHAR(10),REPT(" ",100)),701,100)),"")</f>
        <v/>
      </c>
    </row>
    <row r="767" s="358">
      <c r="A767" s="464">
        <f>IF(INVITACIONES!A768="","",INVITACIONES!A768)</f>
        <v/>
      </c>
      <c r="B767" s="464">
        <f>IF(INVITACIONES!N768="","",TRIM(INVITACIONES!N768))</f>
        <v/>
      </c>
      <c r="C767" s="475">
        <f>IF(INVITACIONES!G768="","",INVITACIONES!G768)</f>
        <v/>
      </c>
      <c r="D767" s="464">
        <f>IFERROR(TRIM(MID(SUBSTITUTE(SUBSTITUTE(SUBSTITUTE(INVITACIONES!$J768,"*",""),CHAR(13),""),CHAR(10),REPT(" ",100)),1,100)),"")</f>
        <v/>
      </c>
      <c r="E767" s="464">
        <f>IFERROR(TRIM(MID(SUBSTITUTE(SUBSTITUTE(SUBSTITUTE(INVITACIONES!$J768,"*",""),CHAR(13),""),CHAR(10),REPT(" ",100)),101,100)),"")</f>
        <v/>
      </c>
      <c r="F767" s="464">
        <f>IFERROR(TRIM(MID(SUBSTITUTE(SUBSTITUTE(SUBSTITUTE(INVITACIONES!$J768,"*",""),CHAR(13),""),CHAR(10),REPT(" ",100)),201,100)),"")</f>
        <v/>
      </c>
      <c r="G767" s="464">
        <f>IFERROR(TRIM(MID(SUBSTITUTE(SUBSTITUTE(SUBSTITUTE(INVITACIONES!$J768,"*",""),CHAR(13),""),CHAR(10),REPT(" ",100)),301,100)),"")</f>
        <v/>
      </c>
      <c r="H767" s="464">
        <f>IFERROR(TRIM(MID(SUBSTITUTE(SUBSTITUTE(SUBSTITUTE(INVITACIONES!$J768,"*",""),CHAR(13),""),CHAR(10),REPT(" ",100)),401,100)),"")</f>
        <v/>
      </c>
      <c r="I767" s="464">
        <f>IFERROR(TRIM(MID(SUBSTITUTE(SUBSTITUTE(SUBSTITUTE(INVITACIONES!$J768,"*",""),CHAR(13),""),CHAR(10),REPT(" ",100)),501,100)),"")</f>
        <v/>
      </c>
      <c r="J767" s="464">
        <f>IFERROR(TRIM(MID(SUBSTITUTE(SUBSTITUTE(SUBSTITUTE(INVITACIONES!$J768,"*",""),CHAR(13),""),CHAR(10),REPT(" ",100)),601,100)),"")</f>
        <v/>
      </c>
      <c r="K767" s="464">
        <f>IFERROR(TRIM(MID(SUBSTITUTE(SUBSTITUTE(SUBSTITUTE(INVITACIONES!$J768,"*",""),CHAR(13),""),CHAR(10),REPT(" ",100)),701,100)),"")</f>
        <v/>
      </c>
    </row>
    <row r="768" s="358">
      <c r="A768" s="464">
        <f>IF(INVITACIONES!A769="","",INVITACIONES!A769)</f>
        <v/>
      </c>
      <c r="B768" s="464">
        <f>IF(INVITACIONES!N769="","",TRIM(INVITACIONES!N769))</f>
        <v/>
      </c>
      <c r="C768" s="475">
        <f>IF(INVITACIONES!G769="","",INVITACIONES!G769)</f>
        <v/>
      </c>
      <c r="D768" s="464">
        <f>IFERROR(TRIM(MID(SUBSTITUTE(SUBSTITUTE(SUBSTITUTE(INVITACIONES!$J769,"*",""),CHAR(13),""),CHAR(10),REPT(" ",100)),1,100)),"")</f>
        <v/>
      </c>
      <c r="E768" s="464">
        <f>IFERROR(TRIM(MID(SUBSTITUTE(SUBSTITUTE(SUBSTITUTE(INVITACIONES!$J769,"*",""),CHAR(13),""),CHAR(10),REPT(" ",100)),101,100)),"")</f>
        <v/>
      </c>
      <c r="F768" s="464">
        <f>IFERROR(TRIM(MID(SUBSTITUTE(SUBSTITUTE(SUBSTITUTE(INVITACIONES!$J769,"*",""),CHAR(13),""),CHAR(10),REPT(" ",100)),201,100)),"")</f>
        <v/>
      </c>
      <c r="G768" s="464">
        <f>IFERROR(TRIM(MID(SUBSTITUTE(SUBSTITUTE(SUBSTITUTE(INVITACIONES!$J769,"*",""),CHAR(13),""),CHAR(10),REPT(" ",100)),301,100)),"")</f>
        <v/>
      </c>
      <c r="H768" s="464">
        <f>IFERROR(TRIM(MID(SUBSTITUTE(SUBSTITUTE(SUBSTITUTE(INVITACIONES!$J769,"*",""),CHAR(13),""),CHAR(10),REPT(" ",100)),401,100)),"")</f>
        <v/>
      </c>
      <c r="I768" s="464">
        <f>IFERROR(TRIM(MID(SUBSTITUTE(SUBSTITUTE(SUBSTITUTE(INVITACIONES!$J769,"*",""),CHAR(13),""),CHAR(10),REPT(" ",100)),501,100)),"")</f>
        <v/>
      </c>
      <c r="J768" s="464">
        <f>IFERROR(TRIM(MID(SUBSTITUTE(SUBSTITUTE(SUBSTITUTE(INVITACIONES!$J769,"*",""),CHAR(13),""),CHAR(10),REPT(" ",100)),601,100)),"")</f>
        <v/>
      </c>
      <c r="K768" s="464">
        <f>IFERROR(TRIM(MID(SUBSTITUTE(SUBSTITUTE(SUBSTITUTE(INVITACIONES!$J769,"*",""),CHAR(13),""),CHAR(10),REPT(" ",100)),701,100)),"")</f>
        <v/>
      </c>
    </row>
    <row r="769" s="358">
      <c r="A769" s="464">
        <f>IF(INVITACIONES!A770="","",INVITACIONES!A770)</f>
        <v/>
      </c>
      <c r="B769" s="464">
        <f>IF(INVITACIONES!N770="","",TRIM(INVITACIONES!N770))</f>
        <v/>
      </c>
      <c r="C769" s="475">
        <f>IF(INVITACIONES!G770="","",INVITACIONES!G770)</f>
        <v/>
      </c>
      <c r="D769" s="464">
        <f>IFERROR(TRIM(MID(SUBSTITUTE(SUBSTITUTE(SUBSTITUTE(INVITACIONES!$J770,"*",""),CHAR(13),""),CHAR(10),REPT(" ",100)),1,100)),"")</f>
        <v/>
      </c>
      <c r="E769" s="464">
        <f>IFERROR(TRIM(MID(SUBSTITUTE(SUBSTITUTE(SUBSTITUTE(INVITACIONES!$J770,"*",""),CHAR(13),""),CHAR(10),REPT(" ",100)),101,100)),"")</f>
        <v/>
      </c>
      <c r="F769" s="464">
        <f>IFERROR(TRIM(MID(SUBSTITUTE(SUBSTITUTE(SUBSTITUTE(INVITACIONES!$J770,"*",""),CHAR(13),""),CHAR(10),REPT(" ",100)),201,100)),"")</f>
        <v/>
      </c>
      <c r="G769" s="464">
        <f>IFERROR(TRIM(MID(SUBSTITUTE(SUBSTITUTE(SUBSTITUTE(INVITACIONES!$J770,"*",""),CHAR(13),""),CHAR(10),REPT(" ",100)),301,100)),"")</f>
        <v/>
      </c>
      <c r="H769" s="464">
        <f>IFERROR(TRIM(MID(SUBSTITUTE(SUBSTITUTE(SUBSTITUTE(INVITACIONES!$J770,"*",""),CHAR(13),""),CHAR(10),REPT(" ",100)),401,100)),"")</f>
        <v/>
      </c>
      <c r="I769" s="464">
        <f>IFERROR(TRIM(MID(SUBSTITUTE(SUBSTITUTE(SUBSTITUTE(INVITACIONES!$J770,"*",""),CHAR(13),""),CHAR(10),REPT(" ",100)),501,100)),"")</f>
        <v/>
      </c>
      <c r="J769" s="464">
        <f>IFERROR(TRIM(MID(SUBSTITUTE(SUBSTITUTE(SUBSTITUTE(INVITACIONES!$J770,"*",""),CHAR(13),""),CHAR(10),REPT(" ",100)),601,100)),"")</f>
        <v/>
      </c>
      <c r="K769" s="464">
        <f>IFERROR(TRIM(MID(SUBSTITUTE(SUBSTITUTE(SUBSTITUTE(INVITACIONES!$J770,"*",""),CHAR(13),""),CHAR(10),REPT(" ",100)),701,100)),"")</f>
        <v/>
      </c>
    </row>
    <row r="770" s="358">
      <c r="A770" s="464">
        <f>IF(INVITACIONES!A771="","",INVITACIONES!A771)</f>
        <v/>
      </c>
      <c r="B770" s="464">
        <f>IF(INVITACIONES!N771="","",TRIM(INVITACIONES!N771))</f>
        <v/>
      </c>
      <c r="C770" s="475">
        <f>IF(INVITACIONES!G771="","",INVITACIONES!G771)</f>
        <v/>
      </c>
      <c r="D770" s="464">
        <f>IFERROR(TRIM(MID(SUBSTITUTE(SUBSTITUTE(SUBSTITUTE(INVITACIONES!$J771,"*",""),CHAR(13),""),CHAR(10),REPT(" ",100)),1,100)),"")</f>
        <v/>
      </c>
      <c r="E770" s="464">
        <f>IFERROR(TRIM(MID(SUBSTITUTE(SUBSTITUTE(SUBSTITUTE(INVITACIONES!$J771,"*",""),CHAR(13),""),CHAR(10),REPT(" ",100)),101,100)),"")</f>
        <v/>
      </c>
      <c r="F770" s="464">
        <f>IFERROR(TRIM(MID(SUBSTITUTE(SUBSTITUTE(SUBSTITUTE(INVITACIONES!$J771,"*",""),CHAR(13),""),CHAR(10),REPT(" ",100)),201,100)),"")</f>
        <v/>
      </c>
      <c r="G770" s="464">
        <f>IFERROR(TRIM(MID(SUBSTITUTE(SUBSTITUTE(SUBSTITUTE(INVITACIONES!$J771,"*",""),CHAR(13),""),CHAR(10),REPT(" ",100)),301,100)),"")</f>
        <v/>
      </c>
      <c r="H770" s="464">
        <f>IFERROR(TRIM(MID(SUBSTITUTE(SUBSTITUTE(SUBSTITUTE(INVITACIONES!$J771,"*",""),CHAR(13),""),CHAR(10),REPT(" ",100)),401,100)),"")</f>
        <v/>
      </c>
      <c r="I770" s="464">
        <f>IFERROR(TRIM(MID(SUBSTITUTE(SUBSTITUTE(SUBSTITUTE(INVITACIONES!$J771,"*",""),CHAR(13),""),CHAR(10),REPT(" ",100)),501,100)),"")</f>
        <v/>
      </c>
      <c r="J770" s="464">
        <f>IFERROR(TRIM(MID(SUBSTITUTE(SUBSTITUTE(SUBSTITUTE(INVITACIONES!$J771,"*",""),CHAR(13),""),CHAR(10),REPT(" ",100)),601,100)),"")</f>
        <v/>
      </c>
      <c r="K770" s="464">
        <f>IFERROR(TRIM(MID(SUBSTITUTE(SUBSTITUTE(SUBSTITUTE(INVITACIONES!$J771,"*",""),CHAR(13),""),CHAR(10),REPT(" ",100)),701,100)),"")</f>
        <v/>
      </c>
    </row>
    <row r="771" s="358">
      <c r="A771" s="464">
        <f>IF(INVITACIONES!A772="","",INVITACIONES!A772)</f>
        <v/>
      </c>
      <c r="B771" s="464">
        <f>IF(INVITACIONES!N772="","",TRIM(INVITACIONES!N772))</f>
        <v/>
      </c>
      <c r="C771" s="475">
        <f>IF(INVITACIONES!G772="","",INVITACIONES!G772)</f>
        <v/>
      </c>
      <c r="D771" s="464">
        <f>IFERROR(TRIM(MID(SUBSTITUTE(SUBSTITUTE(SUBSTITUTE(INVITACIONES!$J772,"*",""),CHAR(13),""),CHAR(10),REPT(" ",100)),1,100)),"")</f>
        <v/>
      </c>
      <c r="E771" s="464">
        <f>IFERROR(TRIM(MID(SUBSTITUTE(SUBSTITUTE(SUBSTITUTE(INVITACIONES!$J772,"*",""),CHAR(13),""),CHAR(10),REPT(" ",100)),101,100)),"")</f>
        <v/>
      </c>
      <c r="F771" s="464">
        <f>IFERROR(TRIM(MID(SUBSTITUTE(SUBSTITUTE(SUBSTITUTE(INVITACIONES!$J772,"*",""),CHAR(13),""),CHAR(10),REPT(" ",100)),201,100)),"")</f>
        <v/>
      </c>
      <c r="G771" s="464">
        <f>IFERROR(TRIM(MID(SUBSTITUTE(SUBSTITUTE(SUBSTITUTE(INVITACIONES!$J772,"*",""),CHAR(13),""),CHAR(10),REPT(" ",100)),301,100)),"")</f>
        <v/>
      </c>
      <c r="H771" s="464">
        <f>IFERROR(TRIM(MID(SUBSTITUTE(SUBSTITUTE(SUBSTITUTE(INVITACIONES!$J772,"*",""),CHAR(13),""),CHAR(10),REPT(" ",100)),401,100)),"")</f>
        <v/>
      </c>
      <c r="I771" s="464">
        <f>IFERROR(TRIM(MID(SUBSTITUTE(SUBSTITUTE(SUBSTITUTE(INVITACIONES!$J772,"*",""),CHAR(13),""),CHAR(10),REPT(" ",100)),501,100)),"")</f>
        <v/>
      </c>
      <c r="J771" s="464">
        <f>IFERROR(TRIM(MID(SUBSTITUTE(SUBSTITUTE(SUBSTITUTE(INVITACIONES!$J772,"*",""),CHAR(13),""),CHAR(10),REPT(" ",100)),601,100)),"")</f>
        <v/>
      </c>
      <c r="K771" s="464">
        <f>IFERROR(TRIM(MID(SUBSTITUTE(SUBSTITUTE(SUBSTITUTE(INVITACIONES!$J772,"*",""),CHAR(13),""),CHAR(10),REPT(" ",100)),701,100)),"")</f>
        <v/>
      </c>
    </row>
    <row r="772" s="358">
      <c r="A772" s="464">
        <f>IF(INVITACIONES!A773="","",INVITACIONES!A773)</f>
        <v/>
      </c>
      <c r="B772" s="464">
        <f>IF(INVITACIONES!N773="","",TRIM(INVITACIONES!N773))</f>
        <v/>
      </c>
      <c r="C772" s="475">
        <f>IF(INVITACIONES!G773="","",INVITACIONES!G773)</f>
        <v/>
      </c>
      <c r="D772" s="464">
        <f>IFERROR(TRIM(MID(SUBSTITUTE(SUBSTITUTE(SUBSTITUTE(INVITACIONES!$J773,"*",""),CHAR(13),""),CHAR(10),REPT(" ",100)),1,100)),"")</f>
        <v/>
      </c>
      <c r="E772" s="464">
        <f>IFERROR(TRIM(MID(SUBSTITUTE(SUBSTITUTE(SUBSTITUTE(INVITACIONES!$J773,"*",""),CHAR(13),""),CHAR(10),REPT(" ",100)),101,100)),"")</f>
        <v/>
      </c>
      <c r="F772" s="464">
        <f>IFERROR(TRIM(MID(SUBSTITUTE(SUBSTITUTE(SUBSTITUTE(INVITACIONES!$J773,"*",""),CHAR(13),""),CHAR(10),REPT(" ",100)),201,100)),"")</f>
        <v/>
      </c>
      <c r="G772" s="464">
        <f>IFERROR(TRIM(MID(SUBSTITUTE(SUBSTITUTE(SUBSTITUTE(INVITACIONES!$J773,"*",""),CHAR(13),""),CHAR(10),REPT(" ",100)),301,100)),"")</f>
        <v/>
      </c>
      <c r="H772" s="464">
        <f>IFERROR(TRIM(MID(SUBSTITUTE(SUBSTITUTE(SUBSTITUTE(INVITACIONES!$J773,"*",""),CHAR(13),""),CHAR(10),REPT(" ",100)),401,100)),"")</f>
        <v/>
      </c>
      <c r="I772" s="464">
        <f>IFERROR(TRIM(MID(SUBSTITUTE(SUBSTITUTE(SUBSTITUTE(INVITACIONES!$J773,"*",""),CHAR(13),""),CHAR(10),REPT(" ",100)),501,100)),"")</f>
        <v/>
      </c>
      <c r="J772" s="464">
        <f>IFERROR(TRIM(MID(SUBSTITUTE(SUBSTITUTE(SUBSTITUTE(INVITACIONES!$J773,"*",""),CHAR(13),""),CHAR(10),REPT(" ",100)),601,100)),"")</f>
        <v/>
      </c>
      <c r="K772" s="464">
        <f>IFERROR(TRIM(MID(SUBSTITUTE(SUBSTITUTE(SUBSTITUTE(INVITACIONES!$J773,"*",""),CHAR(13),""),CHAR(10),REPT(" ",100)),701,100)),"")</f>
        <v/>
      </c>
    </row>
    <row r="773" s="358">
      <c r="A773" s="464">
        <f>IF(INVITACIONES!A774="","",INVITACIONES!A774)</f>
        <v/>
      </c>
      <c r="B773" s="464">
        <f>IF(INVITACIONES!N774="","",TRIM(INVITACIONES!N774))</f>
        <v/>
      </c>
      <c r="C773" s="475">
        <f>IF(INVITACIONES!G774="","",INVITACIONES!G774)</f>
        <v/>
      </c>
      <c r="D773" s="464">
        <f>IFERROR(TRIM(MID(SUBSTITUTE(SUBSTITUTE(SUBSTITUTE(INVITACIONES!$J774,"*",""),CHAR(13),""),CHAR(10),REPT(" ",100)),1,100)),"")</f>
        <v/>
      </c>
      <c r="E773" s="464">
        <f>IFERROR(TRIM(MID(SUBSTITUTE(SUBSTITUTE(SUBSTITUTE(INVITACIONES!$J774,"*",""),CHAR(13),""),CHAR(10),REPT(" ",100)),101,100)),"")</f>
        <v/>
      </c>
      <c r="F773" s="464">
        <f>IFERROR(TRIM(MID(SUBSTITUTE(SUBSTITUTE(SUBSTITUTE(INVITACIONES!$J774,"*",""),CHAR(13),""),CHAR(10),REPT(" ",100)),201,100)),"")</f>
        <v/>
      </c>
      <c r="G773" s="464">
        <f>IFERROR(TRIM(MID(SUBSTITUTE(SUBSTITUTE(SUBSTITUTE(INVITACIONES!$J774,"*",""),CHAR(13),""),CHAR(10),REPT(" ",100)),301,100)),"")</f>
        <v/>
      </c>
      <c r="H773" s="464">
        <f>IFERROR(TRIM(MID(SUBSTITUTE(SUBSTITUTE(SUBSTITUTE(INVITACIONES!$J774,"*",""),CHAR(13),""),CHAR(10),REPT(" ",100)),401,100)),"")</f>
        <v/>
      </c>
      <c r="I773" s="464">
        <f>IFERROR(TRIM(MID(SUBSTITUTE(SUBSTITUTE(SUBSTITUTE(INVITACIONES!$J774,"*",""),CHAR(13),""),CHAR(10),REPT(" ",100)),501,100)),"")</f>
        <v/>
      </c>
      <c r="J773" s="464">
        <f>IFERROR(TRIM(MID(SUBSTITUTE(SUBSTITUTE(SUBSTITUTE(INVITACIONES!$J774,"*",""),CHAR(13),""),CHAR(10),REPT(" ",100)),601,100)),"")</f>
        <v/>
      </c>
      <c r="K773" s="464">
        <f>IFERROR(TRIM(MID(SUBSTITUTE(SUBSTITUTE(SUBSTITUTE(INVITACIONES!$J774,"*",""),CHAR(13),""),CHAR(10),REPT(" ",100)),701,100)),"")</f>
        <v/>
      </c>
    </row>
    <row r="774" s="358">
      <c r="A774" s="464">
        <f>IF(INVITACIONES!A775="","",INVITACIONES!A775)</f>
        <v/>
      </c>
      <c r="B774" s="464">
        <f>IF(INVITACIONES!N775="","",TRIM(INVITACIONES!N775))</f>
        <v/>
      </c>
      <c r="C774" s="475">
        <f>IF(INVITACIONES!G775="","",INVITACIONES!G775)</f>
        <v/>
      </c>
      <c r="D774" s="464">
        <f>IFERROR(TRIM(MID(SUBSTITUTE(SUBSTITUTE(SUBSTITUTE(INVITACIONES!$J775,"*",""),CHAR(13),""),CHAR(10),REPT(" ",100)),1,100)),"")</f>
        <v/>
      </c>
      <c r="E774" s="464">
        <f>IFERROR(TRIM(MID(SUBSTITUTE(SUBSTITUTE(SUBSTITUTE(INVITACIONES!$J775,"*",""),CHAR(13),""),CHAR(10),REPT(" ",100)),101,100)),"")</f>
        <v/>
      </c>
      <c r="F774" s="464">
        <f>IFERROR(TRIM(MID(SUBSTITUTE(SUBSTITUTE(SUBSTITUTE(INVITACIONES!$J775,"*",""),CHAR(13),""),CHAR(10),REPT(" ",100)),201,100)),"")</f>
        <v/>
      </c>
      <c r="G774" s="464">
        <f>IFERROR(TRIM(MID(SUBSTITUTE(SUBSTITUTE(SUBSTITUTE(INVITACIONES!$J775,"*",""),CHAR(13),""),CHAR(10),REPT(" ",100)),301,100)),"")</f>
        <v/>
      </c>
      <c r="H774" s="464">
        <f>IFERROR(TRIM(MID(SUBSTITUTE(SUBSTITUTE(SUBSTITUTE(INVITACIONES!$J775,"*",""),CHAR(13),""),CHAR(10),REPT(" ",100)),401,100)),"")</f>
        <v/>
      </c>
      <c r="I774" s="464">
        <f>IFERROR(TRIM(MID(SUBSTITUTE(SUBSTITUTE(SUBSTITUTE(INVITACIONES!$J775,"*",""),CHAR(13),""),CHAR(10),REPT(" ",100)),501,100)),"")</f>
        <v/>
      </c>
      <c r="J774" s="464">
        <f>IFERROR(TRIM(MID(SUBSTITUTE(SUBSTITUTE(SUBSTITUTE(INVITACIONES!$J775,"*",""),CHAR(13),""),CHAR(10),REPT(" ",100)),601,100)),"")</f>
        <v/>
      </c>
      <c r="K774" s="464">
        <f>IFERROR(TRIM(MID(SUBSTITUTE(SUBSTITUTE(SUBSTITUTE(INVITACIONES!$J775,"*",""),CHAR(13),""),CHAR(10),REPT(" ",100)),701,100)),"")</f>
        <v/>
      </c>
    </row>
    <row r="775" s="358">
      <c r="A775" s="464">
        <f>IF(INVITACIONES!A776="","",INVITACIONES!A776)</f>
        <v/>
      </c>
      <c r="B775" s="464">
        <f>IF(INVITACIONES!N776="","",TRIM(INVITACIONES!N776))</f>
        <v/>
      </c>
      <c r="C775" s="475">
        <f>IF(INVITACIONES!G776="","",INVITACIONES!G776)</f>
        <v/>
      </c>
      <c r="D775" s="464">
        <f>IFERROR(TRIM(MID(SUBSTITUTE(SUBSTITUTE(SUBSTITUTE(INVITACIONES!$J776,"*",""),CHAR(13),""),CHAR(10),REPT(" ",100)),1,100)),"")</f>
        <v/>
      </c>
      <c r="E775" s="464">
        <f>IFERROR(TRIM(MID(SUBSTITUTE(SUBSTITUTE(SUBSTITUTE(INVITACIONES!$J776,"*",""),CHAR(13),""),CHAR(10),REPT(" ",100)),101,100)),"")</f>
        <v/>
      </c>
      <c r="F775" s="464">
        <f>IFERROR(TRIM(MID(SUBSTITUTE(SUBSTITUTE(SUBSTITUTE(INVITACIONES!$J776,"*",""),CHAR(13),""),CHAR(10),REPT(" ",100)),201,100)),"")</f>
        <v/>
      </c>
      <c r="G775" s="464">
        <f>IFERROR(TRIM(MID(SUBSTITUTE(SUBSTITUTE(SUBSTITUTE(INVITACIONES!$J776,"*",""),CHAR(13),""),CHAR(10),REPT(" ",100)),301,100)),"")</f>
        <v/>
      </c>
      <c r="H775" s="464">
        <f>IFERROR(TRIM(MID(SUBSTITUTE(SUBSTITUTE(SUBSTITUTE(INVITACIONES!$J776,"*",""),CHAR(13),""),CHAR(10),REPT(" ",100)),401,100)),"")</f>
        <v/>
      </c>
      <c r="I775" s="464">
        <f>IFERROR(TRIM(MID(SUBSTITUTE(SUBSTITUTE(SUBSTITUTE(INVITACIONES!$J776,"*",""),CHAR(13),""),CHAR(10),REPT(" ",100)),501,100)),"")</f>
        <v/>
      </c>
      <c r="J775" s="464">
        <f>IFERROR(TRIM(MID(SUBSTITUTE(SUBSTITUTE(SUBSTITUTE(INVITACIONES!$J776,"*",""),CHAR(13),""),CHAR(10),REPT(" ",100)),601,100)),"")</f>
        <v/>
      </c>
      <c r="K775" s="464">
        <f>IFERROR(TRIM(MID(SUBSTITUTE(SUBSTITUTE(SUBSTITUTE(INVITACIONES!$J776,"*",""),CHAR(13),""),CHAR(10),REPT(" ",100)),701,100)),"")</f>
        <v/>
      </c>
    </row>
    <row r="776" s="358">
      <c r="A776" s="464">
        <f>IF(INVITACIONES!A777="","",INVITACIONES!A777)</f>
        <v/>
      </c>
      <c r="B776" s="464">
        <f>IF(INVITACIONES!N777="","",TRIM(INVITACIONES!N777))</f>
        <v/>
      </c>
      <c r="C776" s="475">
        <f>IF(INVITACIONES!G777="","",INVITACIONES!G777)</f>
        <v/>
      </c>
      <c r="D776" s="464">
        <f>IFERROR(TRIM(MID(SUBSTITUTE(SUBSTITUTE(SUBSTITUTE(INVITACIONES!$J777,"*",""),CHAR(13),""),CHAR(10),REPT(" ",100)),1,100)),"")</f>
        <v/>
      </c>
      <c r="E776" s="464">
        <f>IFERROR(TRIM(MID(SUBSTITUTE(SUBSTITUTE(SUBSTITUTE(INVITACIONES!$J777,"*",""),CHAR(13),""),CHAR(10),REPT(" ",100)),101,100)),"")</f>
        <v/>
      </c>
      <c r="F776" s="464">
        <f>IFERROR(TRIM(MID(SUBSTITUTE(SUBSTITUTE(SUBSTITUTE(INVITACIONES!$J777,"*",""),CHAR(13),""),CHAR(10),REPT(" ",100)),201,100)),"")</f>
        <v/>
      </c>
      <c r="G776" s="464">
        <f>IFERROR(TRIM(MID(SUBSTITUTE(SUBSTITUTE(SUBSTITUTE(INVITACIONES!$J777,"*",""),CHAR(13),""),CHAR(10),REPT(" ",100)),301,100)),"")</f>
        <v/>
      </c>
      <c r="H776" s="464">
        <f>IFERROR(TRIM(MID(SUBSTITUTE(SUBSTITUTE(SUBSTITUTE(INVITACIONES!$J777,"*",""),CHAR(13),""),CHAR(10),REPT(" ",100)),401,100)),"")</f>
        <v/>
      </c>
      <c r="I776" s="464">
        <f>IFERROR(TRIM(MID(SUBSTITUTE(SUBSTITUTE(SUBSTITUTE(INVITACIONES!$J777,"*",""),CHAR(13),""),CHAR(10),REPT(" ",100)),501,100)),"")</f>
        <v/>
      </c>
      <c r="J776" s="464">
        <f>IFERROR(TRIM(MID(SUBSTITUTE(SUBSTITUTE(SUBSTITUTE(INVITACIONES!$J777,"*",""),CHAR(13),""),CHAR(10),REPT(" ",100)),601,100)),"")</f>
        <v/>
      </c>
      <c r="K776" s="464">
        <f>IFERROR(TRIM(MID(SUBSTITUTE(SUBSTITUTE(SUBSTITUTE(INVITACIONES!$J777,"*",""),CHAR(13),""),CHAR(10),REPT(" ",100)),701,100)),"")</f>
        <v/>
      </c>
    </row>
    <row r="777" s="358">
      <c r="A777" s="464">
        <f>IF(INVITACIONES!A778="","",INVITACIONES!A778)</f>
        <v/>
      </c>
      <c r="B777" s="464">
        <f>IF(INVITACIONES!N778="","",TRIM(INVITACIONES!N778))</f>
        <v/>
      </c>
      <c r="C777" s="475">
        <f>IF(INVITACIONES!G778="","",INVITACIONES!G778)</f>
        <v/>
      </c>
      <c r="D777" s="464">
        <f>IFERROR(TRIM(MID(SUBSTITUTE(SUBSTITUTE(SUBSTITUTE(INVITACIONES!$J778,"*",""),CHAR(13),""),CHAR(10),REPT(" ",100)),1,100)),"")</f>
        <v/>
      </c>
      <c r="E777" s="464">
        <f>IFERROR(TRIM(MID(SUBSTITUTE(SUBSTITUTE(SUBSTITUTE(INVITACIONES!$J778,"*",""),CHAR(13),""),CHAR(10),REPT(" ",100)),101,100)),"")</f>
        <v/>
      </c>
      <c r="F777" s="464">
        <f>IFERROR(TRIM(MID(SUBSTITUTE(SUBSTITUTE(SUBSTITUTE(INVITACIONES!$J778,"*",""),CHAR(13),""),CHAR(10),REPT(" ",100)),201,100)),"")</f>
        <v/>
      </c>
      <c r="G777" s="464">
        <f>IFERROR(TRIM(MID(SUBSTITUTE(SUBSTITUTE(SUBSTITUTE(INVITACIONES!$J778,"*",""),CHAR(13),""),CHAR(10),REPT(" ",100)),301,100)),"")</f>
        <v/>
      </c>
      <c r="H777" s="464">
        <f>IFERROR(TRIM(MID(SUBSTITUTE(SUBSTITUTE(SUBSTITUTE(INVITACIONES!$J778,"*",""),CHAR(13),""),CHAR(10),REPT(" ",100)),401,100)),"")</f>
        <v/>
      </c>
      <c r="I777" s="464">
        <f>IFERROR(TRIM(MID(SUBSTITUTE(SUBSTITUTE(SUBSTITUTE(INVITACIONES!$J778,"*",""),CHAR(13),""),CHAR(10),REPT(" ",100)),501,100)),"")</f>
        <v/>
      </c>
      <c r="J777" s="464">
        <f>IFERROR(TRIM(MID(SUBSTITUTE(SUBSTITUTE(SUBSTITUTE(INVITACIONES!$J778,"*",""),CHAR(13),""),CHAR(10),REPT(" ",100)),601,100)),"")</f>
        <v/>
      </c>
      <c r="K777" s="464">
        <f>IFERROR(TRIM(MID(SUBSTITUTE(SUBSTITUTE(SUBSTITUTE(INVITACIONES!$J778,"*",""),CHAR(13),""),CHAR(10),REPT(" ",100)),701,100)),"")</f>
        <v/>
      </c>
    </row>
    <row r="778" s="358">
      <c r="A778" s="464">
        <f>IF(INVITACIONES!A779="","",INVITACIONES!A779)</f>
        <v/>
      </c>
      <c r="B778" s="464">
        <f>IF(INVITACIONES!N779="","",TRIM(INVITACIONES!N779))</f>
        <v/>
      </c>
      <c r="C778" s="475">
        <f>IF(INVITACIONES!G779="","",INVITACIONES!G779)</f>
        <v/>
      </c>
      <c r="D778" s="464">
        <f>IFERROR(TRIM(MID(SUBSTITUTE(SUBSTITUTE(SUBSTITUTE(INVITACIONES!$J779,"*",""),CHAR(13),""),CHAR(10),REPT(" ",100)),1,100)),"")</f>
        <v/>
      </c>
      <c r="E778" s="464">
        <f>IFERROR(TRIM(MID(SUBSTITUTE(SUBSTITUTE(SUBSTITUTE(INVITACIONES!$J779,"*",""),CHAR(13),""),CHAR(10),REPT(" ",100)),101,100)),"")</f>
        <v/>
      </c>
      <c r="F778" s="464">
        <f>IFERROR(TRIM(MID(SUBSTITUTE(SUBSTITUTE(SUBSTITUTE(INVITACIONES!$J779,"*",""),CHAR(13),""),CHAR(10),REPT(" ",100)),201,100)),"")</f>
        <v/>
      </c>
      <c r="G778" s="464">
        <f>IFERROR(TRIM(MID(SUBSTITUTE(SUBSTITUTE(SUBSTITUTE(INVITACIONES!$J779,"*",""),CHAR(13),""),CHAR(10),REPT(" ",100)),301,100)),"")</f>
        <v/>
      </c>
      <c r="H778" s="464">
        <f>IFERROR(TRIM(MID(SUBSTITUTE(SUBSTITUTE(SUBSTITUTE(INVITACIONES!$J779,"*",""),CHAR(13),""),CHAR(10),REPT(" ",100)),401,100)),"")</f>
        <v/>
      </c>
      <c r="I778" s="464">
        <f>IFERROR(TRIM(MID(SUBSTITUTE(SUBSTITUTE(SUBSTITUTE(INVITACIONES!$J779,"*",""),CHAR(13),""),CHAR(10),REPT(" ",100)),501,100)),"")</f>
        <v/>
      </c>
      <c r="J778" s="464">
        <f>IFERROR(TRIM(MID(SUBSTITUTE(SUBSTITUTE(SUBSTITUTE(INVITACIONES!$J779,"*",""),CHAR(13),""),CHAR(10),REPT(" ",100)),601,100)),"")</f>
        <v/>
      </c>
      <c r="K778" s="464">
        <f>IFERROR(TRIM(MID(SUBSTITUTE(SUBSTITUTE(SUBSTITUTE(INVITACIONES!$J779,"*",""),CHAR(13),""),CHAR(10),REPT(" ",100)),701,100)),"")</f>
        <v/>
      </c>
    </row>
    <row r="779" s="358">
      <c r="A779" s="464">
        <f>IF(INVITACIONES!A780="","",INVITACIONES!A780)</f>
        <v/>
      </c>
      <c r="B779" s="464">
        <f>IF(INVITACIONES!N780="","",TRIM(INVITACIONES!N780))</f>
        <v/>
      </c>
      <c r="C779" s="475">
        <f>IF(INVITACIONES!G780="","",INVITACIONES!G780)</f>
        <v/>
      </c>
      <c r="D779" s="464">
        <f>IFERROR(TRIM(MID(SUBSTITUTE(SUBSTITUTE(SUBSTITUTE(INVITACIONES!$J780,"*",""),CHAR(13),""),CHAR(10),REPT(" ",100)),1,100)),"")</f>
        <v/>
      </c>
      <c r="E779" s="464">
        <f>IFERROR(TRIM(MID(SUBSTITUTE(SUBSTITUTE(SUBSTITUTE(INVITACIONES!$J780,"*",""),CHAR(13),""),CHAR(10),REPT(" ",100)),101,100)),"")</f>
        <v/>
      </c>
      <c r="F779" s="464">
        <f>IFERROR(TRIM(MID(SUBSTITUTE(SUBSTITUTE(SUBSTITUTE(INVITACIONES!$J780,"*",""),CHAR(13),""),CHAR(10),REPT(" ",100)),201,100)),"")</f>
        <v/>
      </c>
      <c r="G779" s="464">
        <f>IFERROR(TRIM(MID(SUBSTITUTE(SUBSTITUTE(SUBSTITUTE(INVITACIONES!$J780,"*",""),CHAR(13),""),CHAR(10),REPT(" ",100)),301,100)),"")</f>
        <v/>
      </c>
      <c r="H779" s="464">
        <f>IFERROR(TRIM(MID(SUBSTITUTE(SUBSTITUTE(SUBSTITUTE(INVITACIONES!$J780,"*",""),CHAR(13),""),CHAR(10),REPT(" ",100)),401,100)),"")</f>
        <v/>
      </c>
      <c r="I779" s="464">
        <f>IFERROR(TRIM(MID(SUBSTITUTE(SUBSTITUTE(SUBSTITUTE(INVITACIONES!$J780,"*",""),CHAR(13),""),CHAR(10),REPT(" ",100)),501,100)),"")</f>
        <v/>
      </c>
      <c r="J779" s="464">
        <f>IFERROR(TRIM(MID(SUBSTITUTE(SUBSTITUTE(SUBSTITUTE(INVITACIONES!$J780,"*",""),CHAR(13),""),CHAR(10),REPT(" ",100)),601,100)),"")</f>
        <v/>
      </c>
      <c r="K779" s="464">
        <f>IFERROR(TRIM(MID(SUBSTITUTE(SUBSTITUTE(SUBSTITUTE(INVITACIONES!$J780,"*",""),CHAR(13),""),CHAR(10),REPT(" ",100)),701,100)),"")</f>
        <v/>
      </c>
    </row>
    <row r="780" s="358">
      <c r="A780" s="464">
        <f>IF(INVITACIONES!A781="","",INVITACIONES!A781)</f>
        <v/>
      </c>
      <c r="B780" s="464">
        <f>IF(INVITACIONES!N781="","",TRIM(INVITACIONES!N781))</f>
        <v/>
      </c>
      <c r="C780" s="475">
        <f>IF(INVITACIONES!G781="","",INVITACIONES!G781)</f>
        <v/>
      </c>
      <c r="D780" s="464">
        <f>IFERROR(TRIM(MID(SUBSTITUTE(SUBSTITUTE(SUBSTITUTE(INVITACIONES!$J781,"*",""),CHAR(13),""),CHAR(10),REPT(" ",100)),1,100)),"")</f>
        <v/>
      </c>
      <c r="E780" s="464">
        <f>IFERROR(TRIM(MID(SUBSTITUTE(SUBSTITUTE(SUBSTITUTE(INVITACIONES!$J781,"*",""),CHAR(13),""),CHAR(10),REPT(" ",100)),101,100)),"")</f>
        <v/>
      </c>
      <c r="F780" s="464">
        <f>IFERROR(TRIM(MID(SUBSTITUTE(SUBSTITUTE(SUBSTITUTE(INVITACIONES!$J781,"*",""),CHAR(13),""),CHAR(10),REPT(" ",100)),201,100)),"")</f>
        <v/>
      </c>
      <c r="G780" s="464">
        <f>IFERROR(TRIM(MID(SUBSTITUTE(SUBSTITUTE(SUBSTITUTE(INVITACIONES!$J781,"*",""),CHAR(13),""),CHAR(10),REPT(" ",100)),301,100)),"")</f>
        <v/>
      </c>
      <c r="H780" s="464">
        <f>IFERROR(TRIM(MID(SUBSTITUTE(SUBSTITUTE(SUBSTITUTE(INVITACIONES!$J781,"*",""),CHAR(13),""),CHAR(10),REPT(" ",100)),401,100)),"")</f>
        <v/>
      </c>
      <c r="I780" s="464">
        <f>IFERROR(TRIM(MID(SUBSTITUTE(SUBSTITUTE(SUBSTITUTE(INVITACIONES!$J781,"*",""),CHAR(13),""),CHAR(10),REPT(" ",100)),501,100)),"")</f>
        <v/>
      </c>
      <c r="J780" s="464">
        <f>IFERROR(TRIM(MID(SUBSTITUTE(SUBSTITUTE(SUBSTITUTE(INVITACIONES!$J781,"*",""),CHAR(13),""),CHAR(10),REPT(" ",100)),601,100)),"")</f>
        <v/>
      </c>
      <c r="K780" s="464">
        <f>IFERROR(TRIM(MID(SUBSTITUTE(SUBSTITUTE(SUBSTITUTE(INVITACIONES!$J781,"*",""),CHAR(13),""),CHAR(10),REPT(" ",100)),701,100)),"")</f>
        <v/>
      </c>
    </row>
    <row r="781" s="358">
      <c r="A781" s="464">
        <f>IF(INVITACIONES!A782="","",INVITACIONES!A782)</f>
        <v/>
      </c>
      <c r="B781" s="464">
        <f>IF(INVITACIONES!N782="","",TRIM(INVITACIONES!N782))</f>
        <v/>
      </c>
      <c r="C781" s="475">
        <f>IF(INVITACIONES!G782="","",INVITACIONES!G782)</f>
        <v/>
      </c>
      <c r="D781" s="464">
        <f>IFERROR(TRIM(MID(SUBSTITUTE(SUBSTITUTE(SUBSTITUTE(INVITACIONES!$J782,"*",""),CHAR(13),""),CHAR(10),REPT(" ",100)),1,100)),"")</f>
        <v/>
      </c>
      <c r="E781" s="464">
        <f>IFERROR(TRIM(MID(SUBSTITUTE(SUBSTITUTE(SUBSTITUTE(INVITACIONES!$J782,"*",""),CHAR(13),""),CHAR(10),REPT(" ",100)),101,100)),"")</f>
        <v/>
      </c>
      <c r="F781" s="464">
        <f>IFERROR(TRIM(MID(SUBSTITUTE(SUBSTITUTE(SUBSTITUTE(INVITACIONES!$J782,"*",""),CHAR(13),""),CHAR(10),REPT(" ",100)),201,100)),"")</f>
        <v/>
      </c>
      <c r="G781" s="464">
        <f>IFERROR(TRIM(MID(SUBSTITUTE(SUBSTITUTE(SUBSTITUTE(INVITACIONES!$J782,"*",""),CHAR(13),""),CHAR(10),REPT(" ",100)),301,100)),"")</f>
        <v/>
      </c>
      <c r="H781" s="464">
        <f>IFERROR(TRIM(MID(SUBSTITUTE(SUBSTITUTE(SUBSTITUTE(INVITACIONES!$J782,"*",""),CHAR(13),""),CHAR(10),REPT(" ",100)),401,100)),"")</f>
        <v/>
      </c>
      <c r="I781" s="464">
        <f>IFERROR(TRIM(MID(SUBSTITUTE(SUBSTITUTE(SUBSTITUTE(INVITACIONES!$J782,"*",""),CHAR(13),""),CHAR(10),REPT(" ",100)),501,100)),"")</f>
        <v/>
      </c>
      <c r="J781" s="464">
        <f>IFERROR(TRIM(MID(SUBSTITUTE(SUBSTITUTE(SUBSTITUTE(INVITACIONES!$J782,"*",""),CHAR(13),""),CHAR(10),REPT(" ",100)),601,100)),"")</f>
        <v/>
      </c>
      <c r="K781" s="464">
        <f>IFERROR(TRIM(MID(SUBSTITUTE(SUBSTITUTE(SUBSTITUTE(INVITACIONES!$J782,"*",""),CHAR(13),""),CHAR(10),REPT(" ",100)),701,100)),"")</f>
        <v/>
      </c>
    </row>
    <row r="782" s="358">
      <c r="A782" s="464">
        <f>IF(INVITACIONES!A783="","",INVITACIONES!A783)</f>
        <v/>
      </c>
      <c r="B782" s="464">
        <f>IF(INVITACIONES!N783="","",TRIM(INVITACIONES!N783))</f>
        <v/>
      </c>
      <c r="C782" s="475">
        <f>IF(INVITACIONES!G783="","",INVITACIONES!G783)</f>
        <v/>
      </c>
      <c r="D782" s="464">
        <f>IFERROR(TRIM(MID(SUBSTITUTE(SUBSTITUTE(SUBSTITUTE(INVITACIONES!$J783,"*",""),CHAR(13),""),CHAR(10),REPT(" ",100)),1,100)),"")</f>
        <v/>
      </c>
      <c r="E782" s="464">
        <f>IFERROR(TRIM(MID(SUBSTITUTE(SUBSTITUTE(SUBSTITUTE(INVITACIONES!$J783,"*",""),CHAR(13),""),CHAR(10),REPT(" ",100)),101,100)),"")</f>
        <v/>
      </c>
      <c r="F782" s="464">
        <f>IFERROR(TRIM(MID(SUBSTITUTE(SUBSTITUTE(SUBSTITUTE(INVITACIONES!$J783,"*",""),CHAR(13),""),CHAR(10),REPT(" ",100)),201,100)),"")</f>
        <v/>
      </c>
      <c r="G782" s="464">
        <f>IFERROR(TRIM(MID(SUBSTITUTE(SUBSTITUTE(SUBSTITUTE(INVITACIONES!$J783,"*",""),CHAR(13),""),CHAR(10),REPT(" ",100)),301,100)),"")</f>
        <v/>
      </c>
      <c r="H782" s="464">
        <f>IFERROR(TRIM(MID(SUBSTITUTE(SUBSTITUTE(SUBSTITUTE(INVITACIONES!$J783,"*",""),CHAR(13),""),CHAR(10),REPT(" ",100)),401,100)),"")</f>
        <v/>
      </c>
      <c r="I782" s="464">
        <f>IFERROR(TRIM(MID(SUBSTITUTE(SUBSTITUTE(SUBSTITUTE(INVITACIONES!$J783,"*",""),CHAR(13),""),CHAR(10),REPT(" ",100)),501,100)),"")</f>
        <v/>
      </c>
      <c r="J782" s="464">
        <f>IFERROR(TRIM(MID(SUBSTITUTE(SUBSTITUTE(SUBSTITUTE(INVITACIONES!$J783,"*",""),CHAR(13),""),CHAR(10),REPT(" ",100)),601,100)),"")</f>
        <v/>
      </c>
      <c r="K782" s="464">
        <f>IFERROR(TRIM(MID(SUBSTITUTE(SUBSTITUTE(SUBSTITUTE(INVITACIONES!$J783,"*",""),CHAR(13),""),CHAR(10),REPT(" ",100)),701,100)),"")</f>
        <v/>
      </c>
    </row>
    <row r="783" s="358">
      <c r="A783" s="464">
        <f>IF(INVITACIONES!A784="","",INVITACIONES!A784)</f>
        <v/>
      </c>
      <c r="B783" s="464">
        <f>IF(INVITACIONES!N784="","",TRIM(INVITACIONES!N784))</f>
        <v/>
      </c>
      <c r="C783" s="475">
        <f>IF(INVITACIONES!G784="","",INVITACIONES!G784)</f>
        <v/>
      </c>
      <c r="D783" s="464">
        <f>IFERROR(TRIM(MID(SUBSTITUTE(SUBSTITUTE(SUBSTITUTE(INVITACIONES!$J784,"*",""),CHAR(13),""),CHAR(10),REPT(" ",100)),1,100)),"")</f>
        <v/>
      </c>
      <c r="E783" s="464">
        <f>IFERROR(TRIM(MID(SUBSTITUTE(SUBSTITUTE(SUBSTITUTE(INVITACIONES!$J784,"*",""),CHAR(13),""),CHAR(10),REPT(" ",100)),101,100)),"")</f>
        <v/>
      </c>
      <c r="F783" s="464">
        <f>IFERROR(TRIM(MID(SUBSTITUTE(SUBSTITUTE(SUBSTITUTE(INVITACIONES!$J784,"*",""),CHAR(13),""),CHAR(10),REPT(" ",100)),201,100)),"")</f>
        <v/>
      </c>
      <c r="G783" s="464">
        <f>IFERROR(TRIM(MID(SUBSTITUTE(SUBSTITUTE(SUBSTITUTE(INVITACIONES!$J784,"*",""),CHAR(13),""),CHAR(10),REPT(" ",100)),301,100)),"")</f>
        <v/>
      </c>
      <c r="H783" s="464">
        <f>IFERROR(TRIM(MID(SUBSTITUTE(SUBSTITUTE(SUBSTITUTE(INVITACIONES!$J784,"*",""),CHAR(13),""),CHAR(10),REPT(" ",100)),401,100)),"")</f>
        <v/>
      </c>
      <c r="I783" s="464">
        <f>IFERROR(TRIM(MID(SUBSTITUTE(SUBSTITUTE(SUBSTITUTE(INVITACIONES!$J784,"*",""),CHAR(13),""),CHAR(10),REPT(" ",100)),501,100)),"")</f>
        <v/>
      </c>
      <c r="J783" s="464">
        <f>IFERROR(TRIM(MID(SUBSTITUTE(SUBSTITUTE(SUBSTITUTE(INVITACIONES!$J784,"*",""),CHAR(13),""),CHAR(10),REPT(" ",100)),601,100)),"")</f>
        <v/>
      </c>
      <c r="K783" s="464">
        <f>IFERROR(TRIM(MID(SUBSTITUTE(SUBSTITUTE(SUBSTITUTE(INVITACIONES!$J784,"*",""),CHAR(13),""),CHAR(10),REPT(" ",100)),701,100)),"")</f>
        <v/>
      </c>
    </row>
    <row r="784" s="358">
      <c r="A784" s="464">
        <f>IF(INVITACIONES!A785="","",INVITACIONES!A785)</f>
        <v/>
      </c>
      <c r="B784" s="464">
        <f>IF(INVITACIONES!N785="","",TRIM(INVITACIONES!N785))</f>
        <v/>
      </c>
      <c r="C784" s="475">
        <f>IF(INVITACIONES!G785="","",INVITACIONES!G785)</f>
        <v/>
      </c>
      <c r="D784" s="464">
        <f>IFERROR(TRIM(MID(SUBSTITUTE(SUBSTITUTE(SUBSTITUTE(INVITACIONES!$J785,"*",""),CHAR(13),""),CHAR(10),REPT(" ",100)),1,100)),"")</f>
        <v/>
      </c>
      <c r="E784" s="464">
        <f>IFERROR(TRIM(MID(SUBSTITUTE(SUBSTITUTE(SUBSTITUTE(INVITACIONES!$J785,"*",""),CHAR(13),""),CHAR(10),REPT(" ",100)),101,100)),"")</f>
        <v/>
      </c>
      <c r="F784" s="464">
        <f>IFERROR(TRIM(MID(SUBSTITUTE(SUBSTITUTE(SUBSTITUTE(INVITACIONES!$J785,"*",""),CHAR(13),""),CHAR(10),REPT(" ",100)),201,100)),"")</f>
        <v/>
      </c>
      <c r="G784" s="464">
        <f>IFERROR(TRIM(MID(SUBSTITUTE(SUBSTITUTE(SUBSTITUTE(INVITACIONES!$J785,"*",""),CHAR(13),""),CHAR(10),REPT(" ",100)),301,100)),"")</f>
        <v/>
      </c>
      <c r="H784" s="464">
        <f>IFERROR(TRIM(MID(SUBSTITUTE(SUBSTITUTE(SUBSTITUTE(INVITACIONES!$J785,"*",""),CHAR(13),""),CHAR(10),REPT(" ",100)),401,100)),"")</f>
        <v/>
      </c>
      <c r="I784" s="464">
        <f>IFERROR(TRIM(MID(SUBSTITUTE(SUBSTITUTE(SUBSTITUTE(INVITACIONES!$J785,"*",""),CHAR(13),""),CHAR(10),REPT(" ",100)),501,100)),"")</f>
        <v/>
      </c>
      <c r="J784" s="464">
        <f>IFERROR(TRIM(MID(SUBSTITUTE(SUBSTITUTE(SUBSTITUTE(INVITACIONES!$J785,"*",""),CHAR(13),""),CHAR(10),REPT(" ",100)),601,100)),"")</f>
        <v/>
      </c>
      <c r="K784" s="464">
        <f>IFERROR(TRIM(MID(SUBSTITUTE(SUBSTITUTE(SUBSTITUTE(INVITACIONES!$J785,"*",""),CHAR(13),""),CHAR(10),REPT(" ",100)),701,100)),"")</f>
        <v/>
      </c>
    </row>
    <row r="785" s="358">
      <c r="A785" s="464">
        <f>IF(INVITACIONES!A786="","",INVITACIONES!A786)</f>
        <v/>
      </c>
      <c r="B785" s="464">
        <f>IF(INVITACIONES!N786="","",TRIM(INVITACIONES!N786))</f>
        <v/>
      </c>
      <c r="C785" s="475">
        <f>IF(INVITACIONES!G786="","",INVITACIONES!G786)</f>
        <v/>
      </c>
      <c r="D785" s="464">
        <f>IFERROR(TRIM(MID(SUBSTITUTE(SUBSTITUTE(SUBSTITUTE(INVITACIONES!$J786,"*",""),CHAR(13),""),CHAR(10),REPT(" ",100)),1,100)),"")</f>
        <v/>
      </c>
      <c r="E785" s="464">
        <f>IFERROR(TRIM(MID(SUBSTITUTE(SUBSTITUTE(SUBSTITUTE(INVITACIONES!$J786,"*",""),CHAR(13),""),CHAR(10),REPT(" ",100)),101,100)),"")</f>
        <v/>
      </c>
      <c r="F785" s="464">
        <f>IFERROR(TRIM(MID(SUBSTITUTE(SUBSTITUTE(SUBSTITUTE(INVITACIONES!$J786,"*",""),CHAR(13),""),CHAR(10),REPT(" ",100)),201,100)),"")</f>
        <v/>
      </c>
      <c r="G785" s="464">
        <f>IFERROR(TRIM(MID(SUBSTITUTE(SUBSTITUTE(SUBSTITUTE(INVITACIONES!$J786,"*",""),CHAR(13),""),CHAR(10),REPT(" ",100)),301,100)),"")</f>
        <v/>
      </c>
      <c r="H785" s="464">
        <f>IFERROR(TRIM(MID(SUBSTITUTE(SUBSTITUTE(SUBSTITUTE(INVITACIONES!$J786,"*",""),CHAR(13),""),CHAR(10),REPT(" ",100)),401,100)),"")</f>
        <v/>
      </c>
      <c r="I785" s="464">
        <f>IFERROR(TRIM(MID(SUBSTITUTE(SUBSTITUTE(SUBSTITUTE(INVITACIONES!$J786,"*",""),CHAR(13),""),CHAR(10),REPT(" ",100)),501,100)),"")</f>
        <v/>
      </c>
      <c r="J785" s="464">
        <f>IFERROR(TRIM(MID(SUBSTITUTE(SUBSTITUTE(SUBSTITUTE(INVITACIONES!$J786,"*",""),CHAR(13),""),CHAR(10),REPT(" ",100)),601,100)),"")</f>
        <v/>
      </c>
      <c r="K785" s="464">
        <f>IFERROR(TRIM(MID(SUBSTITUTE(SUBSTITUTE(SUBSTITUTE(INVITACIONES!$J786,"*",""),CHAR(13),""),CHAR(10),REPT(" ",100)),701,100)),"")</f>
        <v/>
      </c>
    </row>
    <row r="786" s="358">
      <c r="A786" s="464">
        <f>IF(INVITACIONES!A787="","",INVITACIONES!A787)</f>
        <v/>
      </c>
      <c r="B786" s="464">
        <f>IF(INVITACIONES!N787="","",TRIM(INVITACIONES!N787))</f>
        <v/>
      </c>
      <c r="C786" s="475">
        <f>IF(INVITACIONES!G787="","",INVITACIONES!G787)</f>
        <v/>
      </c>
      <c r="D786" s="464">
        <f>IFERROR(TRIM(MID(SUBSTITUTE(SUBSTITUTE(SUBSTITUTE(INVITACIONES!$J787,"*",""),CHAR(13),""),CHAR(10),REPT(" ",100)),1,100)),"")</f>
        <v/>
      </c>
      <c r="E786" s="464">
        <f>IFERROR(TRIM(MID(SUBSTITUTE(SUBSTITUTE(SUBSTITUTE(INVITACIONES!$J787,"*",""),CHAR(13),""),CHAR(10),REPT(" ",100)),101,100)),"")</f>
        <v/>
      </c>
      <c r="F786" s="464">
        <f>IFERROR(TRIM(MID(SUBSTITUTE(SUBSTITUTE(SUBSTITUTE(INVITACIONES!$J787,"*",""),CHAR(13),""),CHAR(10),REPT(" ",100)),201,100)),"")</f>
        <v/>
      </c>
      <c r="G786" s="464">
        <f>IFERROR(TRIM(MID(SUBSTITUTE(SUBSTITUTE(SUBSTITUTE(INVITACIONES!$J787,"*",""),CHAR(13),""),CHAR(10),REPT(" ",100)),301,100)),"")</f>
        <v/>
      </c>
      <c r="H786" s="464">
        <f>IFERROR(TRIM(MID(SUBSTITUTE(SUBSTITUTE(SUBSTITUTE(INVITACIONES!$J787,"*",""),CHAR(13),""),CHAR(10),REPT(" ",100)),401,100)),"")</f>
        <v/>
      </c>
      <c r="I786" s="464">
        <f>IFERROR(TRIM(MID(SUBSTITUTE(SUBSTITUTE(SUBSTITUTE(INVITACIONES!$J787,"*",""),CHAR(13),""),CHAR(10),REPT(" ",100)),501,100)),"")</f>
        <v/>
      </c>
      <c r="J786" s="464">
        <f>IFERROR(TRIM(MID(SUBSTITUTE(SUBSTITUTE(SUBSTITUTE(INVITACIONES!$J787,"*",""),CHAR(13),""),CHAR(10),REPT(" ",100)),601,100)),"")</f>
        <v/>
      </c>
      <c r="K786" s="464">
        <f>IFERROR(TRIM(MID(SUBSTITUTE(SUBSTITUTE(SUBSTITUTE(INVITACIONES!$J787,"*",""),CHAR(13),""),CHAR(10),REPT(" ",100)),701,100)),"")</f>
        <v/>
      </c>
    </row>
    <row r="787" s="358">
      <c r="A787" s="464">
        <f>IF(INVITACIONES!A788="","",INVITACIONES!A788)</f>
        <v/>
      </c>
      <c r="B787" s="464">
        <f>IF(INVITACIONES!N788="","",TRIM(INVITACIONES!N788))</f>
        <v/>
      </c>
      <c r="C787" s="475">
        <f>IF(INVITACIONES!G788="","",INVITACIONES!G788)</f>
        <v/>
      </c>
      <c r="D787" s="464">
        <f>IFERROR(TRIM(MID(SUBSTITUTE(SUBSTITUTE(SUBSTITUTE(INVITACIONES!$J788,"*",""),CHAR(13),""),CHAR(10),REPT(" ",100)),1,100)),"")</f>
        <v/>
      </c>
      <c r="E787" s="464">
        <f>IFERROR(TRIM(MID(SUBSTITUTE(SUBSTITUTE(SUBSTITUTE(INVITACIONES!$J788,"*",""),CHAR(13),""),CHAR(10),REPT(" ",100)),101,100)),"")</f>
        <v/>
      </c>
      <c r="F787" s="464">
        <f>IFERROR(TRIM(MID(SUBSTITUTE(SUBSTITUTE(SUBSTITUTE(INVITACIONES!$J788,"*",""),CHAR(13),""),CHAR(10),REPT(" ",100)),201,100)),"")</f>
        <v/>
      </c>
      <c r="G787" s="464">
        <f>IFERROR(TRIM(MID(SUBSTITUTE(SUBSTITUTE(SUBSTITUTE(INVITACIONES!$J788,"*",""),CHAR(13),""),CHAR(10),REPT(" ",100)),301,100)),"")</f>
        <v/>
      </c>
      <c r="H787" s="464">
        <f>IFERROR(TRIM(MID(SUBSTITUTE(SUBSTITUTE(SUBSTITUTE(INVITACIONES!$J788,"*",""),CHAR(13),""),CHAR(10),REPT(" ",100)),401,100)),"")</f>
        <v/>
      </c>
      <c r="I787" s="464">
        <f>IFERROR(TRIM(MID(SUBSTITUTE(SUBSTITUTE(SUBSTITUTE(INVITACIONES!$J788,"*",""),CHAR(13),""),CHAR(10),REPT(" ",100)),501,100)),"")</f>
        <v/>
      </c>
      <c r="J787" s="464">
        <f>IFERROR(TRIM(MID(SUBSTITUTE(SUBSTITUTE(SUBSTITUTE(INVITACIONES!$J788,"*",""),CHAR(13),""),CHAR(10),REPT(" ",100)),601,100)),"")</f>
        <v/>
      </c>
      <c r="K787" s="464">
        <f>IFERROR(TRIM(MID(SUBSTITUTE(SUBSTITUTE(SUBSTITUTE(INVITACIONES!$J788,"*",""),CHAR(13),""),CHAR(10),REPT(" ",100)),701,100)),"")</f>
        <v/>
      </c>
    </row>
    <row r="788" s="358">
      <c r="A788" s="464">
        <f>IF(INVITACIONES!A789="","",INVITACIONES!A789)</f>
        <v/>
      </c>
      <c r="B788" s="464">
        <f>IF(INVITACIONES!N789="","",TRIM(INVITACIONES!N789))</f>
        <v/>
      </c>
      <c r="C788" s="475">
        <f>IF(INVITACIONES!G789="","",INVITACIONES!G789)</f>
        <v/>
      </c>
      <c r="D788" s="464">
        <f>IFERROR(TRIM(MID(SUBSTITUTE(SUBSTITUTE(SUBSTITUTE(INVITACIONES!$J789,"*",""),CHAR(13),""),CHAR(10),REPT(" ",100)),1,100)),"")</f>
        <v/>
      </c>
      <c r="E788" s="464">
        <f>IFERROR(TRIM(MID(SUBSTITUTE(SUBSTITUTE(SUBSTITUTE(INVITACIONES!$J789,"*",""),CHAR(13),""),CHAR(10),REPT(" ",100)),101,100)),"")</f>
        <v/>
      </c>
      <c r="F788" s="464">
        <f>IFERROR(TRIM(MID(SUBSTITUTE(SUBSTITUTE(SUBSTITUTE(INVITACIONES!$J789,"*",""),CHAR(13),""),CHAR(10),REPT(" ",100)),201,100)),"")</f>
        <v/>
      </c>
      <c r="G788" s="464">
        <f>IFERROR(TRIM(MID(SUBSTITUTE(SUBSTITUTE(SUBSTITUTE(INVITACIONES!$J789,"*",""),CHAR(13),""),CHAR(10),REPT(" ",100)),301,100)),"")</f>
        <v/>
      </c>
      <c r="H788" s="464">
        <f>IFERROR(TRIM(MID(SUBSTITUTE(SUBSTITUTE(SUBSTITUTE(INVITACIONES!$J789,"*",""),CHAR(13),""),CHAR(10),REPT(" ",100)),401,100)),"")</f>
        <v/>
      </c>
      <c r="I788" s="464">
        <f>IFERROR(TRIM(MID(SUBSTITUTE(SUBSTITUTE(SUBSTITUTE(INVITACIONES!$J789,"*",""),CHAR(13),""),CHAR(10),REPT(" ",100)),501,100)),"")</f>
        <v/>
      </c>
      <c r="J788" s="464">
        <f>IFERROR(TRIM(MID(SUBSTITUTE(SUBSTITUTE(SUBSTITUTE(INVITACIONES!$J789,"*",""),CHAR(13),""),CHAR(10),REPT(" ",100)),601,100)),"")</f>
        <v/>
      </c>
      <c r="K788" s="464">
        <f>IFERROR(TRIM(MID(SUBSTITUTE(SUBSTITUTE(SUBSTITUTE(INVITACIONES!$J789,"*",""),CHAR(13),""),CHAR(10),REPT(" ",100)),701,100)),"")</f>
        <v/>
      </c>
    </row>
    <row r="789" s="358">
      <c r="A789" s="464">
        <f>IF(INVITACIONES!A790="","",INVITACIONES!A790)</f>
        <v/>
      </c>
      <c r="B789" s="464">
        <f>IF(INVITACIONES!N790="","",TRIM(INVITACIONES!N790))</f>
        <v/>
      </c>
      <c r="C789" s="475">
        <f>IF(INVITACIONES!G790="","",INVITACIONES!G790)</f>
        <v/>
      </c>
      <c r="D789" s="464">
        <f>IFERROR(TRIM(MID(SUBSTITUTE(SUBSTITUTE(SUBSTITUTE(INVITACIONES!$J790,"*",""),CHAR(13),""),CHAR(10),REPT(" ",100)),1,100)),"")</f>
        <v/>
      </c>
      <c r="E789" s="464">
        <f>IFERROR(TRIM(MID(SUBSTITUTE(SUBSTITUTE(SUBSTITUTE(INVITACIONES!$J790,"*",""),CHAR(13),""),CHAR(10),REPT(" ",100)),101,100)),"")</f>
        <v/>
      </c>
      <c r="F789" s="464">
        <f>IFERROR(TRIM(MID(SUBSTITUTE(SUBSTITUTE(SUBSTITUTE(INVITACIONES!$J790,"*",""),CHAR(13),""),CHAR(10),REPT(" ",100)),201,100)),"")</f>
        <v/>
      </c>
      <c r="G789" s="464">
        <f>IFERROR(TRIM(MID(SUBSTITUTE(SUBSTITUTE(SUBSTITUTE(INVITACIONES!$J790,"*",""),CHAR(13),""),CHAR(10),REPT(" ",100)),301,100)),"")</f>
        <v/>
      </c>
      <c r="H789" s="464">
        <f>IFERROR(TRIM(MID(SUBSTITUTE(SUBSTITUTE(SUBSTITUTE(INVITACIONES!$J790,"*",""),CHAR(13),""),CHAR(10),REPT(" ",100)),401,100)),"")</f>
        <v/>
      </c>
      <c r="I789" s="464">
        <f>IFERROR(TRIM(MID(SUBSTITUTE(SUBSTITUTE(SUBSTITUTE(INVITACIONES!$J790,"*",""),CHAR(13),""),CHAR(10),REPT(" ",100)),501,100)),"")</f>
        <v/>
      </c>
      <c r="J789" s="464">
        <f>IFERROR(TRIM(MID(SUBSTITUTE(SUBSTITUTE(SUBSTITUTE(INVITACIONES!$J790,"*",""),CHAR(13),""),CHAR(10),REPT(" ",100)),601,100)),"")</f>
        <v/>
      </c>
      <c r="K789" s="464">
        <f>IFERROR(TRIM(MID(SUBSTITUTE(SUBSTITUTE(SUBSTITUTE(INVITACIONES!$J790,"*",""),CHAR(13),""),CHAR(10),REPT(" ",100)),701,100)),"")</f>
        <v/>
      </c>
    </row>
    <row r="790" s="358">
      <c r="A790" s="464">
        <f>IF(INVITACIONES!A791="","",INVITACIONES!A791)</f>
        <v/>
      </c>
      <c r="B790" s="464">
        <f>IF(INVITACIONES!N791="","",TRIM(INVITACIONES!N791))</f>
        <v/>
      </c>
      <c r="C790" s="475">
        <f>IF(INVITACIONES!G791="","",INVITACIONES!G791)</f>
        <v/>
      </c>
      <c r="D790" s="464">
        <f>IFERROR(TRIM(MID(SUBSTITUTE(SUBSTITUTE(SUBSTITUTE(INVITACIONES!$J791,"*",""),CHAR(13),""),CHAR(10),REPT(" ",100)),1,100)),"")</f>
        <v/>
      </c>
      <c r="E790" s="464">
        <f>IFERROR(TRIM(MID(SUBSTITUTE(SUBSTITUTE(SUBSTITUTE(INVITACIONES!$J791,"*",""),CHAR(13),""),CHAR(10),REPT(" ",100)),101,100)),"")</f>
        <v/>
      </c>
      <c r="F790" s="464">
        <f>IFERROR(TRIM(MID(SUBSTITUTE(SUBSTITUTE(SUBSTITUTE(INVITACIONES!$J791,"*",""),CHAR(13),""),CHAR(10),REPT(" ",100)),201,100)),"")</f>
        <v/>
      </c>
      <c r="G790" s="464">
        <f>IFERROR(TRIM(MID(SUBSTITUTE(SUBSTITUTE(SUBSTITUTE(INVITACIONES!$J791,"*",""),CHAR(13),""),CHAR(10),REPT(" ",100)),301,100)),"")</f>
        <v/>
      </c>
      <c r="H790" s="464">
        <f>IFERROR(TRIM(MID(SUBSTITUTE(SUBSTITUTE(SUBSTITUTE(INVITACIONES!$J791,"*",""),CHAR(13),""),CHAR(10),REPT(" ",100)),401,100)),"")</f>
        <v/>
      </c>
      <c r="I790" s="464">
        <f>IFERROR(TRIM(MID(SUBSTITUTE(SUBSTITUTE(SUBSTITUTE(INVITACIONES!$J791,"*",""),CHAR(13),""),CHAR(10),REPT(" ",100)),501,100)),"")</f>
        <v/>
      </c>
      <c r="J790" s="464">
        <f>IFERROR(TRIM(MID(SUBSTITUTE(SUBSTITUTE(SUBSTITUTE(INVITACIONES!$J791,"*",""),CHAR(13),""),CHAR(10),REPT(" ",100)),601,100)),"")</f>
        <v/>
      </c>
      <c r="K790" s="464">
        <f>IFERROR(TRIM(MID(SUBSTITUTE(SUBSTITUTE(SUBSTITUTE(INVITACIONES!$J791,"*",""),CHAR(13),""),CHAR(10),REPT(" ",100)),701,100)),"")</f>
        <v/>
      </c>
    </row>
    <row r="791" s="358">
      <c r="A791" s="464">
        <f>IF(INVITACIONES!A792="","",INVITACIONES!A792)</f>
        <v/>
      </c>
      <c r="B791" s="464">
        <f>IF(INVITACIONES!N792="","",TRIM(INVITACIONES!N792))</f>
        <v/>
      </c>
      <c r="C791" s="475">
        <f>IF(INVITACIONES!G792="","",INVITACIONES!G792)</f>
        <v/>
      </c>
      <c r="D791" s="464">
        <f>IFERROR(TRIM(MID(SUBSTITUTE(SUBSTITUTE(SUBSTITUTE(INVITACIONES!$J792,"*",""),CHAR(13),""),CHAR(10),REPT(" ",100)),1,100)),"")</f>
        <v/>
      </c>
      <c r="E791" s="464">
        <f>IFERROR(TRIM(MID(SUBSTITUTE(SUBSTITUTE(SUBSTITUTE(INVITACIONES!$J792,"*",""),CHAR(13),""),CHAR(10),REPT(" ",100)),101,100)),"")</f>
        <v/>
      </c>
      <c r="F791" s="464">
        <f>IFERROR(TRIM(MID(SUBSTITUTE(SUBSTITUTE(SUBSTITUTE(INVITACIONES!$J792,"*",""),CHAR(13),""),CHAR(10),REPT(" ",100)),201,100)),"")</f>
        <v/>
      </c>
      <c r="G791" s="464">
        <f>IFERROR(TRIM(MID(SUBSTITUTE(SUBSTITUTE(SUBSTITUTE(INVITACIONES!$J792,"*",""),CHAR(13),""),CHAR(10),REPT(" ",100)),301,100)),"")</f>
        <v/>
      </c>
      <c r="H791" s="464">
        <f>IFERROR(TRIM(MID(SUBSTITUTE(SUBSTITUTE(SUBSTITUTE(INVITACIONES!$J792,"*",""),CHAR(13),""),CHAR(10),REPT(" ",100)),401,100)),"")</f>
        <v/>
      </c>
      <c r="I791" s="464">
        <f>IFERROR(TRIM(MID(SUBSTITUTE(SUBSTITUTE(SUBSTITUTE(INVITACIONES!$J792,"*",""),CHAR(13),""),CHAR(10),REPT(" ",100)),501,100)),"")</f>
        <v/>
      </c>
      <c r="J791" s="464">
        <f>IFERROR(TRIM(MID(SUBSTITUTE(SUBSTITUTE(SUBSTITUTE(INVITACIONES!$J792,"*",""),CHAR(13),""),CHAR(10),REPT(" ",100)),601,100)),"")</f>
        <v/>
      </c>
      <c r="K791" s="464">
        <f>IFERROR(TRIM(MID(SUBSTITUTE(SUBSTITUTE(SUBSTITUTE(INVITACIONES!$J792,"*",""),CHAR(13),""),CHAR(10),REPT(" ",100)),701,100)),"")</f>
        <v/>
      </c>
    </row>
    <row r="792" s="358">
      <c r="A792" s="464">
        <f>IF(INVITACIONES!A793="","",INVITACIONES!A793)</f>
        <v/>
      </c>
      <c r="B792" s="464">
        <f>IF(INVITACIONES!N793="","",TRIM(INVITACIONES!N793))</f>
        <v/>
      </c>
      <c r="C792" s="475">
        <f>IF(INVITACIONES!G793="","",INVITACIONES!G793)</f>
        <v/>
      </c>
      <c r="D792" s="464">
        <f>IFERROR(TRIM(MID(SUBSTITUTE(SUBSTITUTE(SUBSTITUTE(INVITACIONES!$J793,"*",""),CHAR(13),""),CHAR(10),REPT(" ",100)),1,100)),"")</f>
        <v/>
      </c>
      <c r="E792" s="464">
        <f>IFERROR(TRIM(MID(SUBSTITUTE(SUBSTITUTE(SUBSTITUTE(INVITACIONES!$J793,"*",""),CHAR(13),""),CHAR(10),REPT(" ",100)),101,100)),"")</f>
        <v/>
      </c>
      <c r="F792" s="464">
        <f>IFERROR(TRIM(MID(SUBSTITUTE(SUBSTITUTE(SUBSTITUTE(INVITACIONES!$J793,"*",""),CHAR(13),""),CHAR(10),REPT(" ",100)),201,100)),"")</f>
        <v/>
      </c>
      <c r="G792" s="464">
        <f>IFERROR(TRIM(MID(SUBSTITUTE(SUBSTITUTE(SUBSTITUTE(INVITACIONES!$J793,"*",""),CHAR(13),""),CHAR(10),REPT(" ",100)),301,100)),"")</f>
        <v/>
      </c>
      <c r="H792" s="464">
        <f>IFERROR(TRIM(MID(SUBSTITUTE(SUBSTITUTE(SUBSTITUTE(INVITACIONES!$J793,"*",""),CHAR(13),""),CHAR(10),REPT(" ",100)),401,100)),"")</f>
        <v/>
      </c>
      <c r="I792" s="464">
        <f>IFERROR(TRIM(MID(SUBSTITUTE(SUBSTITUTE(SUBSTITUTE(INVITACIONES!$J793,"*",""),CHAR(13),""),CHAR(10),REPT(" ",100)),501,100)),"")</f>
        <v/>
      </c>
      <c r="J792" s="464">
        <f>IFERROR(TRIM(MID(SUBSTITUTE(SUBSTITUTE(SUBSTITUTE(INVITACIONES!$J793,"*",""),CHAR(13),""),CHAR(10),REPT(" ",100)),601,100)),"")</f>
        <v/>
      </c>
      <c r="K792" s="464">
        <f>IFERROR(TRIM(MID(SUBSTITUTE(SUBSTITUTE(SUBSTITUTE(INVITACIONES!$J793,"*",""),CHAR(13),""),CHAR(10),REPT(" ",100)),701,100)),"")</f>
        <v/>
      </c>
    </row>
    <row r="793" s="358">
      <c r="A793" s="464">
        <f>IF(INVITACIONES!A794="","",INVITACIONES!A794)</f>
        <v/>
      </c>
      <c r="B793" s="464">
        <f>IF(INVITACIONES!N794="","",TRIM(INVITACIONES!N794))</f>
        <v/>
      </c>
      <c r="C793" s="475">
        <f>IF(INVITACIONES!G794="","",INVITACIONES!G794)</f>
        <v/>
      </c>
      <c r="D793" s="464">
        <f>IFERROR(TRIM(MID(SUBSTITUTE(SUBSTITUTE(SUBSTITUTE(INVITACIONES!$J794,"*",""),CHAR(13),""),CHAR(10),REPT(" ",100)),1,100)),"")</f>
        <v/>
      </c>
      <c r="E793" s="464">
        <f>IFERROR(TRIM(MID(SUBSTITUTE(SUBSTITUTE(SUBSTITUTE(INVITACIONES!$J794,"*",""),CHAR(13),""),CHAR(10),REPT(" ",100)),101,100)),"")</f>
        <v/>
      </c>
      <c r="F793" s="464">
        <f>IFERROR(TRIM(MID(SUBSTITUTE(SUBSTITUTE(SUBSTITUTE(INVITACIONES!$J794,"*",""),CHAR(13),""),CHAR(10),REPT(" ",100)),201,100)),"")</f>
        <v/>
      </c>
      <c r="G793" s="464">
        <f>IFERROR(TRIM(MID(SUBSTITUTE(SUBSTITUTE(SUBSTITUTE(INVITACIONES!$J794,"*",""),CHAR(13),""),CHAR(10),REPT(" ",100)),301,100)),"")</f>
        <v/>
      </c>
      <c r="H793" s="464">
        <f>IFERROR(TRIM(MID(SUBSTITUTE(SUBSTITUTE(SUBSTITUTE(INVITACIONES!$J794,"*",""),CHAR(13),""),CHAR(10),REPT(" ",100)),401,100)),"")</f>
        <v/>
      </c>
      <c r="I793" s="464">
        <f>IFERROR(TRIM(MID(SUBSTITUTE(SUBSTITUTE(SUBSTITUTE(INVITACIONES!$J794,"*",""),CHAR(13),""),CHAR(10),REPT(" ",100)),501,100)),"")</f>
        <v/>
      </c>
      <c r="J793" s="464">
        <f>IFERROR(TRIM(MID(SUBSTITUTE(SUBSTITUTE(SUBSTITUTE(INVITACIONES!$J794,"*",""),CHAR(13),""),CHAR(10),REPT(" ",100)),601,100)),"")</f>
        <v/>
      </c>
      <c r="K793" s="464">
        <f>IFERROR(TRIM(MID(SUBSTITUTE(SUBSTITUTE(SUBSTITUTE(INVITACIONES!$J794,"*",""),CHAR(13),""),CHAR(10),REPT(" ",100)),701,100)),"")</f>
        <v/>
      </c>
    </row>
    <row r="794" s="358">
      <c r="A794" s="464">
        <f>IF(INVITACIONES!A795="","",INVITACIONES!A795)</f>
        <v/>
      </c>
      <c r="B794" s="464">
        <f>IF(INVITACIONES!N795="","",TRIM(INVITACIONES!N795))</f>
        <v/>
      </c>
      <c r="C794" s="475">
        <f>IF(INVITACIONES!G795="","",INVITACIONES!G795)</f>
        <v/>
      </c>
      <c r="D794" s="464">
        <f>IFERROR(TRIM(MID(SUBSTITUTE(SUBSTITUTE(SUBSTITUTE(INVITACIONES!$J795,"*",""),CHAR(13),""),CHAR(10),REPT(" ",100)),1,100)),"")</f>
        <v/>
      </c>
      <c r="E794" s="464">
        <f>IFERROR(TRIM(MID(SUBSTITUTE(SUBSTITUTE(SUBSTITUTE(INVITACIONES!$J795,"*",""),CHAR(13),""),CHAR(10),REPT(" ",100)),101,100)),"")</f>
        <v/>
      </c>
      <c r="F794" s="464">
        <f>IFERROR(TRIM(MID(SUBSTITUTE(SUBSTITUTE(SUBSTITUTE(INVITACIONES!$J795,"*",""),CHAR(13),""),CHAR(10),REPT(" ",100)),201,100)),"")</f>
        <v/>
      </c>
      <c r="G794" s="464">
        <f>IFERROR(TRIM(MID(SUBSTITUTE(SUBSTITUTE(SUBSTITUTE(INVITACIONES!$J795,"*",""),CHAR(13),""),CHAR(10),REPT(" ",100)),301,100)),"")</f>
        <v/>
      </c>
      <c r="H794" s="464">
        <f>IFERROR(TRIM(MID(SUBSTITUTE(SUBSTITUTE(SUBSTITUTE(INVITACIONES!$J795,"*",""),CHAR(13),""),CHAR(10),REPT(" ",100)),401,100)),"")</f>
        <v/>
      </c>
      <c r="I794" s="464">
        <f>IFERROR(TRIM(MID(SUBSTITUTE(SUBSTITUTE(SUBSTITUTE(INVITACIONES!$J795,"*",""),CHAR(13),""),CHAR(10),REPT(" ",100)),501,100)),"")</f>
        <v/>
      </c>
      <c r="J794" s="464">
        <f>IFERROR(TRIM(MID(SUBSTITUTE(SUBSTITUTE(SUBSTITUTE(INVITACIONES!$J795,"*",""),CHAR(13),""),CHAR(10),REPT(" ",100)),601,100)),"")</f>
        <v/>
      </c>
      <c r="K794" s="464">
        <f>IFERROR(TRIM(MID(SUBSTITUTE(SUBSTITUTE(SUBSTITUTE(INVITACIONES!$J795,"*",""),CHAR(13),""),CHAR(10),REPT(" ",100)),701,100)),"")</f>
        <v/>
      </c>
    </row>
    <row r="795" s="358">
      <c r="A795" s="464">
        <f>IF(INVITACIONES!A796="","",INVITACIONES!A796)</f>
        <v/>
      </c>
      <c r="B795" s="464">
        <f>IF(INVITACIONES!N796="","",TRIM(INVITACIONES!N796))</f>
        <v/>
      </c>
      <c r="C795" s="475">
        <f>IF(INVITACIONES!G796="","",INVITACIONES!G796)</f>
        <v/>
      </c>
      <c r="D795" s="464">
        <f>IFERROR(TRIM(MID(SUBSTITUTE(SUBSTITUTE(SUBSTITUTE(INVITACIONES!$J796,"*",""),CHAR(13),""),CHAR(10),REPT(" ",100)),1,100)),"")</f>
        <v/>
      </c>
      <c r="E795" s="464">
        <f>IFERROR(TRIM(MID(SUBSTITUTE(SUBSTITUTE(SUBSTITUTE(INVITACIONES!$J796,"*",""),CHAR(13),""),CHAR(10),REPT(" ",100)),101,100)),"")</f>
        <v/>
      </c>
      <c r="F795" s="464">
        <f>IFERROR(TRIM(MID(SUBSTITUTE(SUBSTITUTE(SUBSTITUTE(INVITACIONES!$J796,"*",""),CHAR(13),""),CHAR(10),REPT(" ",100)),201,100)),"")</f>
        <v/>
      </c>
      <c r="G795" s="464">
        <f>IFERROR(TRIM(MID(SUBSTITUTE(SUBSTITUTE(SUBSTITUTE(INVITACIONES!$J796,"*",""),CHAR(13),""),CHAR(10),REPT(" ",100)),301,100)),"")</f>
        <v/>
      </c>
      <c r="H795" s="464">
        <f>IFERROR(TRIM(MID(SUBSTITUTE(SUBSTITUTE(SUBSTITUTE(INVITACIONES!$J796,"*",""),CHAR(13),""),CHAR(10),REPT(" ",100)),401,100)),"")</f>
        <v/>
      </c>
      <c r="I795" s="464">
        <f>IFERROR(TRIM(MID(SUBSTITUTE(SUBSTITUTE(SUBSTITUTE(INVITACIONES!$J796,"*",""),CHAR(13),""),CHAR(10),REPT(" ",100)),501,100)),"")</f>
        <v/>
      </c>
      <c r="J795" s="464">
        <f>IFERROR(TRIM(MID(SUBSTITUTE(SUBSTITUTE(SUBSTITUTE(INVITACIONES!$J796,"*",""),CHAR(13),""),CHAR(10),REPT(" ",100)),601,100)),"")</f>
        <v/>
      </c>
      <c r="K795" s="464">
        <f>IFERROR(TRIM(MID(SUBSTITUTE(SUBSTITUTE(SUBSTITUTE(INVITACIONES!$J796,"*",""),CHAR(13),""),CHAR(10),REPT(" ",100)),701,100)),"")</f>
        <v/>
      </c>
    </row>
    <row r="796" s="358">
      <c r="A796" s="464">
        <f>IF(INVITACIONES!A797="","",INVITACIONES!A797)</f>
        <v/>
      </c>
      <c r="B796" s="464">
        <f>IF(INVITACIONES!N797="","",TRIM(INVITACIONES!N797))</f>
        <v/>
      </c>
      <c r="C796" s="475">
        <f>IF(INVITACIONES!G797="","",INVITACIONES!G797)</f>
        <v/>
      </c>
      <c r="D796" s="464">
        <f>IFERROR(TRIM(MID(SUBSTITUTE(SUBSTITUTE(SUBSTITUTE(INVITACIONES!$J797,"*",""),CHAR(13),""),CHAR(10),REPT(" ",100)),1,100)),"")</f>
        <v/>
      </c>
      <c r="E796" s="464">
        <f>IFERROR(TRIM(MID(SUBSTITUTE(SUBSTITUTE(SUBSTITUTE(INVITACIONES!$J797,"*",""),CHAR(13),""),CHAR(10),REPT(" ",100)),101,100)),"")</f>
        <v/>
      </c>
      <c r="F796" s="464">
        <f>IFERROR(TRIM(MID(SUBSTITUTE(SUBSTITUTE(SUBSTITUTE(INVITACIONES!$J797,"*",""),CHAR(13),""),CHAR(10),REPT(" ",100)),201,100)),"")</f>
        <v/>
      </c>
      <c r="G796" s="464">
        <f>IFERROR(TRIM(MID(SUBSTITUTE(SUBSTITUTE(SUBSTITUTE(INVITACIONES!$J797,"*",""),CHAR(13),""),CHAR(10),REPT(" ",100)),301,100)),"")</f>
        <v/>
      </c>
      <c r="H796" s="464">
        <f>IFERROR(TRIM(MID(SUBSTITUTE(SUBSTITUTE(SUBSTITUTE(INVITACIONES!$J797,"*",""),CHAR(13),""),CHAR(10),REPT(" ",100)),401,100)),"")</f>
        <v/>
      </c>
      <c r="I796" s="464">
        <f>IFERROR(TRIM(MID(SUBSTITUTE(SUBSTITUTE(SUBSTITUTE(INVITACIONES!$J797,"*",""),CHAR(13),""),CHAR(10),REPT(" ",100)),501,100)),"")</f>
        <v/>
      </c>
      <c r="J796" s="464">
        <f>IFERROR(TRIM(MID(SUBSTITUTE(SUBSTITUTE(SUBSTITUTE(INVITACIONES!$J797,"*",""),CHAR(13),""),CHAR(10),REPT(" ",100)),601,100)),"")</f>
        <v/>
      </c>
      <c r="K796" s="464">
        <f>IFERROR(TRIM(MID(SUBSTITUTE(SUBSTITUTE(SUBSTITUTE(INVITACIONES!$J797,"*",""),CHAR(13),""),CHAR(10),REPT(" ",100)),701,100)),"")</f>
        <v/>
      </c>
    </row>
    <row r="797" s="358">
      <c r="A797" s="464">
        <f>IF(INVITACIONES!A798="","",INVITACIONES!A798)</f>
        <v/>
      </c>
      <c r="B797" s="464">
        <f>IF(INVITACIONES!N798="","",TRIM(INVITACIONES!N798))</f>
        <v/>
      </c>
      <c r="C797" s="475">
        <f>IF(INVITACIONES!G798="","",INVITACIONES!G798)</f>
        <v/>
      </c>
      <c r="D797" s="464">
        <f>IFERROR(TRIM(MID(SUBSTITUTE(SUBSTITUTE(SUBSTITUTE(INVITACIONES!$J798,"*",""),CHAR(13),""),CHAR(10),REPT(" ",100)),1,100)),"")</f>
        <v/>
      </c>
      <c r="E797" s="464">
        <f>IFERROR(TRIM(MID(SUBSTITUTE(SUBSTITUTE(SUBSTITUTE(INVITACIONES!$J798,"*",""),CHAR(13),""),CHAR(10),REPT(" ",100)),101,100)),"")</f>
        <v/>
      </c>
      <c r="F797" s="464">
        <f>IFERROR(TRIM(MID(SUBSTITUTE(SUBSTITUTE(SUBSTITUTE(INVITACIONES!$J798,"*",""),CHAR(13),""),CHAR(10),REPT(" ",100)),201,100)),"")</f>
        <v/>
      </c>
      <c r="G797" s="464">
        <f>IFERROR(TRIM(MID(SUBSTITUTE(SUBSTITUTE(SUBSTITUTE(INVITACIONES!$J798,"*",""),CHAR(13),""),CHAR(10),REPT(" ",100)),301,100)),"")</f>
        <v/>
      </c>
      <c r="H797" s="464">
        <f>IFERROR(TRIM(MID(SUBSTITUTE(SUBSTITUTE(SUBSTITUTE(INVITACIONES!$J798,"*",""),CHAR(13),""),CHAR(10),REPT(" ",100)),401,100)),"")</f>
        <v/>
      </c>
      <c r="I797" s="464">
        <f>IFERROR(TRIM(MID(SUBSTITUTE(SUBSTITUTE(SUBSTITUTE(INVITACIONES!$J798,"*",""),CHAR(13),""),CHAR(10),REPT(" ",100)),501,100)),"")</f>
        <v/>
      </c>
      <c r="J797" s="464">
        <f>IFERROR(TRIM(MID(SUBSTITUTE(SUBSTITUTE(SUBSTITUTE(INVITACIONES!$J798,"*",""),CHAR(13),""),CHAR(10),REPT(" ",100)),601,100)),"")</f>
        <v/>
      </c>
      <c r="K797" s="464">
        <f>IFERROR(TRIM(MID(SUBSTITUTE(SUBSTITUTE(SUBSTITUTE(INVITACIONES!$J798,"*",""),CHAR(13),""),CHAR(10),REPT(" ",100)),701,100)),"")</f>
        <v/>
      </c>
    </row>
    <row r="798" s="358">
      <c r="A798" s="464">
        <f>IF(INVITACIONES!A799="","",INVITACIONES!A799)</f>
        <v/>
      </c>
      <c r="B798" s="464">
        <f>IF(INVITACIONES!N799="","",TRIM(INVITACIONES!N799))</f>
        <v/>
      </c>
      <c r="C798" s="475">
        <f>IF(INVITACIONES!G799="","",INVITACIONES!G799)</f>
        <v/>
      </c>
      <c r="D798" s="464">
        <f>IFERROR(TRIM(MID(SUBSTITUTE(SUBSTITUTE(SUBSTITUTE(INVITACIONES!$J799,"*",""),CHAR(13),""),CHAR(10),REPT(" ",100)),1,100)),"")</f>
        <v/>
      </c>
      <c r="E798" s="464">
        <f>IFERROR(TRIM(MID(SUBSTITUTE(SUBSTITUTE(SUBSTITUTE(INVITACIONES!$J799,"*",""),CHAR(13),""),CHAR(10),REPT(" ",100)),101,100)),"")</f>
        <v/>
      </c>
      <c r="F798" s="464">
        <f>IFERROR(TRIM(MID(SUBSTITUTE(SUBSTITUTE(SUBSTITUTE(INVITACIONES!$J799,"*",""),CHAR(13),""),CHAR(10),REPT(" ",100)),201,100)),"")</f>
        <v/>
      </c>
      <c r="G798" s="464">
        <f>IFERROR(TRIM(MID(SUBSTITUTE(SUBSTITUTE(SUBSTITUTE(INVITACIONES!$J799,"*",""),CHAR(13),""),CHAR(10),REPT(" ",100)),301,100)),"")</f>
        <v/>
      </c>
      <c r="H798" s="464">
        <f>IFERROR(TRIM(MID(SUBSTITUTE(SUBSTITUTE(SUBSTITUTE(INVITACIONES!$J799,"*",""),CHAR(13),""),CHAR(10),REPT(" ",100)),401,100)),"")</f>
        <v/>
      </c>
      <c r="I798" s="464">
        <f>IFERROR(TRIM(MID(SUBSTITUTE(SUBSTITUTE(SUBSTITUTE(INVITACIONES!$J799,"*",""),CHAR(13),""),CHAR(10),REPT(" ",100)),501,100)),"")</f>
        <v/>
      </c>
      <c r="J798" s="464">
        <f>IFERROR(TRIM(MID(SUBSTITUTE(SUBSTITUTE(SUBSTITUTE(INVITACIONES!$J799,"*",""),CHAR(13),""),CHAR(10),REPT(" ",100)),601,100)),"")</f>
        <v/>
      </c>
      <c r="K798" s="464">
        <f>IFERROR(TRIM(MID(SUBSTITUTE(SUBSTITUTE(SUBSTITUTE(INVITACIONES!$J799,"*",""),CHAR(13),""),CHAR(10),REPT(" ",100)),701,100)),"")</f>
        <v/>
      </c>
    </row>
    <row r="799" s="358">
      <c r="A799" s="464">
        <f>IF(INVITACIONES!A800="","",INVITACIONES!A800)</f>
        <v/>
      </c>
      <c r="B799" s="464">
        <f>IF(INVITACIONES!N800="","",TRIM(INVITACIONES!N800))</f>
        <v/>
      </c>
      <c r="C799" s="475">
        <f>IF(INVITACIONES!G800="","",INVITACIONES!G800)</f>
        <v/>
      </c>
      <c r="D799" s="464">
        <f>IFERROR(TRIM(MID(SUBSTITUTE(SUBSTITUTE(SUBSTITUTE(INVITACIONES!$J800,"*",""),CHAR(13),""),CHAR(10),REPT(" ",100)),1,100)),"")</f>
        <v/>
      </c>
      <c r="E799" s="464">
        <f>IFERROR(TRIM(MID(SUBSTITUTE(SUBSTITUTE(SUBSTITUTE(INVITACIONES!$J800,"*",""),CHAR(13),""),CHAR(10),REPT(" ",100)),101,100)),"")</f>
        <v/>
      </c>
      <c r="F799" s="464">
        <f>IFERROR(TRIM(MID(SUBSTITUTE(SUBSTITUTE(SUBSTITUTE(INVITACIONES!$J800,"*",""),CHAR(13),""),CHAR(10),REPT(" ",100)),201,100)),"")</f>
        <v/>
      </c>
      <c r="G799" s="464">
        <f>IFERROR(TRIM(MID(SUBSTITUTE(SUBSTITUTE(SUBSTITUTE(INVITACIONES!$J800,"*",""),CHAR(13),""),CHAR(10),REPT(" ",100)),301,100)),"")</f>
        <v/>
      </c>
      <c r="H799" s="464">
        <f>IFERROR(TRIM(MID(SUBSTITUTE(SUBSTITUTE(SUBSTITUTE(INVITACIONES!$J800,"*",""),CHAR(13),""),CHAR(10),REPT(" ",100)),401,100)),"")</f>
        <v/>
      </c>
      <c r="I799" s="464">
        <f>IFERROR(TRIM(MID(SUBSTITUTE(SUBSTITUTE(SUBSTITUTE(INVITACIONES!$J800,"*",""),CHAR(13),""),CHAR(10),REPT(" ",100)),501,100)),"")</f>
        <v/>
      </c>
      <c r="J799" s="464">
        <f>IFERROR(TRIM(MID(SUBSTITUTE(SUBSTITUTE(SUBSTITUTE(INVITACIONES!$J800,"*",""),CHAR(13),""),CHAR(10),REPT(" ",100)),601,100)),"")</f>
        <v/>
      </c>
      <c r="K799" s="464">
        <f>IFERROR(TRIM(MID(SUBSTITUTE(SUBSTITUTE(SUBSTITUTE(INVITACIONES!$J800,"*",""),CHAR(13),""),CHAR(10),REPT(" ",100)),701,100)),"")</f>
        <v/>
      </c>
    </row>
    <row r="800" s="358">
      <c r="A800" s="464">
        <f>IF(INVITACIONES!A801="","",INVITACIONES!A801)</f>
        <v/>
      </c>
      <c r="B800" s="464">
        <f>IF(INVITACIONES!N801="","",TRIM(INVITACIONES!N801))</f>
        <v/>
      </c>
      <c r="C800" s="475">
        <f>IF(INVITACIONES!G801="","",INVITACIONES!G801)</f>
        <v/>
      </c>
      <c r="D800" s="464">
        <f>IFERROR(TRIM(MID(SUBSTITUTE(SUBSTITUTE(SUBSTITUTE(INVITACIONES!$J801,"*",""),CHAR(13),""),CHAR(10),REPT(" ",100)),1,100)),"")</f>
        <v/>
      </c>
      <c r="E800" s="464">
        <f>IFERROR(TRIM(MID(SUBSTITUTE(SUBSTITUTE(SUBSTITUTE(INVITACIONES!$J801,"*",""),CHAR(13),""),CHAR(10),REPT(" ",100)),101,100)),"")</f>
        <v/>
      </c>
      <c r="F800" s="464">
        <f>IFERROR(TRIM(MID(SUBSTITUTE(SUBSTITUTE(SUBSTITUTE(INVITACIONES!$J801,"*",""),CHAR(13),""),CHAR(10),REPT(" ",100)),201,100)),"")</f>
        <v/>
      </c>
      <c r="G800" s="464">
        <f>IFERROR(TRIM(MID(SUBSTITUTE(SUBSTITUTE(SUBSTITUTE(INVITACIONES!$J801,"*",""),CHAR(13),""),CHAR(10),REPT(" ",100)),301,100)),"")</f>
        <v/>
      </c>
      <c r="H800" s="464">
        <f>IFERROR(TRIM(MID(SUBSTITUTE(SUBSTITUTE(SUBSTITUTE(INVITACIONES!$J801,"*",""),CHAR(13),""),CHAR(10),REPT(" ",100)),401,100)),"")</f>
        <v/>
      </c>
      <c r="I800" s="464">
        <f>IFERROR(TRIM(MID(SUBSTITUTE(SUBSTITUTE(SUBSTITUTE(INVITACIONES!$J801,"*",""),CHAR(13),""),CHAR(10),REPT(" ",100)),501,100)),"")</f>
        <v/>
      </c>
      <c r="J800" s="464">
        <f>IFERROR(TRIM(MID(SUBSTITUTE(SUBSTITUTE(SUBSTITUTE(INVITACIONES!$J801,"*",""),CHAR(13),""),CHAR(10),REPT(" ",100)),601,100)),"")</f>
        <v/>
      </c>
      <c r="K800" s="464">
        <f>IFERROR(TRIM(MID(SUBSTITUTE(SUBSTITUTE(SUBSTITUTE(INVITACIONES!$J801,"*",""),CHAR(13),""),CHAR(10),REPT(" ",100)),701,100)),"")</f>
        <v/>
      </c>
    </row>
    <row r="801" s="358">
      <c r="A801" s="464">
        <f>IF(INVITACIONES!A802="","",INVITACIONES!A802)</f>
        <v/>
      </c>
      <c r="B801" s="464">
        <f>IF(INVITACIONES!N802="","",TRIM(INVITACIONES!N802))</f>
        <v/>
      </c>
      <c r="C801" s="475">
        <f>IF(INVITACIONES!G802="","",INVITACIONES!G802)</f>
        <v/>
      </c>
      <c r="D801" s="464">
        <f>IFERROR(TRIM(MID(SUBSTITUTE(SUBSTITUTE(SUBSTITUTE(INVITACIONES!$J802,"*",""),CHAR(13),""),CHAR(10),REPT(" ",100)),1,100)),"")</f>
        <v/>
      </c>
      <c r="E801" s="464">
        <f>IFERROR(TRIM(MID(SUBSTITUTE(SUBSTITUTE(SUBSTITUTE(INVITACIONES!$J802,"*",""),CHAR(13),""),CHAR(10),REPT(" ",100)),101,100)),"")</f>
        <v/>
      </c>
      <c r="F801" s="464">
        <f>IFERROR(TRIM(MID(SUBSTITUTE(SUBSTITUTE(SUBSTITUTE(INVITACIONES!$J802,"*",""),CHAR(13),""),CHAR(10),REPT(" ",100)),201,100)),"")</f>
        <v/>
      </c>
      <c r="G801" s="464">
        <f>IFERROR(TRIM(MID(SUBSTITUTE(SUBSTITUTE(SUBSTITUTE(INVITACIONES!$J802,"*",""),CHAR(13),""),CHAR(10),REPT(" ",100)),301,100)),"")</f>
        <v/>
      </c>
      <c r="H801" s="464">
        <f>IFERROR(TRIM(MID(SUBSTITUTE(SUBSTITUTE(SUBSTITUTE(INVITACIONES!$J802,"*",""),CHAR(13),""),CHAR(10),REPT(" ",100)),401,100)),"")</f>
        <v/>
      </c>
      <c r="I801" s="464">
        <f>IFERROR(TRIM(MID(SUBSTITUTE(SUBSTITUTE(SUBSTITUTE(INVITACIONES!$J802,"*",""),CHAR(13),""),CHAR(10),REPT(" ",100)),501,100)),"")</f>
        <v/>
      </c>
      <c r="J801" s="464">
        <f>IFERROR(TRIM(MID(SUBSTITUTE(SUBSTITUTE(SUBSTITUTE(INVITACIONES!$J802,"*",""),CHAR(13),""),CHAR(10),REPT(" ",100)),601,100)),"")</f>
        <v/>
      </c>
      <c r="K801" s="464">
        <f>IFERROR(TRIM(MID(SUBSTITUTE(SUBSTITUTE(SUBSTITUTE(INVITACIONES!$J802,"*",""),CHAR(13),""),CHAR(10),REPT(" ",100)),701,100)),"")</f>
        <v/>
      </c>
    </row>
    <row r="802" s="358">
      <c r="A802" s="464">
        <f>IF(INVITACIONES!A803="","",INVITACIONES!A803)</f>
        <v/>
      </c>
      <c r="B802" s="464">
        <f>IF(INVITACIONES!N803="","",TRIM(INVITACIONES!N803))</f>
        <v/>
      </c>
      <c r="C802" s="475">
        <f>IF(INVITACIONES!G803="","",INVITACIONES!G803)</f>
        <v/>
      </c>
      <c r="D802" s="464">
        <f>IFERROR(TRIM(MID(SUBSTITUTE(SUBSTITUTE(SUBSTITUTE(INVITACIONES!$J803,"*",""),CHAR(13),""),CHAR(10),REPT(" ",100)),1,100)),"")</f>
        <v/>
      </c>
      <c r="E802" s="464">
        <f>IFERROR(TRIM(MID(SUBSTITUTE(SUBSTITUTE(SUBSTITUTE(INVITACIONES!$J803,"*",""),CHAR(13),""),CHAR(10),REPT(" ",100)),101,100)),"")</f>
        <v/>
      </c>
      <c r="F802" s="464">
        <f>IFERROR(TRIM(MID(SUBSTITUTE(SUBSTITUTE(SUBSTITUTE(INVITACIONES!$J803,"*",""),CHAR(13),""),CHAR(10),REPT(" ",100)),201,100)),"")</f>
        <v/>
      </c>
      <c r="G802" s="464">
        <f>IFERROR(TRIM(MID(SUBSTITUTE(SUBSTITUTE(SUBSTITUTE(INVITACIONES!$J803,"*",""),CHAR(13),""),CHAR(10),REPT(" ",100)),301,100)),"")</f>
        <v/>
      </c>
      <c r="H802" s="464">
        <f>IFERROR(TRIM(MID(SUBSTITUTE(SUBSTITUTE(SUBSTITUTE(INVITACIONES!$J803,"*",""),CHAR(13),""),CHAR(10),REPT(" ",100)),401,100)),"")</f>
        <v/>
      </c>
      <c r="I802" s="464">
        <f>IFERROR(TRIM(MID(SUBSTITUTE(SUBSTITUTE(SUBSTITUTE(INVITACIONES!$J803,"*",""),CHAR(13),""),CHAR(10),REPT(" ",100)),501,100)),"")</f>
        <v/>
      </c>
      <c r="J802" s="464">
        <f>IFERROR(TRIM(MID(SUBSTITUTE(SUBSTITUTE(SUBSTITUTE(INVITACIONES!$J803,"*",""),CHAR(13),""),CHAR(10),REPT(" ",100)),601,100)),"")</f>
        <v/>
      </c>
      <c r="K802" s="464">
        <f>IFERROR(TRIM(MID(SUBSTITUTE(SUBSTITUTE(SUBSTITUTE(INVITACIONES!$J803,"*",""),CHAR(13),""),CHAR(10),REPT(" ",100)),701,100)),"")</f>
        <v/>
      </c>
    </row>
    <row r="803" s="358">
      <c r="A803" s="464">
        <f>IF(INVITACIONES!A804="","",INVITACIONES!A804)</f>
        <v/>
      </c>
      <c r="B803" s="464">
        <f>IF(INVITACIONES!N804="","",TRIM(INVITACIONES!N804))</f>
        <v/>
      </c>
      <c r="C803" s="475">
        <f>IF(INVITACIONES!G804="","",INVITACIONES!G804)</f>
        <v/>
      </c>
      <c r="D803" s="464">
        <f>IFERROR(TRIM(MID(SUBSTITUTE(SUBSTITUTE(SUBSTITUTE(INVITACIONES!$J804,"*",""),CHAR(13),""),CHAR(10),REPT(" ",100)),1,100)),"")</f>
        <v/>
      </c>
      <c r="E803" s="464">
        <f>IFERROR(TRIM(MID(SUBSTITUTE(SUBSTITUTE(SUBSTITUTE(INVITACIONES!$J804,"*",""),CHAR(13),""),CHAR(10),REPT(" ",100)),101,100)),"")</f>
        <v/>
      </c>
      <c r="F803" s="464">
        <f>IFERROR(TRIM(MID(SUBSTITUTE(SUBSTITUTE(SUBSTITUTE(INVITACIONES!$J804,"*",""),CHAR(13),""),CHAR(10),REPT(" ",100)),201,100)),"")</f>
        <v/>
      </c>
      <c r="G803" s="464">
        <f>IFERROR(TRIM(MID(SUBSTITUTE(SUBSTITUTE(SUBSTITUTE(INVITACIONES!$J804,"*",""),CHAR(13),""),CHAR(10),REPT(" ",100)),301,100)),"")</f>
        <v/>
      </c>
      <c r="H803" s="464">
        <f>IFERROR(TRIM(MID(SUBSTITUTE(SUBSTITUTE(SUBSTITUTE(INVITACIONES!$J804,"*",""),CHAR(13),""),CHAR(10),REPT(" ",100)),401,100)),"")</f>
        <v/>
      </c>
      <c r="I803" s="464">
        <f>IFERROR(TRIM(MID(SUBSTITUTE(SUBSTITUTE(SUBSTITUTE(INVITACIONES!$J804,"*",""),CHAR(13),""),CHAR(10),REPT(" ",100)),501,100)),"")</f>
        <v/>
      </c>
      <c r="J803" s="464">
        <f>IFERROR(TRIM(MID(SUBSTITUTE(SUBSTITUTE(SUBSTITUTE(INVITACIONES!$J804,"*",""),CHAR(13),""),CHAR(10),REPT(" ",100)),601,100)),"")</f>
        <v/>
      </c>
      <c r="K803" s="464">
        <f>IFERROR(TRIM(MID(SUBSTITUTE(SUBSTITUTE(SUBSTITUTE(INVITACIONES!$J804,"*",""),CHAR(13),""),CHAR(10),REPT(" ",100)),701,100)),"")</f>
        <v/>
      </c>
    </row>
    <row r="804" s="358">
      <c r="A804" s="464">
        <f>IF(INVITACIONES!A805="","",INVITACIONES!A805)</f>
        <v/>
      </c>
      <c r="B804" s="464">
        <f>IF(INVITACIONES!N805="","",TRIM(INVITACIONES!N805))</f>
        <v/>
      </c>
      <c r="C804" s="475">
        <f>IF(INVITACIONES!G805="","",INVITACIONES!G805)</f>
        <v/>
      </c>
      <c r="D804" s="464">
        <f>IFERROR(TRIM(MID(SUBSTITUTE(SUBSTITUTE(SUBSTITUTE(INVITACIONES!$J805,"*",""),CHAR(13),""),CHAR(10),REPT(" ",100)),1,100)),"")</f>
        <v/>
      </c>
      <c r="E804" s="464">
        <f>IFERROR(TRIM(MID(SUBSTITUTE(SUBSTITUTE(SUBSTITUTE(INVITACIONES!$J805,"*",""),CHAR(13),""),CHAR(10),REPT(" ",100)),101,100)),"")</f>
        <v/>
      </c>
      <c r="F804" s="464">
        <f>IFERROR(TRIM(MID(SUBSTITUTE(SUBSTITUTE(SUBSTITUTE(INVITACIONES!$J805,"*",""),CHAR(13),""),CHAR(10),REPT(" ",100)),201,100)),"")</f>
        <v/>
      </c>
      <c r="G804" s="464">
        <f>IFERROR(TRIM(MID(SUBSTITUTE(SUBSTITUTE(SUBSTITUTE(INVITACIONES!$J805,"*",""),CHAR(13),""),CHAR(10),REPT(" ",100)),301,100)),"")</f>
        <v/>
      </c>
      <c r="H804" s="464">
        <f>IFERROR(TRIM(MID(SUBSTITUTE(SUBSTITUTE(SUBSTITUTE(INVITACIONES!$J805,"*",""),CHAR(13),""),CHAR(10),REPT(" ",100)),401,100)),"")</f>
        <v/>
      </c>
      <c r="I804" s="464">
        <f>IFERROR(TRIM(MID(SUBSTITUTE(SUBSTITUTE(SUBSTITUTE(INVITACIONES!$J805,"*",""),CHAR(13),""),CHAR(10),REPT(" ",100)),501,100)),"")</f>
        <v/>
      </c>
      <c r="J804" s="464">
        <f>IFERROR(TRIM(MID(SUBSTITUTE(SUBSTITUTE(SUBSTITUTE(INVITACIONES!$J805,"*",""),CHAR(13),""),CHAR(10),REPT(" ",100)),601,100)),"")</f>
        <v/>
      </c>
      <c r="K804" s="464">
        <f>IFERROR(TRIM(MID(SUBSTITUTE(SUBSTITUTE(SUBSTITUTE(INVITACIONES!$J805,"*",""),CHAR(13),""),CHAR(10),REPT(" ",100)),701,100)),"")</f>
        <v/>
      </c>
    </row>
    <row r="805" s="358">
      <c r="A805" s="464">
        <f>IF(INVITACIONES!A806="","",INVITACIONES!A806)</f>
        <v/>
      </c>
      <c r="B805" s="464">
        <f>IF(INVITACIONES!N806="","",TRIM(INVITACIONES!N806))</f>
        <v/>
      </c>
      <c r="C805" s="475">
        <f>IF(INVITACIONES!G806="","",INVITACIONES!G806)</f>
        <v/>
      </c>
      <c r="D805" s="464">
        <f>IFERROR(TRIM(MID(SUBSTITUTE(SUBSTITUTE(SUBSTITUTE(INVITACIONES!$J806,"*",""),CHAR(13),""),CHAR(10),REPT(" ",100)),1,100)),"")</f>
        <v/>
      </c>
      <c r="E805" s="464">
        <f>IFERROR(TRIM(MID(SUBSTITUTE(SUBSTITUTE(SUBSTITUTE(INVITACIONES!$J806,"*",""),CHAR(13),""),CHAR(10),REPT(" ",100)),101,100)),"")</f>
        <v/>
      </c>
      <c r="F805" s="464">
        <f>IFERROR(TRIM(MID(SUBSTITUTE(SUBSTITUTE(SUBSTITUTE(INVITACIONES!$J806,"*",""),CHAR(13),""),CHAR(10),REPT(" ",100)),201,100)),"")</f>
        <v/>
      </c>
      <c r="G805" s="464">
        <f>IFERROR(TRIM(MID(SUBSTITUTE(SUBSTITUTE(SUBSTITUTE(INVITACIONES!$J806,"*",""),CHAR(13),""),CHAR(10),REPT(" ",100)),301,100)),"")</f>
        <v/>
      </c>
      <c r="H805" s="464">
        <f>IFERROR(TRIM(MID(SUBSTITUTE(SUBSTITUTE(SUBSTITUTE(INVITACIONES!$J806,"*",""),CHAR(13),""),CHAR(10),REPT(" ",100)),401,100)),"")</f>
        <v/>
      </c>
      <c r="I805" s="464">
        <f>IFERROR(TRIM(MID(SUBSTITUTE(SUBSTITUTE(SUBSTITUTE(INVITACIONES!$J806,"*",""),CHAR(13),""),CHAR(10),REPT(" ",100)),501,100)),"")</f>
        <v/>
      </c>
      <c r="J805" s="464">
        <f>IFERROR(TRIM(MID(SUBSTITUTE(SUBSTITUTE(SUBSTITUTE(INVITACIONES!$J806,"*",""),CHAR(13),""),CHAR(10),REPT(" ",100)),601,100)),"")</f>
        <v/>
      </c>
      <c r="K805" s="464">
        <f>IFERROR(TRIM(MID(SUBSTITUTE(SUBSTITUTE(SUBSTITUTE(INVITACIONES!$J806,"*",""),CHAR(13),""),CHAR(10),REPT(" ",100)),701,100)),"")</f>
        <v/>
      </c>
    </row>
    <row r="806" s="358">
      <c r="A806" s="464">
        <f>IF(INVITACIONES!A807="","",INVITACIONES!A807)</f>
        <v/>
      </c>
      <c r="B806" s="464">
        <f>IF(INVITACIONES!N807="","",TRIM(INVITACIONES!N807))</f>
        <v/>
      </c>
      <c r="C806" s="475">
        <f>IF(INVITACIONES!G807="","",INVITACIONES!G807)</f>
        <v/>
      </c>
      <c r="D806" s="464">
        <f>IFERROR(TRIM(MID(SUBSTITUTE(SUBSTITUTE(SUBSTITUTE(INVITACIONES!$J807,"*",""),CHAR(13),""),CHAR(10),REPT(" ",100)),1,100)),"")</f>
        <v/>
      </c>
      <c r="E806" s="464">
        <f>IFERROR(TRIM(MID(SUBSTITUTE(SUBSTITUTE(SUBSTITUTE(INVITACIONES!$J807,"*",""),CHAR(13),""),CHAR(10),REPT(" ",100)),101,100)),"")</f>
        <v/>
      </c>
      <c r="F806" s="464">
        <f>IFERROR(TRIM(MID(SUBSTITUTE(SUBSTITUTE(SUBSTITUTE(INVITACIONES!$J807,"*",""),CHAR(13),""),CHAR(10),REPT(" ",100)),201,100)),"")</f>
        <v/>
      </c>
      <c r="G806" s="464">
        <f>IFERROR(TRIM(MID(SUBSTITUTE(SUBSTITUTE(SUBSTITUTE(INVITACIONES!$J807,"*",""),CHAR(13),""),CHAR(10),REPT(" ",100)),301,100)),"")</f>
        <v/>
      </c>
      <c r="H806" s="464">
        <f>IFERROR(TRIM(MID(SUBSTITUTE(SUBSTITUTE(SUBSTITUTE(INVITACIONES!$J807,"*",""),CHAR(13),""),CHAR(10),REPT(" ",100)),401,100)),"")</f>
        <v/>
      </c>
      <c r="I806" s="464">
        <f>IFERROR(TRIM(MID(SUBSTITUTE(SUBSTITUTE(SUBSTITUTE(INVITACIONES!$J807,"*",""),CHAR(13),""),CHAR(10),REPT(" ",100)),501,100)),"")</f>
        <v/>
      </c>
      <c r="J806" s="464">
        <f>IFERROR(TRIM(MID(SUBSTITUTE(SUBSTITUTE(SUBSTITUTE(INVITACIONES!$J807,"*",""),CHAR(13),""),CHAR(10),REPT(" ",100)),601,100)),"")</f>
        <v/>
      </c>
      <c r="K806" s="464">
        <f>IFERROR(TRIM(MID(SUBSTITUTE(SUBSTITUTE(SUBSTITUTE(INVITACIONES!$J807,"*",""),CHAR(13),""),CHAR(10),REPT(" ",100)),701,100)),"")</f>
        <v/>
      </c>
    </row>
    <row r="807" s="358">
      <c r="A807" s="464">
        <f>IF(INVITACIONES!A808="","",INVITACIONES!A808)</f>
        <v/>
      </c>
      <c r="B807" s="464">
        <f>IF(INVITACIONES!N808="","",TRIM(INVITACIONES!N808))</f>
        <v/>
      </c>
      <c r="C807" s="475">
        <f>IF(INVITACIONES!G808="","",INVITACIONES!G808)</f>
        <v/>
      </c>
      <c r="D807" s="464">
        <f>IFERROR(TRIM(MID(SUBSTITUTE(SUBSTITUTE(SUBSTITUTE(INVITACIONES!$J808,"*",""),CHAR(13),""),CHAR(10),REPT(" ",100)),1,100)),"")</f>
        <v/>
      </c>
      <c r="E807" s="464">
        <f>IFERROR(TRIM(MID(SUBSTITUTE(SUBSTITUTE(SUBSTITUTE(INVITACIONES!$J808,"*",""),CHAR(13),""),CHAR(10),REPT(" ",100)),101,100)),"")</f>
        <v/>
      </c>
      <c r="F807" s="464">
        <f>IFERROR(TRIM(MID(SUBSTITUTE(SUBSTITUTE(SUBSTITUTE(INVITACIONES!$J808,"*",""),CHAR(13),""),CHAR(10),REPT(" ",100)),201,100)),"")</f>
        <v/>
      </c>
      <c r="G807" s="464">
        <f>IFERROR(TRIM(MID(SUBSTITUTE(SUBSTITUTE(SUBSTITUTE(INVITACIONES!$J808,"*",""),CHAR(13),""),CHAR(10),REPT(" ",100)),301,100)),"")</f>
        <v/>
      </c>
      <c r="H807" s="464">
        <f>IFERROR(TRIM(MID(SUBSTITUTE(SUBSTITUTE(SUBSTITUTE(INVITACIONES!$J808,"*",""),CHAR(13),""),CHAR(10),REPT(" ",100)),401,100)),"")</f>
        <v/>
      </c>
      <c r="I807" s="464">
        <f>IFERROR(TRIM(MID(SUBSTITUTE(SUBSTITUTE(SUBSTITUTE(INVITACIONES!$J808,"*",""),CHAR(13),""),CHAR(10),REPT(" ",100)),501,100)),"")</f>
        <v/>
      </c>
      <c r="J807" s="464">
        <f>IFERROR(TRIM(MID(SUBSTITUTE(SUBSTITUTE(SUBSTITUTE(INVITACIONES!$J808,"*",""),CHAR(13),""),CHAR(10),REPT(" ",100)),601,100)),"")</f>
        <v/>
      </c>
      <c r="K807" s="464">
        <f>IFERROR(TRIM(MID(SUBSTITUTE(SUBSTITUTE(SUBSTITUTE(INVITACIONES!$J808,"*",""),CHAR(13),""),CHAR(10),REPT(" ",100)),701,100)),"")</f>
        <v/>
      </c>
    </row>
    <row r="808" s="358">
      <c r="A808" s="464">
        <f>IF(INVITACIONES!A809="","",INVITACIONES!A809)</f>
        <v/>
      </c>
      <c r="B808" s="464">
        <f>IF(INVITACIONES!N809="","",TRIM(INVITACIONES!N809))</f>
        <v/>
      </c>
      <c r="C808" s="475">
        <f>IF(INVITACIONES!G809="","",INVITACIONES!G809)</f>
        <v/>
      </c>
      <c r="D808" s="464">
        <f>IFERROR(TRIM(MID(SUBSTITUTE(SUBSTITUTE(SUBSTITUTE(INVITACIONES!$J809,"*",""),CHAR(13),""),CHAR(10),REPT(" ",100)),1,100)),"")</f>
        <v/>
      </c>
      <c r="E808" s="464">
        <f>IFERROR(TRIM(MID(SUBSTITUTE(SUBSTITUTE(SUBSTITUTE(INVITACIONES!$J809,"*",""),CHAR(13),""),CHAR(10),REPT(" ",100)),101,100)),"")</f>
        <v/>
      </c>
      <c r="F808" s="464">
        <f>IFERROR(TRIM(MID(SUBSTITUTE(SUBSTITUTE(SUBSTITUTE(INVITACIONES!$J809,"*",""),CHAR(13),""),CHAR(10),REPT(" ",100)),201,100)),"")</f>
        <v/>
      </c>
      <c r="G808" s="464">
        <f>IFERROR(TRIM(MID(SUBSTITUTE(SUBSTITUTE(SUBSTITUTE(INVITACIONES!$J809,"*",""),CHAR(13),""),CHAR(10),REPT(" ",100)),301,100)),"")</f>
        <v/>
      </c>
      <c r="H808" s="464">
        <f>IFERROR(TRIM(MID(SUBSTITUTE(SUBSTITUTE(SUBSTITUTE(INVITACIONES!$J809,"*",""),CHAR(13),""),CHAR(10),REPT(" ",100)),401,100)),"")</f>
        <v/>
      </c>
      <c r="I808" s="464">
        <f>IFERROR(TRIM(MID(SUBSTITUTE(SUBSTITUTE(SUBSTITUTE(INVITACIONES!$J809,"*",""),CHAR(13),""),CHAR(10),REPT(" ",100)),501,100)),"")</f>
        <v/>
      </c>
      <c r="J808" s="464">
        <f>IFERROR(TRIM(MID(SUBSTITUTE(SUBSTITUTE(SUBSTITUTE(INVITACIONES!$J809,"*",""),CHAR(13),""),CHAR(10),REPT(" ",100)),601,100)),"")</f>
        <v/>
      </c>
      <c r="K808" s="464">
        <f>IFERROR(TRIM(MID(SUBSTITUTE(SUBSTITUTE(SUBSTITUTE(INVITACIONES!$J809,"*",""),CHAR(13),""),CHAR(10),REPT(" ",100)),701,100)),"")</f>
        <v/>
      </c>
    </row>
    <row r="809" s="358">
      <c r="A809" s="464">
        <f>IF(INVITACIONES!A810="","",INVITACIONES!A810)</f>
        <v/>
      </c>
      <c r="B809" s="464">
        <f>IF(INVITACIONES!N810="","",TRIM(INVITACIONES!N810))</f>
        <v/>
      </c>
      <c r="C809" s="475">
        <f>IF(INVITACIONES!G810="","",INVITACIONES!G810)</f>
        <v/>
      </c>
      <c r="D809" s="464">
        <f>IFERROR(TRIM(MID(SUBSTITUTE(SUBSTITUTE(SUBSTITUTE(INVITACIONES!$J810,"*",""),CHAR(13),""),CHAR(10),REPT(" ",100)),1,100)),"")</f>
        <v/>
      </c>
      <c r="E809" s="464">
        <f>IFERROR(TRIM(MID(SUBSTITUTE(SUBSTITUTE(SUBSTITUTE(INVITACIONES!$J810,"*",""),CHAR(13),""),CHAR(10),REPT(" ",100)),101,100)),"")</f>
        <v/>
      </c>
      <c r="F809" s="464">
        <f>IFERROR(TRIM(MID(SUBSTITUTE(SUBSTITUTE(SUBSTITUTE(INVITACIONES!$J810,"*",""),CHAR(13),""),CHAR(10),REPT(" ",100)),201,100)),"")</f>
        <v/>
      </c>
      <c r="G809" s="464">
        <f>IFERROR(TRIM(MID(SUBSTITUTE(SUBSTITUTE(SUBSTITUTE(INVITACIONES!$J810,"*",""),CHAR(13),""),CHAR(10),REPT(" ",100)),301,100)),"")</f>
        <v/>
      </c>
      <c r="H809" s="464">
        <f>IFERROR(TRIM(MID(SUBSTITUTE(SUBSTITUTE(SUBSTITUTE(INVITACIONES!$J810,"*",""),CHAR(13),""),CHAR(10),REPT(" ",100)),401,100)),"")</f>
        <v/>
      </c>
      <c r="I809" s="464">
        <f>IFERROR(TRIM(MID(SUBSTITUTE(SUBSTITUTE(SUBSTITUTE(INVITACIONES!$J810,"*",""),CHAR(13),""),CHAR(10),REPT(" ",100)),501,100)),"")</f>
        <v/>
      </c>
      <c r="J809" s="464">
        <f>IFERROR(TRIM(MID(SUBSTITUTE(SUBSTITUTE(SUBSTITUTE(INVITACIONES!$J810,"*",""),CHAR(13),""),CHAR(10),REPT(" ",100)),601,100)),"")</f>
        <v/>
      </c>
      <c r="K809" s="464">
        <f>IFERROR(TRIM(MID(SUBSTITUTE(SUBSTITUTE(SUBSTITUTE(INVITACIONES!$J810,"*",""),CHAR(13),""),CHAR(10),REPT(" ",100)),701,100)),"")</f>
        <v/>
      </c>
    </row>
    <row r="810" s="358">
      <c r="A810" s="464">
        <f>IF(INVITACIONES!A811="","",INVITACIONES!A811)</f>
        <v/>
      </c>
      <c r="B810" s="464">
        <f>IF(INVITACIONES!N811="","",TRIM(INVITACIONES!N811))</f>
        <v/>
      </c>
      <c r="C810" s="475">
        <f>IF(INVITACIONES!G811="","",INVITACIONES!G811)</f>
        <v/>
      </c>
      <c r="D810" s="464">
        <f>IFERROR(TRIM(MID(SUBSTITUTE(SUBSTITUTE(SUBSTITUTE(INVITACIONES!$J811,"*",""),CHAR(13),""),CHAR(10),REPT(" ",100)),1,100)),"")</f>
        <v/>
      </c>
      <c r="E810" s="464">
        <f>IFERROR(TRIM(MID(SUBSTITUTE(SUBSTITUTE(SUBSTITUTE(INVITACIONES!$J811,"*",""),CHAR(13),""),CHAR(10),REPT(" ",100)),101,100)),"")</f>
        <v/>
      </c>
      <c r="F810" s="464">
        <f>IFERROR(TRIM(MID(SUBSTITUTE(SUBSTITUTE(SUBSTITUTE(INVITACIONES!$J811,"*",""),CHAR(13),""),CHAR(10),REPT(" ",100)),201,100)),"")</f>
        <v/>
      </c>
      <c r="G810" s="464">
        <f>IFERROR(TRIM(MID(SUBSTITUTE(SUBSTITUTE(SUBSTITUTE(INVITACIONES!$J811,"*",""),CHAR(13),""),CHAR(10),REPT(" ",100)),301,100)),"")</f>
        <v/>
      </c>
      <c r="H810" s="464">
        <f>IFERROR(TRIM(MID(SUBSTITUTE(SUBSTITUTE(SUBSTITUTE(INVITACIONES!$J811,"*",""),CHAR(13),""),CHAR(10),REPT(" ",100)),401,100)),"")</f>
        <v/>
      </c>
      <c r="I810" s="464">
        <f>IFERROR(TRIM(MID(SUBSTITUTE(SUBSTITUTE(SUBSTITUTE(INVITACIONES!$J811,"*",""),CHAR(13),""),CHAR(10),REPT(" ",100)),501,100)),"")</f>
        <v/>
      </c>
      <c r="J810" s="464">
        <f>IFERROR(TRIM(MID(SUBSTITUTE(SUBSTITUTE(SUBSTITUTE(INVITACIONES!$J811,"*",""),CHAR(13),""),CHAR(10),REPT(" ",100)),601,100)),"")</f>
        <v/>
      </c>
      <c r="K810" s="464">
        <f>IFERROR(TRIM(MID(SUBSTITUTE(SUBSTITUTE(SUBSTITUTE(INVITACIONES!$J811,"*",""),CHAR(13),""),CHAR(10),REPT(" ",100)),701,100)),"")</f>
        <v/>
      </c>
    </row>
    <row r="811" s="358">
      <c r="A811" s="464">
        <f>IF(INVITACIONES!A812="","",INVITACIONES!A812)</f>
        <v/>
      </c>
      <c r="B811" s="464">
        <f>IF(INVITACIONES!N812="","",TRIM(INVITACIONES!N812))</f>
        <v/>
      </c>
      <c r="C811" s="475">
        <f>IF(INVITACIONES!G812="","",INVITACIONES!G812)</f>
        <v/>
      </c>
      <c r="D811" s="464">
        <f>IFERROR(TRIM(MID(SUBSTITUTE(SUBSTITUTE(SUBSTITUTE(INVITACIONES!$J812,"*",""),CHAR(13),""),CHAR(10),REPT(" ",100)),1,100)),"")</f>
        <v/>
      </c>
      <c r="E811" s="464">
        <f>IFERROR(TRIM(MID(SUBSTITUTE(SUBSTITUTE(SUBSTITUTE(INVITACIONES!$J812,"*",""),CHAR(13),""),CHAR(10),REPT(" ",100)),101,100)),"")</f>
        <v/>
      </c>
      <c r="F811" s="464">
        <f>IFERROR(TRIM(MID(SUBSTITUTE(SUBSTITUTE(SUBSTITUTE(INVITACIONES!$J812,"*",""),CHAR(13),""),CHAR(10),REPT(" ",100)),201,100)),"")</f>
        <v/>
      </c>
      <c r="G811" s="464">
        <f>IFERROR(TRIM(MID(SUBSTITUTE(SUBSTITUTE(SUBSTITUTE(INVITACIONES!$J812,"*",""),CHAR(13),""),CHAR(10),REPT(" ",100)),301,100)),"")</f>
        <v/>
      </c>
      <c r="H811" s="464">
        <f>IFERROR(TRIM(MID(SUBSTITUTE(SUBSTITUTE(SUBSTITUTE(INVITACIONES!$J812,"*",""),CHAR(13),""),CHAR(10),REPT(" ",100)),401,100)),"")</f>
        <v/>
      </c>
      <c r="I811" s="464">
        <f>IFERROR(TRIM(MID(SUBSTITUTE(SUBSTITUTE(SUBSTITUTE(INVITACIONES!$J812,"*",""),CHAR(13),""),CHAR(10),REPT(" ",100)),501,100)),"")</f>
        <v/>
      </c>
      <c r="J811" s="464">
        <f>IFERROR(TRIM(MID(SUBSTITUTE(SUBSTITUTE(SUBSTITUTE(INVITACIONES!$J812,"*",""),CHAR(13),""),CHAR(10),REPT(" ",100)),601,100)),"")</f>
        <v/>
      </c>
      <c r="K811" s="464">
        <f>IFERROR(TRIM(MID(SUBSTITUTE(SUBSTITUTE(SUBSTITUTE(INVITACIONES!$J812,"*",""),CHAR(13),""),CHAR(10),REPT(" ",100)),701,100)),"")</f>
        <v/>
      </c>
    </row>
    <row r="812" s="358">
      <c r="A812" s="464">
        <f>IF(INVITACIONES!A813="","",INVITACIONES!A813)</f>
        <v/>
      </c>
      <c r="B812" s="464">
        <f>IF(INVITACIONES!N813="","",TRIM(INVITACIONES!N813))</f>
        <v/>
      </c>
      <c r="C812" s="475">
        <f>IF(INVITACIONES!G813="","",INVITACIONES!G813)</f>
        <v/>
      </c>
      <c r="D812" s="464">
        <f>IFERROR(TRIM(MID(SUBSTITUTE(SUBSTITUTE(SUBSTITUTE(INVITACIONES!$J813,"*",""),CHAR(13),""),CHAR(10),REPT(" ",100)),1,100)),"")</f>
        <v/>
      </c>
      <c r="E812" s="464">
        <f>IFERROR(TRIM(MID(SUBSTITUTE(SUBSTITUTE(SUBSTITUTE(INVITACIONES!$J813,"*",""),CHAR(13),""),CHAR(10),REPT(" ",100)),101,100)),"")</f>
        <v/>
      </c>
      <c r="F812" s="464">
        <f>IFERROR(TRIM(MID(SUBSTITUTE(SUBSTITUTE(SUBSTITUTE(INVITACIONES!$J813,"*",""),CHAR(13),""),CHAR(10),REPT(" ",100)),201,100)),"")</f>
        <v/>
      </c>
      <c r="G812" s="464">
        <f>IFERROR(TRIM(MID(SUBSTITUTE(SUBSTITUTE(SUBSTITUTE(INVITACIONES!$J813,"*",""),CHAR(13),""),CHAR(10),REPT(" ",100)),301,100)),"")</f>
        <v/>
      </c>
      <c r="H812" s="464">
        <f>IFERROR(TRIM(MID(SUBSTITUTE(SUBSTITUTE(SUBSTITUTE(INVITACIONES!$J813,"*",""),CHAR(13),""),CHAR(10),REPT(" ",100)),401,100)),"")</f>
        <v/>
      </c>
      <c r="I812" s="464">
        <f>IFERROR(TRIM(MID(SUBSTITUTE(SUBSTITUTE(SUBSTITUTE(INVITACIONES!$J813,"*",""),CHAR(13),""),CHAR(10),REPT(" ",100)),501,100)),"")</f>
        <v/>
      </c>
      <c r="J812" s="464">
        <f>IFERROR(TRIM(MID(SUBSTITUTE(SUBSTITUTE(SUBSTITUTE(INVITACIONES!$J813,"*",""),CHAR(13),""),CHAR(10),REPT(" ",100)),601,100)),"")</f>
        <v/>
      </c>
      <c r="K812" s="464">
        <f>IFERROR(TRIM(MID(SUBSTITUTE(SUBSTITUTE(SUBSTITUTE(INVITACIONES!$J813,"*",""),CHAR(13),""),CHAR(10),REPT(" ",100)),701,100)),"")</f>
        <v/>
      </c>
    </row>
    <row r="813" s="358">
      <c r="A813" s="464">
        <f>IF(INVITACIONES!A814="","",INVITACIONES!A814)</f>
        <v/>
      </c>
      <c r="B813" s="464">
        <f>IF(INVITACIONES!N814="","",TRIM(INVITACIONES!N814))</f>
        <v/>
      </c>
      <c r="C813" s="475">
        <f>IF(INVITACIONES!G814="","",INVITACIONES!G814)</f>
        <v/>
      </c>
      <c r="D813" s="464">
        <f>IFERROR(TRIM(MID(SUBSTITUTE(SUBSTITUTE(SUBSTITUTE(INVITACIONES!$J814,"*",""),CHAR(13),""),CHAR(10),REPT(" ",100)),1,100)),"")</f>
        <v/>
      </c>
      <c r="E813" s="464">
        <f>IFERROR(TRIM(MID(SUBSTITUTE(SUBSTITUTE(SUBSTITUTE(INVITACIONES!$J814,"*",""),CHAR(13),""),CHAR(10),REPT(" ",100)),101,100)),"")</f>
        <v/>
      </c>
      <c r="F813" s="464">
        <f>IFERROR(TRIM(MID(SUBSTITUTE(SUBSTITUTE(SUBSTITUTE(INVITACIONES!$J814,"*",""),CHAR(13),""),CHAR(10),REPT(" ",100)),201,100)),"")</f>
        <v/>
      </c>
      <c r="G813" s="464">
        <f>IFERROR(TRIM(MID(SUBSTITUTE(SUBSTITUTE(SUBSTITUTE(INVITACIONES!$J814,"*",""),CHAR(13),""),CHAR(10),REPT(" ",100)),301,100)),"")</f>
        <v/>
      </c>
      <c r="H813" s="464">
        <f>IFERROR(TRIM(MID(SUBSTITUTE(SUBSTITUTE(SUBSTITUTE(INVITACIONES!$J814,"*",""),CHAR(13),""),CHAR(10),REPT(" ",100)),401,100)),"")</f>
        <v/>
      </c>
      <c r="I813" s="464">
        <f>IFERROR(TRIM(MID(SUBSTITUTE(SUBSTITUTE(SUBSTITUTE(INVITACIONES!$J814,"*",""),CHAR(13),""),CHAR(10),REPT(" ",100)),501,100)),"")</f>
        <v/>
      </c>
      <c r="J813" s="464">
        <f>IFERROR(TRIM(MID(SUBSTITUTE(SUBSTITUTE(SUBSTITUTE(INVITACIONES!$J814,"*",""),CHAR(13),""),CHAR(10),REPT(" ",100)),601,100)),"")</f>
        <v/>
      </c>
      <c r="K813" s="464">
        <f>IFERROR(TRIM(MID(SUBSTITUTE(SUBSTITUTE(SUBSTITUTE(INVITACIONES!$J814,"*",""),CHAR(13),""),CHAR(10),REPT(" ",100)),701,100)),"")</f>
        <v/>
      </c>
    </row>
    <row r="814" s="358">
      <c r="A814" s="464">
        <f>IF(INVITACIONES!A815="","",INVITACIONES!A815)</f>
        <v/>
      </c>
      <c r="B814" s="464">
        <f>IF(INVITACIONES!N815="","",TRIM(INVITACIONES!N815))</f>
        <v/>
      </c>
      <c r="C814" s="475">
        <f>IF(INVITACIONES!G815="","",INVITACIONES!G815)</f>
        <v/>
      </c>
      <c r="D814" s="464">
        <f>IFERROR(TRIM(MID(SUBSTITUTE(SUBSTITUTE(SUBSTITUTE(INVITACIONES!$J815,"*",""),CHAR(13),""),CHAR(10),REPT(" ",100)),1,100)),"")</f>
        <v/>
      </c>
      <c r="E814" s="464">
        <f>IFERROR(TRIM(MID(SUBSTITUTE(SUBSTITUTE(SUBSTITUTE(INVITACIONES!$J815,"*",""),CHAR(13),""),CHAR(10),REPT(" ",100)),101,100)),"")</f>
        <v/>
      </c>
      <c r="F814" s="464">
        <f>IFERROR(TRIM(MID(SUBSTITUTE(SUBSTITUTE(SUBSTITUTE(INVITACIONES!$J815,"*",""),CHAR(13),""),CHAR(10),REPT(" ",100)),201,100)),"")</f>
        <v/>
      </c>
      <c r="G814" s="464">
        <f>IFERROR(TRIM(MID(SUBSTITUTE(SUBSTITUTE(SUBSTITUTE(INVITACIONES!$J815,"*",""),CHAR(13),""),CHAR(10),REPT(" ",100)),301,100)),"")</f>
        <v/>
      </c>
      <c r="H814" s="464">
        <f>IFERROR(TRIM(MID(SUBSTITUTE(SUBSTITUTE(SUBSTITUTE(INVITACIONES!$J815,"*",""),CHAR(13),""),CHAR(10),REPT(" ",100)),401,100)),"")</f>
        <v/>
      </c>
      <c r="I814" s="464">
        <f>IFERROR(TRIM(MID(SUBSTITUTE(SUBSTITUTE(SUBSTITUTE(INVITACIONES!$J815,"*",""),CHAR(13),""),CHAR(10),REPT(" ",100)),501,100)),"")</f>
        <v/>
      </c>
      <c r="J814" s="464">
        <f>IFERROR(TRIM(MID(SUBSTITUTE(SUBSTITUTE(SUBSTITUTE(INVITACIONES!$J815,"*",""),CHAR(13),""),CHAR(10),REPT(" ",100)),601,100)),"")</f>
        <v/>
      </c>
      <c r="K814" s="464">
        <f>IFERROR(TRIM(MID(SUBSTITUTE(SUBSTITUTE(SUBSTITUTE(INVITACIONES!$J815,"*",""),CHAR(13),""),CHAR(10),REPT(" ",100)),701,100)),"")</f>
        <v/>
      </c>
    </row>
    <row r="815" s="358">
      <c r="A815" s="464">
        <f>IF(INVITACIONES!A816="","",INVITACIONES!A816)</f>
        <v/>
      </c>
      <c r="B815" s="464">
        <f>IF(INVITACIONES!N816="","",TRIM(INVITACIONES!N816))</f>
        <v/>
      </c>
      <c r="C815" s="475">
        <f>IF(INVITACIONES!G816="","",INVITACIONES!G816)</f>
        <v/>
      </c>
      <c r="D815" s="464">
        <f>IFERROR(TRIM(MID(SUBSTITUTE(SUBSTITUTE(SUBSTITUTE(INVITACIONES!$J816,"*",""),CHAR(13),""),CHAR(10),REPT(" ",100)),1,100)),"")</f>
        <v/>
      </c>
      <c r="E815" s="464">
        <f>IFERROR(TRIM(MID(SUBSTITUTE(SUBSTITUTE(SUBSTITUTE(INVITACIONES!$J816,"*",""),CHAR(13),""),CHAR(10),REPT(" ",100)),101,100)),"")</f>
        <v/>
      </c>
      <c r="F815" s="464">
        <f>IFERROR(TRIM(MID(SUBSTITUTE(SUBSTITUTE(SUBSTITUTE(INVITACIONES!$J816,"*",""),CHAR(13),""),CHAR(10),REPT(" ",100)),201,100)),"")</f>
        <v/>
      </c>
      <c r="G815" s="464">
        <f>IFERROR(TRIM(MID(SUBSTITUTE(SUBSTITUTE(SUBSTITUTE(INVITACIONES!$J816,"*",""),CHAR(13),""),CHAR(10),REPT(" ",100)),301,100)),"")</f>
        <v/>
      </c>
      <c r="H815" s="464">
        <f>IFERROR(TRIM(MID(SUBSTITUTE(SUBSTITUTE(SUBSTITUTE(INVITACIONES!$J816,"*",""),CHAR(13),""),CHAR(10),REPT(" ",100)),401,100)),"")</f>
        <v/>
      </c>
      <c r="I815" s="464">
        <f>IFERROR(TRIM(MID(SUBSTITUTE(SUBSTITUTE(SUBSTITUTE(INVITACIONES!$J816,"*",""),CHAR(13),""),CHAR(10),REPT(" ",100)),501,100)),"")</f>
        <v/>
      </c>
      <c r="J815" s="464">
        <f>IFERROR(TRIM(MID(SUBSTITUTE(SUBSTITUTE(SUBSTITUTE(INVITACIONES!$J816,"*",""),CHAR(13),""),CHAR(10),REPT(" ",100)),601,100)),"")</f>
        <v/>
      </c>
      <c r="K815" s="464">
        <f>IFERROR(TRIM(MID(SUBSTITUTE(SUBSTITUTE(SUBSTITUTE(INVITACIONES!$J816,"*",""),CHAR(13),""),CHAR(10),REPT(" ",100)),701,100)),"")</f>
        <v/>
      </c>
    </row>
    <row r="816" s="358">
      <c r="A816" s="464">
        <f>IF(INVITACIONES!A817="","",INVITACIONES!A817)</f>
        <v/>
      </c>
      <c r="B816" s="464">
        <f>IF(INVITACIONES!N817="","",TRIM(INVITACIONES!N817))</f>
        <v/>
      </c>
      <c r="C816" s="475">
        <f>IF(INVITACIONES!G817="","",INVITACIONES!G817)</f>
        <v/>
      </c>
      <c r="D816" s="464">
        <f>IFERROR(TRIM(MID(SUBSTITUTE(SUBSTITUTE(SUBSTITUTE(INVITACIONES!$J817,"*",""),CHAR(13),""),CHAR(10),REPT(" ",100)),1,100)),"")</f>
        <v/>
      </c>
      <c r="E816" s="464">
        <f>IFERROR(TRIM(MID(SUBSTITUTE(SUBSTITUTE(SUBSTITUTE(INVITACIONES!$J817,"*",""),CHAR(13),""),CHAR(10),REPT(" ",100)),101,100)),"")</f>
        <v/>
      </c>
      <c r="F816" s="464">
        <f>IFERROR(TRIM(MID(SUBSTITUTE(SUBSTITUTE(SUBSTITUTE(INVITACIONES!$J817,"*",""),CHAR(13),""),CHAR(10),REPT(" ",100)),201,100)),"")</f>
        <v/>
      </c>
      <c r="G816" s="464">
        <f>IFERROR(TRIM(MID(SUBSTITUTE(SUBSTITUTE(SUBSTITUTE(INVITACIONES!$J817,"*",""),CHAR(13),""),CHAR(10),REPT(" ",100)),301,100)),"")</f>
        <v/>
      </c>
      <c r="H816" s="464">
        <f>IFERROR(TRIM(MID(SUBSTITUTE(SUBSTITUTE(SUBSTITUTE(INVITACIONES!$J817,"*",""),CHAR(13),""),CHAR(10),REPT(" ",100)),401,100)),"")</f>
        <v/>
      </c>
      <c r="I816" s="464">
        <f>IFERROR(TRIM(MID(SUBSTITUTE(SUBSTITUTE(SUBSTITUTE(INVITACIONES!$J817,"*",""),CHAR(13),""),CHAR(10),REPT(" ",100)),501,100)),"")</f>
        <v/>
      </c>
      <c r="J816" s="464">
        <f>IFERROR(TRIM(MID(SUBSTITUTE(SUBSTITUTE(SUBSTITUTE(INVITACIONES!$J817,"*",""),CHAR(13),""),CHAR(10),REPT(" ",100)),601,100)),"")</f>
        <v/>
      </c>
      <c r="K816" s="464">
        <f>IFERROR(TRIM(MID(SUBSTITUTE(SUBSTITUTE(SUBSTITUTE(INVITACIONES!$J817,"*",""),CHAR(13),""),CHAR(10),REPT(" ",100)),701,100)),"")</f>
        <v/>
      </c>
    </row>
    <row r="817" s="358">
      <c r="A817" s="464">
        <f>IF(INVITACIONES!A818="","",INVITACIONES!A818)</f>
        <v/>
      </c>
      <c r="B817" s="464">
        <f>IF(INVITACIONES!N818="","",TRIM(INVITACIONES!N818))</f>
        <v/>
      </c>
      <c r="C817" s="475">
        <f>IF(INVITACIONES!G818="","",INVITACIONES!G818)</f>
        <v/>
      </c>
      <c r="D817" s="464">
        <f>IFERROR(TRIM(MID(SUBSTITUTE(SUBSTITUTE(SUBSTITUTE(INVITACIONES!$J818,"*",""),CHAR(13),""),CHAR(10),REPT(" ",100)),1,100)),"")</f>
        <v/>
      </c>
      <c r="E817" s="464">
        <f>IFERROR(TRIM(MID(SUBSTITUTE(SUBSTITUTE(SUBSTITUTE(INVITACIONES!$J818,"*",""),CHAR(13),""),CHAR(10),REPT(" ",100)),101,100)),"")</f>
        <v/>
      </c>
      <c r="F817" s="464">
        <f>IFERROR(TRIM(MID(SUBSTITUTE(SUBSTITUTE(SUBSTITUTE(INVITACIONES!$J818,"*",""),CHAR(13),""),CHAR(10),REPT(" ",100)),201,100)),"")</f>
        <v/>
      </c>
      <c r="G817" s="464">
        <f>IFERROR(TRIM(MID(SUBSTITUTE(SUBSTITUTE(SUBSTITUTE(INVITACIONES!$J818,"*",""),CHAR(13),""),CHAR(10),REPT(" ",100)),301,100)),"")</f>
        <v/>
      </c>
      <c r="H817" s="464">
        <f>IFERROR(TRIM(MID(SUBSTITUTE(SUBSTITUTE(SUBSTITUTE(INVITACIONES!$J818,"*",""),CHAR(13),""),CHAR(10),REPT(" ",100)),401,100)),"")</f>
        <v/>
      </c>
      <c r="I817" s="464">
        <f>IFERROR(TRIM(MID(SUBSTITUTE(SUBSTITUTE(SUBSTITUTE(INVITACIONES!$J818,"*",""),CHAR(13),""),CHAR(10),REPT(" ",100)),501,100)),"")</f>
        <v/>
      </c>
      <c r="J817" s="464">
        <f>IFERROR(TRIM(MID(SUBSTITUTE(SUBSTITUTE(SUBSTITUTE(INVITACIONES!$J818,"*",""),CHAR(13),""),CHAR(10),REPT(" ",100)),601,100)),"")</f>
        <v/>
      </c>
      <c r="K817" s="464">
        <f>IFERROR(TRIM(MID(SUBSTITUTE(SUBSTITUTE(SUBSTITUTE(INVITACIONES!$J818,"*",""),CHAR(13),""),CHAR(10),REPT(" ",100)),701,100)),"")</f>
        <v/>
      </c>
    </row>
    <row r="818" s="358">
      <c r="A818" s="464">
        <f>IF(INVITACIONES!A819="","",INVITACIONES!A819)</f>
        <v/>
      </c>
      <c r="B818" s="464">
        <f>IF(INVITACIONES!N819="","",TRIM(INVITACIONES!N819))</f>
        <v/>
      </c>
      <c r="C818" s="475">
        <f>IF(INVITACIONES!G819="","",INVITACIONES!G819)</f>
        <v/>
      </c>
      <c r="D818" s="464">
        <f>IFERROR(TRIM(MID(SUBSTITUTE(SUBSTITUTE(SUBSTITUTE(INVITACIONES!$J819,"*",""),CHAR(13),""),CHAR(10),REPT(" ",100)),1,100)),"")</f>
        <v/>
      </c>
      <c r="E818" s="464">
        <f>IFERROR(TRIM(MID(SUBSTITUTE(SUBSTITUTE(SUBSTITUTE(INVITACIONES!$J819,"*",""),CHAR(13),""),CHAR(10),REPT(" ",100)),101,100)),"")</f>
        <v/>
      </c>
      <c r="F818" s="464">
        <f>IFERROR(TRIM(MID(SUBSTITUTE(SUBSTITUTE(SUBSTITUTE(INVITACIONES!$J819,"*",""),CHAR(13),""),CHAR(10),REPT(" ",100)),201,100)),"")</f>
        <v/>
      </c>
      <c r="G818" s="464">
        <f>IFERROR(TRIM(MID(SUBSTITUTE(SUBSTITUTE(SUBSTITUTE(INVITACIONES!$J819,"*",""),CHAR(13),""),CHAR(10),REPT(" ",100)),301,100)),"")</f>
        <v/>
      </c>
      <c r="H818" s="464">
        <f>IFERROR(TRIM(MID(SUBSTITUTE(SUBSTITUTE(SUBSTITUTE(INVITACIONES!$J819,"*",""),CHAR(13),""),CHAR(10),REPT(" ",100)),401,100)),"")</f>
        <v/>
      </c>
      <c r="I818" s="464">
        <f>IFERROR(TRIM(MID(SUBSTITUTE(SUBSTITUTE(SUBSTITUTE(INVITACIONES!$J819,"*",""),CHAR(13),""),CHAR(10),REPT(" ",100)),501,100)),"")</f>
        <v/>
      </c>
      <c r="J818" s="464">
        <f>IFERROR(TRIM(MID(SUBSTITUTE(SUBSTITUTE(SUBSTITUTE(INVITACIONES!$J819,"*",""),CHAR(13),""),CHAR(10),REPT(" ",100)),601,100)),"")</f>
        <v/>
      </c>
      <c r="K818" s="464">
        <f>IFERROR(TRIM(MID(SUBSTITUTE(SUBSTITUTE(SUBSTITUTE(INVITACIONES!$J819,"*",""),CHAR(13),""),CHAR(10),REPT(" ",100)),701,100)),"")</f>
        <v/>
      </c>
    </row>
    <row r="819" s="358">
      <c r="A819" s="464">
        <f>IF(INVITACIONES!A820="","",INVITACIONES!A820)</f>
        <v/>
      </c>
      <c r="B819" s="464">
        <f>IF(INVITACIONES!N820="","",TRIM(INVITACIONES!N820))</f>
        <v/>
      </c>
      <c r="C819" s="475">
        <f>IF(INVITACIONES!G820="","",INVITACIONES!G820)</f>
        <v/>
      </c>
      <c r="D819" s="464">
        <f>IFERROR(TRIM(MID(SUBSTITUTE(SUBSTITUTE(SUBSTITUTE(INVITACIONES!$J820,"*",""),CHAR(13),""),CHAR(10),REPT(" ",100)),1,100)),"")</f>
        <v/>
      </c>
      <c r="E819" s="464">
        <f>IFERROR(TRIM(MID(SUBSTITUTE(SUBSTITUTE(SUBSTITUTE(INVITACIONES!$J820,"*",""),CHAR(13),""),CHAR(10),REPT(" ",100)),101,100)),"")</f>
        <v/>
      </c>
      <c r="F819" s="464">
        <f>IFERROR(TRIM(MID(SUBSTITUTE(SUBSTITUTE(SUBSTITUTE(INVITACIONES!$J820,"*",""),CHAR(13),""),CHAR(10),REPT(" ",100)),201,100)),"")</f>
        <v/>
      </c>
      <c r="G819" s="464">
        <f>IFERROR(TRIM(MID(SUBSTITUTE(SUBSTITUTE(SUBSTITUTE(INVITACIONES!$J820,"*",""),CHAR(13),""),CHAR(10),REPT(" ",100)),301,100)),"")</f>
        <v/>
      </c>
      <c r="H819" s="464">
        <f>IFERROR(TRIM(MID(SUBSTITUTE(SUBSTITUTE(SUBSTITUTE(INVITACIONES!$J820,"*",""),CHAR(13),""),CHAR(10),REPT(" ",100)),401,100)),"")</f>
        <v/>
      </c>
      <c r="I819" s="464">
        <f>IFERROR(TRIM(MID(SUBSTITUTE(SUBSTITUTE(SUBSTITUTE(INVITACIONES!$J820,"*",""),CHAR(13),""),CHAR(10),REPT(" ",100)),501,100)),"")</f>
        <v/>
      </c>
      <c r="J819" s="464">
        <f>IFERROR(TRIM(MID(SUBSTITUTE(SUBSTITUTE(SUBSTITUTE(INVITACIONES!$J820,"*",""),CHAR(13),""),CHAR(10),REPT(" ",100)),601,100)),"")</f>
        <v/>
      </c>
      <c r="K819" s="464">
        <f>IFERROR(TRIM(MID(SUBSTITUTE(SUBSTITUTE(SUBSTITUTE(INVITACIONES!$J820,"*",""),CHAR(13),""),CHAR(10),REPT(" ",100)),701,100)),"")</f>
        <v/>
      </c>
    </row>
    <row r="820" s="358">
      <c r="A820" s="464">
        <f>IF(INVITACIONES!A821="","",INVITACIONES!A821)</f>
        <v/>
      </c>
      <c r="B820" s="464">
        <f>IF(INVITACIONES!N821="","",TRIM(INVITACIONES!N821))</f>
        <v/>
      </c>
      <c r="C820" s="475">
        <f>IF(INVITACIONES!G821="","",INVITACIONES!G821)</f>
        <v/>
      </c>
      <c r="D820" s="464">
        <f>IFERROR(TRIM(MID(SUBSTITUTE(SUBSTITUTE(SUBSTITUTE(INVITACIONES!$J821,"*",""),CHAR(13),""),CHAR(10),REPT(" ",100)),1,100)),"")</f>
        <v/>
      </c>
      <c r="E820" s="464">
        <f>IFERROR(TRIM(MID(SUBSTITUTE(SUBSTITUTE(SUBSTITUTE(INVITACIONES!$J821,"*",""),CHAR(13),""),CHAR(10),REPT(" ",100)),101,100)),"")</f>
        <v/>
      </c>
      <c r="F820" s="464">
        <f>IFERROR(TRIM(MID(SUBSTITUTE(SUBSTITUTE(SUBSTITUTE(INVITACIONES!$J821,"*",""),CHAR(13),""),CHAR(10),REPT(" ",100)),201,100)),"")</f>
        <v/>
      </c>
      <c r="G820" s="464">
        <f>IFERROR(TRIM(MID(SUBSTITUTE(SUBSTITUTE(SUBSTITUTE(INVITACIONES!$J821,"*",""),CHAR(13),""),CHAR(10),REPT(" ",100)),301,100)),"")</f>
        <v/>
      </c>
      <c r="H820" s="464">
        <f>IFERROR(TRIM(MID(SUBSTITUTE(SUBSTITUTE(SUBSTITUTE(INVITACIONES!$J821,"*",""),CHAR(13),""),CHAR(10),REPT(" ",100)),401,100)),"")</f>
        <v/>
      </c>
      <c r="I820" s="464">
        <f>IFERROR(TRIM(MID(SUBSTITUTE(SUBSTITUTE(SUBSTITUTE(INVITACIONES!$J821,"*",""),CHAR(13),""),CHAR(10),REPT(" ",100)),501,100)),"")</f>
        <v/>
      </c>
      <c r="J820" s="464">
        <f>IFERROR(TRIM(MID(SUBSTITUTE(SUBSTITUTE(SUBSTITUTE(INVITACIONES!$J821,"*",""),CHAR(13),""),CHAR(10),REPT(" ",100)),601,100)),"")</f>
        <v/>
      </c>
      <c r="K820" s="464">
        <f>IFERROR(TRIM(MID(SUBSTITUTE(SUBSTITUTE(SUBSTITUTE(INVITACIONES!$J821,"*",""),CHAR(13),""),CHAR(10),REPT(" ",100)),701,100)),"")</f>
        <v/>
      </c>
    </row>
    <row r="821" s="358">
      <c r="A821" s="464">
        <f>IF(INVITACIONES!A822="","",INVITACIONES!A822)</f>
        <v/>
      </c>
      <c r="B821" s="464">
        <f>IF(INVITACIONES!N822="","",TRIM(INVITACIONES!N822))</f>
        <v/>
      </c>
      <c r="C821" s="475">
        <f>IF(INVITACIONES!G822="","",INVITACIONES!G822)</f>
        <v/>
      </c>
      <c r="D821" s="464">
        <f>IFERROR(TRIM(MID(SUBSTITUTE(SUBSTITUTE(SUBSTITUTE(INVITACIONES!$J822,"*",""),CHAR(13),""),CHAR(10),REPT(" ",100)),1,100)),"")</f>
        <v/>
      </c>
      <c r="E821" s="464">
        <f>IFERROR(TRIM(MID(SUBSTITUTE(SUBSTITUTE(SUBSTITUTE(INVITACIONES!$J822,"*",""),CHAR(13),""),CHAR(10),REPT(" ",100)),101,100)),"")</f>
        <v/>
      </c>
      <c r="F821" s="464">
        <f>IFERROR(TRIM(MID(SUBSTITUTE(SUBSTITUTE(SUBSTITUTE(INVITACIONES!$J822,"*",""),CHAR(13),""),CHAR(10),REPT(" ",100)),201,100)),"")</f>
        <v/>
      </c>
      <c r="G821" s="464">
        <f>IFERROR(TRIM(MID(SUBSTITUTE(SUBSTITUTE(SUBSTITUTE(INVITACIONES!$J822,"*",""),CHAR(13),""),CHAR(10),REPT(" ",100)),301,100)),"")</f>
        <v/>
      </c>
      <c r="H821" s="464">
        <f>IFERROR(TRIM(MID(SUBSTITUTE(SUBSTITUTE(SUBSTITUTE(INVITACIONES!$J822,"*",""),CHAR(13),""),CHAR(10),REPT(" ",100)),401,100)),"")</f>
        <v/>
      </c>
      <c r="I821" s="464">
        <f>IFERROR(TRIM(MID(SUBSTITUTE(SUBSTITUTE(SUBSTITUTE(INVITACIONES!$J822,"*",""),CHAR(13),""),CHAR(10),REPT(" ",100)),501,100)),"")</f>
        <v/>
      </c>
      <c r="J821" s="464">
        <f>IFERROR(TRIM(MID(SUBSTITUTE(SUBSTITUTE(SUBSTITUTE(INVITACIONES!$J822,"*",""),CHAR(13),""),CHAR(10),REPT(" ",100)),601,100)),"")</f>
        <v/>
      </c>
      <c r="K821" s="464">
        <f>IFERROR(TRIM(MID(SUBSTITUTE(SUBSTITUTE(SUBSTITUTE(INVITACIONES!$J822,"*",""),CHAR(13),""),CHAR(10),REPT(" ",100)),701,100)),"")</f>
        <v/>
      </c>
    </row>
    <row r="822" s="358">
      <c r="A822" s="464">
        <f>IF(INVITACIONES!A823="","",INVITACIONES!A823)</f>
        <v/>
      </c>
      <c r="B822" s="464">
        <f>IF(INVITACIONES!N823="","",TRIM(INVITACIONES!N823))</f>
        <v/>
      </c>
      <c r="C822" s="475">
        <f>IF(INVITACIONES!G823="","",INVITACIONES!G823)</f>
        <v/>
      </c>
      <c r="D822" s="464">
        <f>IFERROR(TRIM(MID(SUBSTITUTE(SUBSTITUTE(SUBSTITUTE(INVITACIONES!$J823,"*",""),CHAR(13),""),CHAR(10),REPT(" ",100)),1,100)),"")</f>
        <v/>
      </c>
      <c r="E822" s="464">
        <f>IFERROR(TRIM(MID(SUBSTITUTE(SUBSTITUTE(SUBSTITUTE(INVITACIONES!$J823,"*",""),CHAR(13),""),CHAR(10),REPT(" ",100)),101,100)),"")</f>
        <v/>
      </c>
      <c r="F822" s="464">
        <f>IFERROR(TRIM(MID(SUBSTITUTE(SUBSTITUTE(SUBSTITUTE(INVITACIONES!$J823,"*",""),CHAR(13),""),CHAR(10),REPT(" ",100)),201,100)),"")</f>
        <v/>
      </c>
      <c r="G822" s="464">
        <f>IFERROR(TRIM(MID(SUBSTITUTE(SUBSTITUTE(SUBSTITUTE(INVITACIONES!$J823,"*",""),CHAR(13),""),CHAR(10),REPT(" ",100)),301,100)),"")</f>
        <v/>
      </c>
      <c r="H822" s="464">
        <f>IFERROR(TRIM(MID(SUBSTITUTE(SUBSTITUTE(SUBSTITUTE(INVITACIONES!$J823,"*",""),CHAR(13),""),CHAR(10),REPT(" ",100)),401,100)),"")</f>
        <v/>
      </c>
      <c r="I822" s="464">
        <f>IFERROR(TRIM(MID(SUBSTITUTE(SUBSTITUTE(SUBSTITUTE(INVITACIONES!$J823,"*",""),CHAR(13),""),CHAR(10),REPT(" ",100)),501,100)),"")</f>
        <v/>
      </c>
      <c r="J822" s="464">
        <f>IFERROR(TRIM(MID(SUBSTITUTE(SUBSTITUTE(SUBSTITUTE(INVITACIONES!$J823,"*",""),CHAR(13),""),CHAR(10),REPT(" ",100)),601,100)),"")</f>
        <v/>
      </c>
      <c r="K822" s="464">
        <f>IFERROR(TRIM(MID(SUBSTITUTE(SUBSTITUTE(SUBSTITUTE(INVITACIONES!$J823,"*",""),CHAR(13),""),CHAR(10),REPT(" ",100)),701,100)),"")</f>
        <v/>
      </c>
    </row>
    <row r="823" s="358">
      <c r="A823" s="464">
        <f>IF(INVITACIONES!A824="","",INVITACIONES!A824)</f>
        <v/>
      </c>
      <c r="B823" s="464">
        <f>IF(INVITACIONES!N824="","",TRIM(INVITACIONES!N824))</f>
        <v/>
      </c>
      <c r="C823" s="475">
        <f>IF(INVITACIONES!G824="","",INVITACIONES!G824)</f>
        <v/>
      </c>
      <c r="D823" s="464">
        <f>IFERROR(TRIM(MID(SUBSTITUTE(SUBSTITUTE(SUBSTITUTE(INVITACIONES!$J824,"*",""),CHAR(13),""),CHAR(10),REPT(" ",100)),1,100)),"")</f>
        <v/>
      </c>
      <c r="E823" s="464">
        <f>IFERROR(TRIM(MID(SUBSTITUTE(SUBSTITUTE(SUBSTITUTE(INVITACIONES!$J824,"*",""),CHAR(13),""),CHAR(10),REPT(" ",100)),101,100)),"")</f>
        <v/>
      </c>
      <c r="F823" s="464">
        <f>IFERROR(TRIM(MID(SUBSTITUTE(SUBSTITUTE(SUBSTITUTE(INVITACIONES!$J824,"*",""),CHAR(13),""),CHAR(10),REPT(" ",100)),201,100)),"")</f>
        <v/>
      </c>
      <c r="G823" s="464">
        <f>IFERROR(TRIM(MID(SUBSTITUTE(SUBSTITUTE(SUBSTITUTE(INVITACIONES!$J824,"*",""),CHAR(13),""),CHAR(10),REPT(" ",100)),301,100)),"")</f>
        <v/>
      </c>
      <c r="H823" s="464">
        <f>IFERROR(TRIM(MID(SUBSTITUTE(SUBSTITUTE(SUBSTITUTE(INVITACIONES!$J824,"*",""),CHAR(13),""),CHAR(10),REPT(" ",100)),401,100)),"")</f>
        <v/>
      </c>
      <c r="I823" s="464">
        <f>IFERROR(TRIM(MID(SUBSTITUTE(SUBSTITUTE(SUBSTITUTE(INVITACIONES!$J824,"*",""),CHAR(13),""),CHAR(10),REPT(" ",100)),501,100)),"")</f>
        <v/>
      </c>
      <c r="J823" s="464">
        <f>IFERROR(TRIM(MID(SUBSTITUTE(SUBSTITUTE(SUBSTITUTE(INVITACIONES!$J824,"*",""),CHAR(13),""),CHAR(10),REPT(" ",100)),601,100)),"")</f>
        <v/>
      </c>
      <c r="K823" s="464">
        <f>IFERROR(TRIM(MID(SUBSTITUTE(SUBSTITUTE(SUBSTITUTE(INVITACIONES!$J824,"*",""),CHAR(13),""),CHAR(10),REPT(" ",100)),701,100)),"")</f>
        <v/>
      </c>
    </row>
    <row r="824" s="358">
      <c r="A824" s="464">
        <f>IF(INVITACIONES!A825="","",INVITACIONES!A825)</f>
        <v/>
      </c>
      <c r="B824" s="464">
        <f>IF(INVITACIONES!N825="","",TRIM(INVITACIONES!N825))</f>
        <v/>
      </c>
      <c r="C824" s="475">
        <f>IF(INVITACIONES!G825="","",INVITACIONES!G825)</f>
        <v/>
      </c>
      <c r="D824" s="464">
        <f>IFERROR(TRIM(MID(SUBSTITUTE(SUBSTITUTE(SUBSTITUTE(INVITACIONES!$J825,"*",""),CHAR(13),""),CHAR(10),REPT(" ",100)),1,100)),"")</f>
        <v/>
      </c>
      <c r="E824" s="464">
        <f>IFERROR(TRIM(MID(SUBSTITUTE(SUBSTITUTE(SUBSTITUTE(INVITACIONES!$J825,"*",""),CHAR(13),""),CHAR(10),REPT(" ",100)),101,100)),"")</f>
        <v/>
      </c>
      <c r="F824" s="464">
        <f>IFERROR(TRIM(MID(SUBSTITUTE(SUBSTITUTE(SUBSTITUTE(INVITACIONES!$J825,"*",""),CHAR(13),""),CHAR(10),REPT(" ",100)),201,100)),"")</f>
        <v/>
      </c>
      <c r="G824" s="464">
        <f>IFERROR(TRIM(MID(SUBSTITUTE(SUBSTITUTE(SUBSTITUTE(INVITACIONES!$J825,"*",""),CHAR(13),""),CHAR(10),REPT(" ",100)),301,100)),"")</f>
        <v/>
      </c>
      <c r="H824" s="464">
        <f>IFERROR(TRIM(MID(SUBSTITUTE(SUBSTITUTE(SUBSTITUTE(INVITACIONES!$J825,"*",""),CHAR(13),""),CHAR(10),REPT(" ",100)),401,100)),"")</f>
        <v/>
      </c>
      <c r="I824" s="464">
        <f>IFERROR(TRIM(MID(SUBSTITUTE(SUBSTITUTE(SUBSTITUTE(INVITACIONES!$J825,"*",""),CHAR(13),""),CHAR(10),REPT(" ",100)),501,100)),"")</f>
        <v/>
      </c>
      <c r="J824" s="464">
        <f>IFERROR(TRIM(MID(SUBSTITUTE(SUBSTITUTE(SUBSTITUTE(INVITACIONES!$J825,"*",""),CHAR(13),""),CHAR(10),REPT(" ",100)),601,100)),"")</f>
        <v/>
      </c>
      <c r="K824" s="464">
        <f>IFERROR(TRIM(MID(SUBSTITUTE(SUBSTITUTE(SUBSTITUTE(INVITACIONES!$J825,"*",""),CHAR(13),""),CHAR(10),REPT(" ",100)),701,100)),"")</f>
        <v/>
      </c>
    </row>
    <row r="825" s="358">
      <c r="A825" s="464">
        <f>IF(INVITACIONES!A826="","",INVITACIONES!A826)</f>
        <v/>
      </c>
      <c r="B825" s="464">
        <f>IF(INVITACIONES!N826="","",TRIM(INVITACIONES!N826))</f>
        <v/>
      </c>
      <c r="C825" s="475">
        <f>IF(INVITACIONES!G826="","",INVITACIONES!G826)</f>
        <v/>
      </c>
      <c r="D825" s="464">
        <f>IFERROR(TRIM(MID(SUBSTITUTE(SUBSTITUTE(SUBSTITUTE(INVITACIONES!$J826,"*",""),CHAR(13),""),CHAR(10),REPT(" ",100)),1,100)),"")</f>
        <v/>
      </c>
      <c r="E825" s="464">
        <f>IFERROR(TRIM(MID(SUBSTITUTE(SUBSTITUTE(SUBSTITUTE(INVITACIONES!$J826,"*",""),CHAR(13),""),CHAR(10),REPT(" ",100)),101,100)),"")</f>
        <v/>
      </c>
      <c r="F825" s="464">
        <f>IFERROR(TRIM(MID(SUBSTITUTE(SUBSTITUTE(SUBSTITUTE(INVITACIONES!$J826,"*",""),CHAR(13),""),CHAR(10),REPT(" ",100)),201,100)),"")</f>
        <v/>
      </c>
      <c r="G825" s="464">
        <f>IFERROR(TRIM(MID(SUBSTITUTE(SUBSTITUTE(SUBSTITUTE(INVITACIONES!$J826,"*",""),CHAR(13),""),CHAR(10),REPT(" ",100)),301,100)),"")</f>
        <v/>
      </c>
      <c r="H825" s="464">
        <f>IFERROR(TRIM(MID(SUBSTITUTE(SUBSTITUTE(SUBSTITUTE(INVITACIONES!$J826,"*",""),CHAR(13),""),CHAR(10),REPT(" ",100)),401,100)),"")</f>
        <v/>
      </c>
      <c r="I825" s="464">
        <f>IFERROR(TRIM(MID(SUBSTITUTE(SUBSTITUTE(SUBSTITUTE(INVITACIONES!$J826,"*",""),CHAR(13),""),CHAR(10),REPT(" ",100)),501,100)),"")</f>
        <v/>
      </c>
      <c r="J825" s="464">
        <f>IFERROR(TRIM(MID(SUBSTITUTE(SUBSTITUTE(SUBSTITUTE(INVITACIONES!$J826,"*",""),CHAR(13),""),CHAR(10),REPT(" ",100)),601,100)),"")</f>
        <v/>
      </c>
      <c r="K825" s="464">
        <f>IFERROR(TRIM(MID(SUBSTITUTE(SUBSTITUTE(SUBSTITUTE(INVITACIONES!$J826,"*",""),CHAR(13),""),CHAR(10),REPT(" ",100)),701,100)),"")</f>
        <v/>
      </c>
    </row>
    <row r="826" s="358">
      <c r="A826" s="464">
        <f>IF(INVITACIONES!A827="","",INVITACIONES!A827)</f>
        <v/>
      </c>
      <c r="B826" s="464">
        <f>IF(INVITACIONES!N827="","",TRIM(INVITACIONES!N827))</f>
        <v/>
      </c>
      <c r="C826" s="475">
        <f>IF(INVITACIONES!G827="","",INVITACIONES!G827)</f>
        <v/>
      </c>
      <c r="D826" s="464">
        <f>IFERROR(TRIM(MID(SUBSTITUTE(SUBSTITUTE(SUBSTITUTE(INVITACIONES!$J827,"*",""),CHAR(13),""),CHAR(10),REPT(" ",100)),1,100)),"")</f>
        <v/>
      </c>
      <c r="E826" s="464">
        <f>IFERROR(TRIM(MID(SUBSTITUTE(SUBSTITUTE(SUBSTITUTE(INVITACIONES!$J827,"*",""),CHAR(13),""),CHAR(10),REPT(" ",100)),101,100)),"")</f>
        <v/>
      </c>
      <c r="F826" s="464">
        <f>IFERROR(TRIM(MID(SUBSTITUTE(SUBSTITUTE(SUBSTITUTE(INVITACIONES!$J827,"*",""),CHAR(13),""),CHAR(10),REPT(" ",100)),201,100)),"")</f>
        <v/>
      </c>
      <c r="G826" s="464">
        <f>IFERROR(TRIM(MID(SUBSTITUTE(SUBSTITUTE(SUBSTITUTE(INVITACIONES!$J827,"*",""),CHAR(13),""),CHAR(10),REPT(" ",100)),301,100)),"")</f>
        <v/>
      </c>
      <c r="H826" s="464">
        <f>IFERROR(TRIM(MID(SUBSTITUTE(SUBSTITUTE(SUBSTITUTE(INVITACIONES!$J827,"*",""),CHAR(13),""),CHAR(10),REPT(" ",100)),401,100)),"")</f>
        <v/>
      </c>
      <c r="I826" s="464">
        <f>IFERROR(TRIM(MID(SUBSTITUTE(SUBSTITUTE(SUBSTITUTE(INVITACIONES!$J827,"*",""),CHAR(13),""),CHAR(10),REPT(" ",100)),501,100)),"")</f>
        <v/>
      </c>
      <c r="J826" s="464">
        <f>IFERROR(TRIM(MID(SUBSTITUTE(SUBSTITUTE(SUBSTITUTE(INVITACIONES!$J827,"*",""),CHAR(13),""),CHAR(10),REPT(" ",100)),601,100)),"")</f>
        <v/>
      </c>
      <c r="K826" s="464">
        <f>IFERROR(TRIM(MID(SUBSTITUTE(SUBSTITUTE(SUBSTITUTE(INVITACIONES!$J827,"*",""),CHAR(13),""),CHAR(10),REPT(" ",100)),701,100)),"")</f>
        <v/>
      </c>
    </row>
    <row r="827" s="358">
      <c r="A827" s="464">
        <f>IF(INVITACIONES!A828="","",INVITACIONES!A828)</f>
        <v/>
      </c>
      <c r="B827" s="464">
        <f>IF(INVITACIONES!N828="","",TRIM(INVITACIONES!N828))</f>
        <v/>
      </c>
      <c r="C827" s="475">
        <f>IF(INVITACIONES!G828="","",INVITACIONES!G828)</f>
        <v/>
      </c>
      <c r="D827" s="464">
        <f>IFERROR(TRIM(MID(SUBSTITUTE(SUBSTITUTE(SUBSTITUTE(INVITACIONES!$J828,"*",""),CHAR(13),""),CHAR(10),REPT(" ",100)),1,100)),"")</f>
        <v/>
      </c>
      <c r="E827" s="464">
        <f>IFERROR(TRIM(MID(SUBSTITUTE(SUBSTITUTE(SUBSTITUTE(INVITACIONES!$J828,"*",""),CHAR(13),""),CHAR(10),REPT(" ",100)),101,100)),"")</f>
        <v/>
      </c>
      <c r="F827" s="464">
        <f>IFERROR(TRIM(MID(SUBSTITUTE(SUBSTITUTE(SUBSTITUTE(INVITACIONES!$J828,"*",""),CHAR(13),""),CHAR(10),REPT(" ",100)),201,100)),"")</f>
        <v/>
      </c>
      <c r="G827" s="464">
        <f>IFERROR(TRIM(MID(SUBSTITUTE(SUBSTITUTE(SUBSTITUTE(INVITACIONES!$J828,"*",""),CHAR(13),""),CHAR(10),REPT(" ",100)),301,100)),"")</f>
        <v/>
      </c>
      <c r="H827" s="464">
        <f>IFERROR(TRIM(MID(SUBSTITUTE(SUBSTITUTE(SUBSTITUTE(INVITACIONES!$J828,"*",""),CHAR(13),""),CHAR(10),REPT(" ",100)),401,100)),"")</f>
        <v/>
      </c>
      <c r="I827" s="464">
        <f>IFERROR(TRIM(MID(SUBSTITUTE(SUBSTITUTE(SUBSTITUTE(INVITACIONES!$J828,"*",""),CHAR(13),""),CHAR(10),REPT(" ",100)),501,100)),"")</f>
        <v/>
      </c>
      <c r="J827" s="464">
        <f>IFERROR(TRIM(MID(SUBSTITUTE(SUBSTITUTE(SUBSTITUTE(INVITACIONES!$J828,"*",""),CHAR(13),""),CHAR(10),REPT(" ",100)),601,100)),"")</f>
        <v/>
      </c>
      <c r="K827" s="464">
        <f>IFERROR(TRIM(MID(SUBSTITUTE(SUBSTITUTE(SUBSTITUTE(INVITACIONES!$J828,"*",""),CHAR(13),""),CHAR(10),REPT(" ",100)),701,100)),"")</f>
        <v/>
      </c>
    </row>
    <row r="828" s="358">
      <c r="A828" s="464">
        <f>IF(INVITACIONES!A829="","",INVITACIONES!A829)</f>
        <v/>
      </c>
      <c r="B828" s="464">
        <f>IF(INVITACIONES!N829="","",TRIM(INVITACIONES!N829))</f>
        <v/>
      </c>
      <c r="C828" s="475">
        <f>IF(INVITACIONES!G829="","",INVITACIONES!G829)</f>
        <v/>
      </c>
      <c r="D828" s="464">
        <f>IFERROR(TRIM(MID(SUBSTITUTE(SUBSTITUTE(SUBSTITUTE(INVITACIONES!$J829,"*",""),CHAR(13),""),CHAR(10),REPT(" ",100)),1,100)),"")</f>
        <v/>
      </c>
      <c r="E828" s="464">
        <f>IFERROR(TRIM(MID(SUBSTITUTE(SUBSTITUTE(SUBSTITUTE(INVITACIONES!$J829,"*",""),CHAR(13),""),CHAR(10),REPT(" ",100)),101,100)),"")</f>
        <v/>
      </c>
      <c r="F828" s="464">
        <f>IFERROR(TRIM(MID(SUBSTITUTE(SUBSTITUTE(SUBSTITUTE(INVITACIONES!$J829,"*",""),CHAR(13),""),CHAR(10),REPT(" ",100)),201,100)),"")</f>
        <v/>
      </c>
      <c r="G828" s="464">
        <f>IFERROR(TRIM(MID(SUBSTITUTE(SUBSTITUTE(SUBSTITUTE(INVITACIONES!$J829,"*",""),CHAR(13),""),CHAR(10),REPT(" ",100)),301,100)),"")</f>
        <v/>
      </c>
      <c r="H828" s="464">
        <f>IFERROR(TRIM(MID(SUBSTITUTE(SUBSTITUTE(SUBSTITUTE(INVITACIONES!$J829,"*",""),CHAR(13),""),CHAR(10),REPT(" ",100)),401,100)),"")</f>
        <v/>
      </c>
      <c r="I828" s="464">
        <f>IFERROR(TRIM(MID(SUBSTITUTE(SUBSTITUTE(SUBSTITUTE(INVITACIONES!$J829,"*",""),CHAR(13),""),CHAR(10),REPT(" ",100)),501,100)),"")</f>
        <v/>
      </c>
      <c r="J828" s="464">
        <f>IFERROR(TRIM(MID(SUBSTITUTE(SUBSTITUTE(SUBSTITUTE(INVITACIONES!$J829,"*",""),CHAR(13),""),CHAR(10),REPT(" ",100)),601,100)),"")</f>
        <v/>
      </c>
      <c r="K828" s="464">
        <f>IFERROR(TRIM(MID(SUBSTITUTE(SUBSTITUTE(SUBSTITUTE(INVITACIONES!$J829,"*",""),CHAR(13),""),CHAR(10),REPT(" ",100)),701,100)),"")</f>
        <v/>
      </c>
    </row>
    <row r="829" s="358">
      <c r="A829" s="464">
        <f>IF(INVITACIONES!A830="","",INVITACIONES!A830)</f>
        <v/>
      </c>
      <c r="B829" s="464">
        <f>IF(INVITACIONES!N830="","",TRIM(INVITACIONES!N830))</f>
        <v/>
      </c>
      <c r="C829" s="475">
        <f>IF(INVITACIONES!G830="","",INVITACIONES!G830)</f>
        <v/>
      </c>
      <c r="D829" s="464">
        <f>IFERROR(TRIM(MID(SUBSTITUTE(SUBSTITUTE(SUBSTITUTE(INVITACIONES!$J830,"*",""),CHAR(13),""),CHAR(10),REPT(" ",100)),1,100)),"")</f>
        <v/>
      </c>
      <c r="E829" s="464">
        <f>IFERROR(TRIM(MID(SUBSTITUTE(SUBSTITUTE(SUBSTITUTE(INVITACIONES!$J830,"*",""),CHAR(13),""),CHAR(10),REPT(" ",100)),101,100)),"")</f>
        <v/>
      </c>
      <c r="F829" s="464">
        <f>IFERROR(TRIM(MID(SUBSTITUTE(SUBSTITUTE(SUBSTITUTE(INVITACIONES!$J830,"*",""),CHAR(13),""),CHAR(10),REPT(" ",100)),201,100)),"")</f>
        <v/>
      </c>
      <c r="G829" s="464">
        <f>IFERROR(TRIM(MID(SUBSTITUTE(SUBSTITUTE(SUBSTITUTE(INVITACIONES!$J830,"*",""),CHAR(13),""),CHAR(10),REPT(" ",100)),301,100)),"")</f>
        <v/>
      </c>
      <c r="H829" s="464">
        <f>IFERROR(TRIM(MID(SUBSTITUTE(SUBSTITUTE(SUBSTITUTE(INVITACIONES!$J830,"*",""),CHAR(13),""),CHAR(10),REPT(" ",100)),401,100)),"")</f>
        <v/>
      </c>
      <c r="I829" s="464">
        <f>IFERROR(TRIM(MID(SUBSTITUTE(SUBSTITUTE(SUBSTITUTE(INVITACIONES!$J830,"*",""),CHAR(13),""),CHAR(10),REPT(" ",100)),501,100)),"")</f>
        <v/>
      </c>
      <c r="J829" s="464">
        <f>IFERROR(TRIM(MID(SUBSTITUTE(SUBSTITUTE(SUBSTITUTE(INVITACIONES!$J830,"*",""),CHAR(13),""),CHAR(10),REPT(" ",100)),601,100)),"")</f>
        <v/>
      </c>
      <c r="K829" s="464">
        <f>IFERROR(TRIM(MID(SUBSTITUTE(SUBSTITUTE(SUBSTITUTE(INVITACIONES!$J830,"*",""),CHAR(13),""),CHAR(10),REPT(" ",100)),701,100)),"")</f>
        <v/>
      </c>
    </row>
    <row r="830" s="358">
      <c r="A830" s="464">
        <f>IF(INVITACIONES!A831="","",INVITACIONES!A831)</f>
        <v/>
      </c>
      <c r="B830" s="464">
        <f>IF(INVITACIONES!N831="","",TRIM(INVITACIONES!N831))</f>
        <v/>
      </c>
      <c r="C830" s="475">
        <f>IF(INVITACIONES!G831="","",INVITACIONES!G831)</f>
        <v/>
      </c>
      <c r="D830" s="464">
        <f>IFERROR(TRIM(MID(SUBSTITUTE(SUBSTITUTE(SUBSTITUTE(INVITACIONES!$J831,"*",""),CHAR(13),""),CHAR(10),REPT(" ",100)),1,100)),"")</f>
        <v/>
      </c>
      <c r="E830" s="464">
        <f>IFERROR(TRIM(MID(SUBSTITUTE(SUBSTITUTE(SUBSTITUTE(INVITACIONES!$J831,"*",""),CHAR(13),""),CHAR(10),REPT(" ",100)),101,100)),"")</f>
        <v/>
      </c>
      <c r="F830" s="464">
        <f>IFERROR(TRIM(MID(SUBSTITUTE(SUBSTITUTE(SUBSTITUTE(INVITACIONES!$J831,"*",""),CHAR(13),""),CHAR(10),REPT(" ",100)),201,100)),"")</f>
        <v/>
      </c>
      <c r="G830" s="464">
        <f>IFERROR(TRIM(MID(SUBSTITUTE(SUBSTITUTE(SUBSTITUTE(INVITACIONES!$J831,"*",""),CHAR(13),""),CHAR(10),REPT(" ",100)),301,100)),"")</f>
        <v/>
      </c>
      <c r="H830" s="464">
        <f>IFERROR(TRIM(MID(SUBSTITUTE(SUBSTITUTE(SUBSTITUTE(INVITACIONES!$J831,"*",""),CHAR(13),""),CHAR(10),REPT(" ",100)),401,100)),"")</f>
        <v/>
      </c>
      <c r="I830" s="464">
        <f>IFERROR(TRIM(MID(SUBSTITUTE(SUBSTITUTE(SUBSTITUTE(INVITACIONES!$J831,"*",""),CHAR(13),""),CHAR(10),REPT(" ",100)),501,100)),"")</f>
        <v/>
      </c>
      <c r="J830" s="464">
        <f>IFERROR(TRIM(MID(SUBSTITUTE(SUBSTITUTE(SUBSTITUTE(INVITACIONES!$J831,"*",""),CHAR(13),""),CHAR(10),REPT(" ",100)),601,100)),"")</f>
        <v/>
      </c>
      <c r="K830" s="464">
        <f>IFERROR(TRIM(MID(SUBSTITUTE(SUBSTITUTE(SUBSTITUTE(INVITACIONES!$J831,"*",""),CHAR(13),""),CHAR(10),REPT(" ",100)),701,100)),"")</f>
        <v/>
      </c>
    </row>
    <row r="831" s="358">
      <c r="A831" s="464">
        <f>IF(INVITACIONES!A832="","",INVITACIONES!A832)</f>
        <v/>
      </c>
      <c r="B831" s="464">
        <f>IF(INVITACIONES!N832="","",TRIM(INVITACIONES!N832))</f>
        <v/>
      </c>
      <c r="C831" s="475">
        <f>IF(INVITACIONES!G832="","",INVITACIONES!G832)</f>
        <v/>
      </c>
      <c r="D831" s="464">
        <f>IFERROR(TRIM(MID(SUBSTITUTE(SUBSTITUTE(SUBSTITUTE(INVITACIONES!$J832,"*",""),CHAR(13),""),CHAR(10),REPT(" ",100)),1,100)),"")</f>
        <v/>
      </c>
      <c r="E831" s="464">
        <f>IFERROR(TRIM(MID(SUBSTITUTE(SUBSTITUTE(SUBSTITUTE(INVITACIONES!$J832,"*",""),CHAR(13),""),CHAR(10),REPT(" ",100)),101,100)),"")</f>
        <v/>
      </c>
      <c r="F831" s="464">
        <f>IFERROR(TRIM(MID(SUBSTITUTE(SUBSTITUTE(SUBSTITUTE(INVITACIONES!$J832,"*",""),CHAR(13),""),CHAR(10),REPT(" ",100)),201,100)),"")</f>
        <v/>
      </c>
      <c r="G831" s="464">
        <f>IFERROR(TRIM(MID(SUBSTITUTE(SUBSTITUTE(SUBSTITUTE(INVITACIONES!$J832,"*",""),CHAR(13),""),CHAR(10),REPT(" ",100)),301,100)),"")</f>
        <v/>
      </c>
      <c r="H831" s="464">
        <f>IFERROR(TRIM(MID(SUBSTITUTE(SUBSTITUTE(SUBSTITUTE(INVITACIONES!$J832,"*",""),CHAR(13),""),CHAR(10),REPT(" ",100)),401,100)),"")</f>
        <v/>
      </c>
      <c r="I831" s="464">
        <f>IFERROR(TRIM(MID(SUBSTITUTE(SUBSTITUTE(SUBSTITUTE(INVITACIONES!$J832,"*",""),CHAR(13),""),CHAR(10),REPT(" ",100)),501,100)),"")</f>
        <v/>
      </c>
      <c r="J831" s="464">
        <f>IFERROR(TRIM(MID(SUBSTITUTE(SUBSTITUTE(SUBSTITUTE(INVITACIONES!$J832,"*",""),CHAR(13),""),CHAR(10),REPT(" ",100)),601,100)),"")</f>
        <v/>
      </c>
      <c r="K831" s="464">
        <f>IFERROR(TRIM(MID(SUBSTITUTE(SUBSTITUTE(SUBSTITUTE(INVITACIONES!$J832,"*",""),CHAR(13),""),CHAR(10),REPT(" ",100)),701,100)),"")</f>
        <v/>
      </c>
    </row>
    <row r="832" s="358">
      <c r="A832" s="464">
        <f>IF(INVITACIONES!A833="","",INVITACIONES!A833)</f>
        <v/>
      </c>
      <c r="B832" s="464">
        <f>IF(INVITACIONES!N833="","",TRIM(INVITACIONES!N833))</f>
        <v/>
      </c>
      <c r="C832" s="475">
        <f>IF(INVITACIONES!G833="","",INVITACIONES!G833)</f>
        <v/>
      </c>
      <c r="D832" s="464">
        <f>IFERROR(TRIM(MID(SUBSTITUTE(SUBSTITUTE(SUBSTITUTE(INVITACIONES!$J833,"*",""),CHAR(13),""),CHAR(10),REPT(" ",100)),1,100)),"")</f>
        <v/>
      </c>
      <c r="E832" s="464">
        <f>IFERROR(TRIM(MID(SUBSTITUTE(SUBSTITUTE(SUBSTITUTE(INVITACIONES!$J833,"*",""),CHAR(13),""),CHAR(10),REPT(" ",100)),101,100)),"")</f>
        <v/>
      </c>
      <c r="F832" s="464">
        <f>IFERROR(TRIM(MID(SUBSTITUTE(SUBSTITUTE(SUBSTITUTE(INVITACIONES!$J833,"*",""),CHAR(13),""),CHAR(10),REPT(" ",100)),201,100)),"")</f>
        <v/>
      </c>
      <c r="G832" s="464">
        <f>IFERROR(TRIM(MID(SUBSTITUTE(SUBSTITUTE(SUBSTITUTE(INVITACIONES!$J833,"*",""),CHAR(13),""),CHAR(10),REPT(" ",100)),301,100)),"")</f>
        <v/>
      </c>
      <c r="H832" s="464">
        <f>IFERROR(TRIM(MID(SUBSTITUTE(SUBSTITUTE(SUBSTITUTE(INVITACIONES!$J833,"*",""),CHAR(13),""),CHAR(10),REPT(" ",100)),401,100)),"")</f>
        <v/>
      </c>
      <c r="I832" s="464">
        <f>IFERROR(TRIM(MID(SUBSTITUTE(SUBSTITUTE(SUBSTITUTE(INVITACIONES!$J833,"*",""),CHAR(13),""),CHAR(10),REPT(" ",100)),501,100)),"")</f>
        <v/>
      </c>
      <c r="J832" s="464">
        <f>IFERROR(TRIM(MID(SUBSTITUTE(SUBSTITUTE(SUBSTITUTE(INVITACIONES!$J833,"*",""),CHAR(13),""),CHAR(10),REPT(" ",100)),601,100)),"")</f>
        <v/>
      </c>
      <c r="K832" s="464">
        <f>IFERROR(TRIM(MID(SUBSTITUTE(SUBSTITUTE(SUBSTITUTE(INVITACIONES!$J833,"*",""),CHAR(13),""),CHAR(10),REPT(" ",100)),701,100)),"")</f>
        <v/>
      </c>
    </row>
    <row r="833" s="358">
      <c r="A833" s="464">
        <f>IF(INVITACIONES!A834="","",INVITACIONES!A834)</f>
        <v/>
      </c>
      <c r="B833" s="464">
        <f>IF(INVITACIONES!N834="","",TRIM(INVITACIONES!N834))</f>
        <v/>
      </c>
      <c r="C833" s="475">
        <f>IF(INVITACIONES!G834="","",INVITACIONES!G834)</f>
        <v/>
      </c>
      <c r="D833" s="464">
        <f>IFERROR(TRIM(MID(SUBSTITUTE(SUBSTITUTE(SUBSTITUTE(INVITACIONES!$J834,"*",""),CHAR(13),""),CHAR(10),REPT(" ",100)),1,100)),"")</f>
        <v/>
      </c>
      <c r="E833" s="464">
        <f>IFERROR(TRIM(MID(SUBSTITUTE(SUBSTITUTE(SUBSTITUTE(INVITACIONES!$J834,"*",""),CHAR(13),""),CHAR(10),REPT(" ",100)),101,100)),"")</f>
        <v/>
      </c>
      <c r="F833" s="464">
        <f>IFERROR(TRIM(MID(SUBSTITUTE(SUBSTITUTE(SUBSTITUTE(INVITACIONES!$J834,"*",""),CHAR(13),""),CHAR(10),REPT(" ",100)),201,100)),"")</f>
        <v/>
      </c>
      <c r="G833" s="464">
        <f>IFERROR(TRIM(MID(SUBSTITUTE(SUBSTITUTE(SUBSTITUTE(INVITACIONES!$J834,"*",""),CHAR(13),""),CHAR(10),REPT(" ",100)),301,100)),"")</f>
        <v/>
      </c>
      <c r="H833" s="464">
        <f>IFERROR(TRIM(MID(SUBSTITUTE(SUBSTITUTE(SUBSTITUTE(INVITACIONES!$J834,"*",""),CHAR(13),""),CHAR(10),REPT(" ",100)),401,100)),"")</f>
        <v/>
      </c>
      <c r="I833" s="464">
        <f>IFERROR(TRIM(MID(SUBSTITUTE(SUBSTITUTE(SUBSTITUTE(INVITACIONES!$J834,"*",""),CHAR(13),""),CHAR(10),REPT(" ",100)),501,100)),"")</f>
        <v/>
      </c>
      <c r="J833" s="464">
        <f>IFERROR(TRIM(MID(SUBSTITUTE(SUBSTITUTE(SUBSTITUTE(INVITACIONES!$J834,"*",""),CHAR(13),""),CHAR(10),REPT(" ",100)),601,100)),"")</f>
        <v/>
      </c>
      <c r="K833" s="464">
        <f>IFERROR(TRIM(MID(SUBSTITUTE(SUBSTITUTE(SUBSTITUTE(INVITACIONES!$J834,"*",""),CHAR(13),""),CHAR(10),REPT(" ",100)),701,100)),"")</f>
        <v/>
      </c>
    </row>
    <row r="834" s="358">
      <c r="A834" s="464">
        <f>IF(INVITACIONES!A835="","",INVITACIONES!A835)</f>
        <v/>
      </c>
      <c r="B834" s="464">
        <f>IF(INVITACIONES!N835="","",TRIM(INVITACIONES!N835))</f>
        <v/>
      </c>
      <c r="C834" s="475">
        <f>IF(INVITACIONES!G835="","",INVITACIONES!G835)</f>
        <v/>
      </c>
      <c r="D834" s="464">
        <f>IFERROR(TRIM(MID(SUBSTITUTE(SUBSTITUTE(SUBSTITUTE(INVITACIONES!$J835,"*",""),CHAR(13),""),CHAR(10),REPT(" ",100)),1,100)),"")</f>
        <v/>
      </c>
      <c r="E834" s="464">
        <f>IFERROR(TRIM(MID(SUBSTITUTE(SUBSTITUTE(SUBSTITUTE(INVITACIONES!$J835,"*",""),CHAR(13),""),CHAR(10),REPT(" ",100)),101,100)),"")</f>
        <v/>
      </c>
      <c r="F834" s="464">
        <f>IFERROR(TRIM(MID(SUBSTITUTE(SUBSTITUTE(SUBSTITUTE(INVITACIONES!$J835,"*",""),CHAR(13),""),CHAR(10),REPT(" ",100)),201,100)),"")</f>
        <v/>
      </c>
      <c r="G834" s="464">
        <f>IFERROR(TRIM(MID(SUBSTITUTE(SUBSTITUTE(SUBSTITUTE(INVITACIONES!$J835,"*",""),CHAR(13),""),CHAR(10),REPT(" ",100)),301,100)),"")</f>
        <v/>
      </c>
      <c r="H834" s="464">
        <f>IFERROR(TRIM(MID(SUBSTITUTE(SUBSTITUTE(SUBSTITUTE(INVITACIONES!$J835,"*",""),CHAR(13),""),CHAR(10),REPT(" ",100)),401,100)),"")</f>
        <v/>
      </c>
      <c r="I834" s="464">
        <f>IFERROR(TRIM(MID(SUBSTITUTE(SUBSTITUTE(SUBSTITUTE(INVITACIONES!$J835,"*",""),CHAR(13),""),CHAR(10),REPT(" ",100)),501,100)),"")</f>
        <v/>
      </c>
      <c r="J834" s="464">
        <f>IFERROR(TRIM(MID(SUBSTITUTE(SUBSTITUTE(SUBSTITUTE(INVITACIONES!$J835,"*",""),CHAR(13),""),CHAR(10),REPT(" ",100)),601,100)),"")</f>
        <v/>
      </c>
      <c r="K834" s="464">
        <f>IFERROR(TRIM(MID(SUBSTITUTE(SUBSTITUTE(SUBSTITUTE(INVITACIONES!$J835,"*",""),CHAR(13),""),CHAR(10),REPT(" ",100)),701,100)),"")</f>
        <v/>
      </c>
    </row>
    <row r="835" s="358">
      <c r="A835" s="464">
        <f>IF(INVITACIONES!A836="","",INVITACIONES!A836)</f>
        <v/>
      </c>
      <c r="B835" s="464">
        <f>IF(INVITACIONES!N836="","",TRIM(INVITACIONES!N836))</f>
        <v/>
      </c>
      <c r="C835" s="475">
        <f>IF(INVITACIONES!G836="","",INVITACIONES!G836)</f>
        <v/>
      </c>
      <c r="D835" s="464">
        <f>IFERROR(TRIM(MID(SUBSTITUTE(SUBSTITUTE(SUBSTITUTE(INVITACIONES!$J836,"*",""),CHAR(13),""),CHAR(10),REPT(" ",100)),1,100)),"")</f>
        <v/>
      </c>
      <c r="E835" s="464">
        <f>IFERROR(TRIM(MID(SUBSTITUTE(SUBSTITUTE(SUBSTITUTE(INVITACIONES!$J836,"*",""),CHAR(13),""),CHAR(10),REPT(" ",100)),101,100)),"")</f>
        <v/>
      </c>
      <c r="F835" s="464">
        <f>IFERROR(TRIM(MID(SUBSTITUTE(SUBSTITUTE(SUBSTITUTE(INVITACIONES!$J836,"*",""),CHAR(13),""),CHAR(10),REPT(" ",100)),201,100)),"")</f>
        <v/>
      </c>
      <c r="G835" s="464">
        <f>IFERROR(TRIM(MID(SUBSTITUTE(SUBSTITUTE(SUBSTITUTE(INVITACIONES!$J836,"*",""),CHAR(13),""),CHAR(10),REPT(" ",100)),301,100)),"")</f>
        <v/>
      </c>
      <c r="H835" s="464">
        <f>IFERROR(TRIM(MID(SUBSTITUTE(SUBSTITUTE(SUBSTITUTE(INVITACIONES!$J836,"*",""),CHAR(13),""),CHAR(10),REPT(" ",100)),401,100)),"")</f>
        <v/>
      </c>
      <c r="I835" s="464">
        <f>IFERROR(TRIM(MID(SUBSTITUTE(SUBSTITUTE(SUBSTITUTE(INVITACIONES!$J836,"*",""),CHAR(13),""),CHAR(10),REPT(" ",100)),501,100)),"")</f>
        <v/>
      </c>
      <c r="J835" s="464">
        <f>IFERROR(TRIM(MID(SUBSTITUTE(SUBSTITUTE(SUBSTITUTE(INVITACIONES!$J836,"*",""),CHAR(13),""),CHAR(10),REPT(" ",100)),601,100)),"")</f>
        <v/>
      </c>
      <c r="K835" s="464">
        <f>IFERROR(TRIM(MID(SUBSTITUTE(SUBSTITUTE(SUBSTITUTE(INVITACIONES!$J836,"*",""),CHAR(13),""),CHAR(10),REPT(" ",100)),701,100)),"")</f>
        <v/>
      </c>
    </row>
    <row r="836" s="358">
      <c r="A836" s="464">
        <f>IF(INVITACIONES!A837="","",INVITACIONES!A837)</f>
        <v/>
      </c>
      <c r="B836" s="464">
        <f>IF(INVITACIONES!N837="","",TRIM(INVITACIONES!N837))</f>
        <v/>
      </c>
      <c r="C836" s="475">
        <f>IF(INVITACIONES!G837="","",INVITACIONES!G837)</f>
        <v/>
      </c>
      <c r="D836" s="464">
        <f>IFERROR(TRIM(MID(SUBSTITUTE(SUBSTITUTE(SUBSTITUTE(INVITACIONES!$J837,"*",""),CHAR(13),""),CHAR(10),REPT(" ",100)),1,100)),"")</f>
        <v/>
      </c>
      <c r="E836" s="464">
        <f>IFERROR(TRIM(MID(SUBSTITUTE(SUBSTITUTE(SUBSTITUTE(INVITACIONES!$J837,"*",""),CHAR(13),""),CHAR(10),REPT(" ",100)),101,100)),"")</f>
        <v/>
      </c>
      <c r="F836" s="464">
        <f>IFERROR(TRIM(MID(SUBSTITUTE(SUBSTITUTE(SUBSTITUTE(INVITACIONES!$J837,"*",""),CHAR(13),""),CHAR(10),REPT(" ",100)),201,100)),"")</f>
        <v/>
      </c>
      <c r="G836" s="464">
        <f>IFERROR(TRIM(MID(SUBSTITUTE(SUBSTITUTE(SUBSTITUTE(INVITACIONES!$J837,"*",""),CHAR(13),""),CHAR(10),REPT(" ",100)),301,100)),"")</f>
        <v/>
      </c>
      <c r="H836" s="464">
        <f>IFERROR(TRIM(MID(SUBSTITUTE(SUBSTITUTE(SUBSTITUTE(INVITACIONES!$J837,"*",""),CHAR(13),""),CHAR(10),REPT(" ",100)),401,100)),"")</f>
        <v/>
      </c>
      <c r="I836" s="464">
        <f>IFERROR(TRIM(MID(SUBSTITUTE(SUBSTITUTE(SUBSTITUTE(INVITACIONES!$J837,"*",""),CHAR(13),""),CHAR(10),REPT(" ",100)),501,100)),"")</f>
        <v/>
      </c>
      <c r="J836" s="464">
        <f>IFERROR(TRIM(MID(SUBSTITUTE(SUBSTITUTE(SUBSTITUTE(INVITACIONES!$J837,"*",""),CHAR(13),""),CHAR(10),REPT(" ",100)),601,100)),"")</f>
        <v/>
      </c>
      <c r="K836" s="464">
        <f>IFERROR(TRIM(MID(SUBSTITUTE(SUBSTITUTE(SUBSTITUTE(INVITACIONES!$J837,"*",""),CHAR(13),""),CHAR(10),REPT(" ",100)),701,100)),"")</f>
        <v/>
      </c>
    </row>
    <row r="837" s="358">
      <c r="A837" s="464">
        <f>IF(INVITACIONES!A838="","",INVITACIONES!A838)</f>
        <v/>
      </c>
      <c r="B837" s="464">
        <f>IF(INVITACIONES!N838="","",TRIM(INVITACIONES!N838))</f>
        <v/>
      </c>
      <c r="C837" s="475">
        <f>IF(INVITACIONES!G838="","",INVITACIONES!G838)</f>
        <v/>
      </c>
      <c r="D837" s="464">
        <f>IFERROR(TRIM(MID(SUBSTITUTE(SUBSTITUTE(SUBSTITUTE(INVITACIONES!$J838,"*",""),CHAR(13),""),CHAR(10),REPT(" ",100)),1,100)),"")</f>
        <v/>
      </c>
      <c r="E837" s="464">
        <f>IFERROR(TRIM(MID(SUBSTITUTE(SUBSTITUTE(SUBSTITUTE(INVITACIONES!$J838,"*",""),CHAR(13),""),CHAR(10),REPT(" ",100)),101,100)),"")</f>
        <v/>
      </c>
      <c r="F837" s="464">
        <f>IFERROR(TRIM(MID(SUBSTITUTE(SUBSTITUTE(SUBSTITUTE(INVITACIONES!$J838,"*",""),CHAR(13),""),CHAR(10),REPT(" ",100)),201,100)),"")</f>
        <v/>
      </c>
      <c r="G837" s="464">
        <f>IFERROR(TRIM(MID(SUBSTITUTE(SUBSTITUTE(SUBSTITUTE(INVITACIONES!$J838,"*",""),CHAR(13),""),CHAR(10),REPT(" ",100)),301,100)),"")</f>
        <v/>
      </c>
      <c r="H837" s="464">
        <f>IFERROR(TRIM(MID(SUBSTITUTE(SUBSTITUTE(SUBSTITUTE(INVITACIONES!$J838,"*",""),CHAR(13),""),CHAR(10),REPT(" ",100)),401,100)),"")</f>
        <v/>
      </c>
      <c r="I837" s="464">
        <f>IFERROR(TRIM(MID(SUBSTITUTE(SUBSTITUTE(SUBSTITUTE(INVITACIONES!$J838,"*",""),CHAR(13),""),CHAR(10),REPT(" ",100)),501,100)),"")</f>
        <v/>
      </c>
      <c r="J837" s="464">
        <f>IFERROR(TRIM(MID(SUBSTITUTE(SUBSTITUTE(SUBSTITUTE(INVITACIONES!$J838,"*",""),CHAR(13),""),CHAR(10),REPT(" ",100)),601,100)),"")</f>
        <v/>
      </c>
      <c r="K837" s="464">
        <f>IFERROR(TRIM(MID(SUBSTITUTE(SUBSTITUTE(SUBSTITUTE(INVITACIONES!$J838,"*",""),CHAR(13),""),CHAR(10),REPT(" ",100)),701,100)),"")</f>
        <v/>
      </c>
    </row>
    <row r="838" s="358">
      <c r="A838" s="464">
        <f>IF(INVITACIONES!A839="","",INVITACIONES!A839)</f>
        <v/>
      </c>
      <c r="B838" s="464">
        <f>IF(INVITACIONES!N839="","",TRIM(INVITACIONES!N839))</f>
        <v/>
      </c>
      <c r="C838" s="475">
        <f>IF(INVITACIONES!G839="","",INVITACIONES!G839)</f>
        <v/>
      </c>
      <c r="D838" s="464">
        <f>IFERROR(TRIM(MID(SUBSTITUTE(SUBSTITUTE(SUBSTITUTE(INVITACIONES!$J839,"*",""),CHAR(13),""),CHAR(10),REPT(" ",100)),1,100)),"")</f>
        <v/>
      </c>
      <c r="E838" s="464">
        <f>IFERROR(TRIM(MID(SUBSTITUTE(SUBSTITUTE(SUBSTITUTE(INVITACIONES!$J839,"*",""),CHAR(13),""),CHAR(10),REPT(" ",100)),101,100)),"")</f>
        <v/>
      </c>
      <c r="F838" s="464">
        <f>IFERROR(TRIM(MID(SUBSTITUTE(SUBSTITUTE(SUBSTITUTE(INVITACIONES!$J839,"*",""),CHAR(13),""),CHAR(10),REPT(" ",100)),201,100)),"")</f>
        <v/>
      </c>
      <c r="G838" s="464">
        <f>IFERROR(TRIM(MID(SUBSTITUTE(SUBSTITUTE(SUBSTITUTE(INVITACIONES!$J839,"*",""),CHAR(13),""),CHAR(10),REPT(" ",100)),301,100)),"")</f>
        <v/>
      </c>
      <c r="H838" s="464">
        <f>IFERROR(TRIM(MID(SUBSTITUTE(SUBSTITUTE(SUBSTITUTE(INVITACIONES!$J839,"*",""),CHAR(13),""),CHAR(10),REPT(" ",100)),401,100)),"")</f>
        <v/>
      </c>
      <c r="I838" s="464">
        <f>IFERROR(TRIM(MID(SUBSTITUTE(SUBSTITUTE(SUBSTITUTE(INVITACIONES!$J839,"*",""),CHAR(13),""),CHAR(10),REPT(" ",100)),501,100)),"")</f>
        <v/>
      </c>
      <c r="J838" s="464">
        <f>IFERROR(TRIM(MID(SUBSTITUTE(SUBSTITUTE(SUBSTITUTE(INVITACIONES!$J839,"*",""),CHAR(13),""),CHAR(10),REPT(" ",100)),601,100)),"")</f>
        <v/>
      </c>
      <c r="K838" s="464">
        <f>IFERROR(TRIM(MID(SUBSTITUTE(SUBSTITUTE(SUBSTITUTE(INVITACIONES!$J839,"*",""),CHAR(13),""),CHAR(10),REPT(" ",100)),701,100)),"")</f>
        <v/>
      </c>
    </row>
    <row r="839" s="358">
      <c r="A839" s="464">
        <f>IF(INVITACIONES!A840="","",INVITACIONES!A840)</f>
        <v/>
      </c>
      <c r="B839" s="464">
        <f>IF(INVITACIONES!N840="","",TRIM(INVITACIONES!N840))</f>
        <v/>
      </c>
      <c r="C839" s="475">
        <f>IF(INVITACIONES!G840="","",INVITACIONES!G840)</f>
        <v/>
      </c>
      <c r="D839" s="464">
        <f>IFERROR(TRIM(MID(SUBSTITUTE(SUBSTITUTE(SUBSTITUTE(INVITACIONES!$J840,"*",""),CHAR(13),""),CHAR(10),REPT(" ",100)),1,100)),"")</f>
        <v/>
      </c>
      <c r="E839" s="464">
        <f>IFERROR(TRIM(MID(SUBSTITUTE(SUBSTITUTE(SUBSTITUTE(INVITACIONES!$J840,"*",""),CHAR(13),""),CHAR(10),REPT(" ",100)),101,100)),"")</f>
        <v/>
      </c>
      <c r="F839" s="464">
        <f>IFERROR(TRIM(MID(SUBSTITUTE(SUBSTITUTE(SUBSTITUTE(INVITACIONES!$J840,"*",""),CHAR(13),""),CHAR(10),REPT(" ",100)),201,100)),"")</f>
        <v/>
      </c>
      <c r="G839" s="464">
        <f>IFERROR(TRIM(MID(SUBSTITUTE(SUBSTITUTE(SUBSTITUTE(INVITACIONES!$J840,"*",""),CHAR(13),""),CHAR(10),REPT(" ",100)),301,100)),"")</f>
        <v/>
      </c>
      <c r="H839" s="464">
        <f>IFERROR(TRIM(MID(SUBSTITUTE(SUBSTITUTE(SUBSTITUTE(INVITACIONES!$J840,"*",""),CHAR(13),""),CHAR(10),REPT(" ",100)),401,100)),"")</f>
        <v/>
      </c>
      <c r="I839" s="464">
        <f>IFERROR(TRIM(MID(SUBSTITUTE(SUBSTITUTE(SUBSTITUTE(INVITACIONES!$J840,"*",""),CHAR(13),""),CHAR(10),REPT(" ",100)),501,100)),"")</f>
        <v/>
      </c>
      <c r="J839" s="464">
        <f>IFERROR(TRIM(MID(SUBSTITUTE(SUBSTITUTE(SUBSTITUTE(INVITACIONES!$J840,"*",""),CHAR(13),""),CHAR(10),REPT(" ",100)),601,100)),"")</f>
        <v/>
      </c>
      <c r="K839" s="464">
        <f>IFERROR(TRIM(MID(SUBSTITUTE(SUBSTITUTE(SUBSTITUTE(INVITACIONES!$J840,"*",""),CHAR(13),""),CHAR(10),REPT(" ",100)),701,100)),"")</f>
        <v/>
      </c>
    </row>
    <row r="840" s="358">
      <c r="A840" s="464">
        <f>IF(INVITACIONES!A841="","",INVITACIONES!A841)</f>
        <v/>
      </c>
      <c r="B840" s="464">
        <f>IF(INVITACIONES!N841="","",TRIM(INVITACIONES!N841))</f>
        <v/>
      </c>
      <c r="C840" s="475">
        <f>IF(INVITACIONES!G841="","",INVITACIONES!G841)</f>
        <v/>
      </c>
      <c r="D840" s="464">
        <f>IFERROR(TRIM(MID(SUBSTITUTE(SUBSTITUTE(SUBSTITUTE(INVITACIONES!$J841,"*",""),CHAR(13),""),CHAR(10),REPT(" ",100)),1,100)),"")</f>
        <v/>
      </c>
      <c r="E840" s="464">
        <f>IFERROR(TRIM(MID(SUBSTITUTE(SUBSTITUTE(SUBSTITUTE(INVITACIONES!$J841,"*",""),CHAR(13),""),CHAR(10),REPT(" ",100)),101,100)),"")</f>
        <v/>
      </c>
      <c r="F840" s="464">
        <f>IFERROR(TRIM(MID(SUBSTITUTE(SUBSTITUTE(SUBSTITUTE(INVITACIONES!$J841,"*",""),CHAR(13),""),CHAR(10),REPT(" ",100)),201,100)),"")</f>
        <v/>
      </c>
      <c r="G840" s="464">
        <f>IFERROR(TRIM(MID(SUBSTITUTE(SUBSTITUTE(SUBSTITUTE(INVITACIONES!$J841,"*",""),CHAR(13),""),CHAR(10),REPT(" ",100)),301,100)),"")</f>
        <v/>
      </c>
      <c r="H840" s="464">
        <f>IFERROR(TRIM(MID(SUBSTITUTE(SUBSTITUTE(SUBSTITUTE(INVITACIONES!$J841,"*",""),CHAR(13),""),CHAR(10),REPT(" ",100)),401,100)),"")</f>
        <v/>
      </c>
      <c r="I840" s="464">
        <f>IFERROR(TRIM(MID(SUBSTITUTE(SUBSTITUTE(SUBSTITUTE(INVITACIONES!$J841,"*",""),CHAR(13),""),CHAR(10),REPT(" ",100)),501,100)),"")</f>
        <v/>
      </c>
      <c r="J840" s="464">
        <f>IFERROR(TRIM(MID(SUBSTITUTE(SUBSTITUTE(SUBSTITUTE(INVITACIONES!$J841,"*",""),CHAR(13),""),CHAR(10),REPT(" ",100)),601,100)),"")</f>
        <v/>
      </c>
      <c r="K840" s="464">
        <f>IFERROR(TRIM(MID(SUBSTITUTE(SUBSTITUTE(SUBSTITUTE(INVITACIONES!$J841,"*",""),CHAR(13),""),CHAR(10),REPT(" ",100)),701,100)),"")</f>
        <v/>
      </c>
    </row>
    <row r="841" s="358">
      <c r="A841" s="464">
        <f>IF(INVITACIONES!A842="","",INVITACIONES!A842)</f>
        <v/>
      </c>
      <c r="B841" s="464">
        <f>IF(INVITACIONES!N842="","",TRIM(INVITACIONES!N842))</f>
        <v/>
      </c>
      <c r="C841" s="475">
        <f>IF(INVITACIONES!G842="","",INVITACIONES!G842)</f>
        <v/>
      </c>
      <c r="D841" s="464">
        <f>IFERROR(TRIM(MID(SUBSTITUTE(SUBSTITUTE(SUBSTITUTE(INVITACIONES!$J842,"*",""),CHAR(13),""),CHAR(10),REPT(" ",100)),1,100)),"")</f>
        <v/>
      </c>
      <c r="E841" s="464">
        <f>IFERROR(TRIM(MID(SUBSTITUTE(SUBSTITUTE(SUBSTITUTE(INVITACIONES!$J842,"*",""),CHAR(13),""),CHAR(10),REPT(" ",100)),101,100)),"")</f>
        <v/>
      </c>
      <c r="F841" s="464">
        <f>IFERROR(TRIM(MID(SUBSTITUTE(SUBSTITUTE(SUBSTITUTE(INVITACIONES!$J842,"*",""),CHAR(13),""),CHAR(10),REPT(" ",100)),201,100)),"")</f>
        <v/>
      </c>
      <c r="G841" s="464">
        <f>IFERROR(TRIM(MID(SUBSTITUTE(SUBSTITUTE(SUBSTITUTE(INVITACIONES!$J842,"*",""),CHAR(13),""),CHAR(10),REPT(" ",100)),301,100)),"")</f>
        <v/>
      </c>
      <c r="H841" s="464">
        <f>IFERROR(TRIM(MID(SUBSTITUTE(SUBSTITUTE(SUBSTITUTE(INVITACIONES!$J842,"*",""),CHAR(13),""),CHAR(10),REPT(" ",100)),401,100)),"")</f>
        <v/>
      </c>
      <c r="I841" s="464">
        <f>IFERROR(TRIM(MID(SUBSTITUTE(SUBSTITUTE(SUBSTITUTE(INVITACIONES!$J842,"*",""),CHAR(13),""),CHAR(10),REPT(" ",100)),501,100)),"")</f>
        <v/>
      </c>
      <c r="J841" s="464">
        <f>IFERROR(TRIM(MID(SUBSTITUTE(SUBSTITUTE(SUBSTITUTE(INVITACIONES!$J842,"*",""),CHAR(13),""),CHAR(10),REPT(" ",100)),601,100)),"")</f>
        <v/>
      </c>
      <c r="K841" s="464">
        <f>IFERROR(TRIM(MID(SUBSTITUTE(SUBSTITUTE(SUBSTITUTE(INVITACIONES!$J842,"*",""),CHAR(13),""),CHAR(10),REPT(" ",100)),701,100)),"")</f>
        <v/>
      </c>
    </row>
    <row r="842" s="358">
      <c r="A842" s="464">
        <f>IF(INVITACIONES!A843="","",INVITACIONES!A843)</f>
        <v/>
      </c>
      <c r="B842" s="464">
        <f>IF(INVITACIONES!N843="","",TRIM(INVITACIONES!N843))</f>
        <v/>
      </c>
      <c r="C842" s="475">
        <f>IF(INVITACIONES!G843="","",INVITACIONES!G843)</f>
        <v/>
      </c>
      <c r="D842" s="464">
        <f>IFERROR(TRIM(MID(SUBSTITUTE(SUBSTITUTE(SUBSTITUTE(INVITACIONES!$J843,"*",""),CHAR(13),""),CHAR(10),REPT(" ",100)),1,100)),"")</f>
        <v/>
      </c>
      <c r="E842" s="464">
        <f>IFERROR(TRIM(MID(SUBSTITUTE(SUBSTITUTE(SUBSTITUTE(INVITACIONES!$J843,"*",""),CHAR(13),""),CHAR(10),REPT(" ",100)),101,100)),"")</f>
        <v/>
      </c>
      <c r="F842" s="464">
        <f>IFERROR(TRIM(MID(SUBSTITUTE(SUBSTITUTE(SUBSTITUTE(INVITACIONES!$J843,"*",""),CHAR(13),""),CHAR(10),REPT(" ",100)),201,100)),"")</f>
        <v/>
      </c>
      <c r="G842" s="464">
        <f>IFERROR(TRIM(MID(SUBSTITUTE(SUBSTITUTE(SUBSTITUTE(INVITACIONES!$J843,"*",""),CHAR(13),""),CHAR(10),REPT(" ",100)),301,100)),"")</f>
        <v/>
      </c>
      <c r="H842" s="464">
        <f>IFERROR(TRIM(MID(SUBSTITUTE(SUBSTITUTE(SUBSTITUTE(INVITACIONES!$J843,"*",""),CHAR(13),""),CHAR(10),REPT(" ",100)),401,100)),"")</f>
        <v/>
      </c>
      <c r="I842" s="464">
        <f>IFERROR(TRIM(MID(SUBSTITUTE(SUBSTITUTE(SUBSTITUTE(INVITACIONES!$J843,"*",""),CHAR(13),""),CHAR(10),REPT(" ",100)),501,100)),"")</f>
        <v/>
      </c>
      <c r="J842" s="464">
        <f>IFERROR(TRIM(MID(SUBSTITUTE(SUBSTITUTE(SUBSTITUTE(INVITACIONES!$J843,"*",""),CHAR(13),""),CHAR(10),REPT(" ",100)),601,100)),"")</f>
        <v/>
      </c>
      <c r="K842" s="464">
        <f>IFERROR(TRIM(MID(SUBSTITUTE(SUBSTITUTE(SUBSTITUTE(INVITACIONES!$J843,"*",""),CHAR(13),""),CHAR(10),REPT(" ",100)),701,100)),"")</f>
        <v/>
      </c>
    </row>
    <row r="843" s="358">
      <c r="A843" s="464">
        <f>IF(INVITACIONES!A844="","",INVITACIONES!A844)</f>
        <v/>
      </c>
      <c r="B843" s="464">
        <f>IF(INVITACIONES!N844="","",TRIM(INVITACIONES!N844))</f>
        <v/>
      </c>
      <c r="C843" s="475">
        <f>IF(INVITACIONES!G844="","",INVITACIONES!G844)</f>
        <v/>
      </c>
      <c r="D843" s="464">
        <f>IFERROR(TRIM(MID(SUBSTITUTE(SUBSTITUTE(SUBSTITUTE(INVITACIONES!$J844,"*",""),CHAR(13),""),CHAR(10),REPT(" ",100)),1,100)),"")</f>
        <v/>
      </c>
      <c r="E843" s="464">
        <f>IFERROR(TRIM(MID(SUBSTITUTE(SUBSTITUTE(SUBSTITUTE(INVITACIONES!$J844,"*",""),CHAR(13),""),CHAR(10),REPT(" ",100)),101,100)),"")</f>
        <v/>
      </c>
      <c r="F843" s="464">
        <f>IFERROR(TRIM(MID(SUBSTITUTE(SUBSTITUTE(SUBSTITUTE(INVITACIONES!$J844,"*",""),CHAR(13),""),CHAR(10),REPT(" ",100)),201,100)),"")</f>
        <v/>
      </c>
      <c r="G843" s="464">
        <f>IFERROR(TRIM(MID(SUBSTITUTE(SUBSTITUTE(SUBSTITUTE(INVITACIONES!$J844,"*",""),CHAR(13),""),CHAR(10),REPT(" ",100)),301,100)),"")</f>
        <v/>
      </c>
      <c r="H843" s="464">
        <f>IFERROR(TRIM(MID(SUBSTITUTE(SUBSTITUTE(SUBSTITUTE(INVITACIONES!$J844,"*",""),CHAR(13),""),CHAR(10),REPT(" ",100)),401,100)),"")</f>
        <v/>
      </c>
      <c r="I843" s="464">
        <f>IFERROR(TRIM(MID(SUBSTITUTE(SUBSTITUTE(SUBSTITUTE(INVITACIONES!$J844,"*",""),CHAR(13),""),CHAR(10),REPT(" ",100)),501,100)),"")</f>
        <v/>
      </c>
      <c r="J843" s="464">
        <f>IFERROR(TRIM(MID(SUBSTITUTE(SUBSTITUTE(SUBSTITUTE(INVITACIONES!$J844,"*",""),CHAR(13),""),CHAR(10),REPT(" ",100)),601,100)),"")</f>
        <v/>
      </c>
      <c r="K843" s="464">
        <f>IFERROR(TRIM(MID(SUBSTITUTE(SUBSTITUTE(SUBSTITUTE(INVITACIONES!$J844,"*",""),CHAR(13),""),CHAR(10),REPT(" ",100)),701,100)),"")</f>
        <v/>
      </c>
    </row>
    <row r="844" s="358">
      <c r="A844" s="464">
        <f>IF(INVITACIONES!A845="","",INVITACIONES!A845)</f>
        <v/>
      </c>
      <c r="B844" s="464">
        <f>IF(INVITACIONES!N845="","",TRIM(INVITACIONES!N845))</f>
        <v/>
      </c>
      <c r="C844" s="475">
        <f>IF(INVITACIONES!G845="","",INVITACIONES!G845)</f>
        <v/>
      </c>
      <c r="D844" s="464">
        <f>IFERROR(TRIM(MID(SUBSTITUTE(SUBSTITUTE(SUBSTITUTE(INVITACIONES!$J845,"*",""),CHAR(13),""),CHAR(10),REPT(" ",100)),1,100)),"")</f>
        <v/>
      </c>
      <c r="E844" s="464">
        <f>IFERROR(TRIM(MID(SUBSTITUTE(SUBSTITUTE(SUBSTITUTE(INVITACIONES!$J845,"*",""),CHAR(13),""),CHAR(10),REPT(" ",100)),101,100)),"")</f>
        <v/>
      </c>
      <c r="F844" s="464">
        <f>IFERROR(TRIM(MID(SUBSTITUTE(SUBSTITUTE(SUBSTITUTE(INVITACIONES!$J845,"*",""),CHAR(13),""),CHAR(10),REPT(" ",100)),201,100)),"")</f>
        <v/>
      </c>
      <c r="G844" s="464">
        <f>IFERROR(TRIM(MID(SUBSTITUTE(SUBSTITUTE(SUBSTITUTE(INVITACIONES!$J845,"*",""),CHAR(13),""),CHAR(10),REPT(" ",100)),301,100)),"")</f>
        <v/>
      </c>
      <c r="H844" s="464">
        <f>IFERROR(TRIM(MID(SUBSTITUTE(SUBSTITUTE(SUBSTITUTE(INVITACIONES!$J845,"*",""),CHAR(13),""),CHAR(10),REPT(" ",100)),401,100)),"")</f>
        <v/>
      </c>
      <c r="I844" s="464">
        <f>IFERROR(TRIM(MID(SUBSTITUTE(SUBSTITUTE(SUBSTITUTE(INVITACIONES!$J845,"*",""),CHAR(13),""),CHAR(10),REPT(" ",100)),501,100)),"")</f>
        <v/>
      </c>
      <c r="J844" s="464">
        <f>IFERROR(TRIM(MID(SUBSTITUTE(SUBSTITUTE(SUBSTITUTE(INVITACIONES!$J845,"*",""),CHAR(13),""),CHAR(10),REPT(" ",100)),601,100)),"")</f>
        <v/>
      </c>
      <c r="K844" s="464">
        <f>IFERROR(TRIM(MID(SUBSTITUTE(SUBSTITUTE(SUBSTITUTE(INVITACIONES!$J845,"*",""),CHAR(13),""),CHAR(10),REPT(" ",100)),701,100)),"")</f>
        <v/>
      </c>
    </row>
    <row r="845" s="358">
      <c r="A845" s="464">
        <f>IF(INVITACIONES!A846="","",INVITACIONES!A846)</f>
        <v/>
      </c>
      <c r="B845" s="464">
        <f>IF(INVITACIONES!N846="","",TRIM(INVITACIONES!N846))</f>
        <v/>
      </c>
      <c r="C845" s="475">
        <f>IF(INVITACIONES!G846="","",INVITACIONES!G846)</f>
        <v/>
      </c>
      <c r="D845" s="464">
        <f>IFERROR(TRIM(MID(SUBSTITUTE(SUBSTITUTE(SUBSTITUTE(INVITACIONES!$J846,"*",""),CHAR(13),""),CHAR(10),REPT(" ",100)),1,100)),"")</f>
        <v/>
      </c>
      <c r="E845" s="464">
        <f>IFERROR(TRIM(MID(SUBSTITUTE(SUBSTITUTE(SUBSTITUTE(INVITACIONES!$J846,"*",""),CHAR(13),""),CHAR(10),REPT(" ",100)),101,100)),"")</f>
        <v/>
      </c>
      <c r="F845" s="464">
        <f>IFERROR(TRIM(MID(SUBSTITUTE(SUBSTITUTE(SUBSTITUTE(INVITACIONES!$J846,"*",""),CHAR(13),""),CHAR(10),REPT(" ",100)),201,100)),"")</f>
        <v/>
      </c>
      <c r="G845" s="464">
        <f>IFERROR(TRIM(MID(SUBSTITUTE(SUBSTITUTE(SUBSTITUTE(INVITACIONES!$J846,"*",""),CHAR(13),""),CHAR(10),REPT(" ",100)),301,100)),"")</f>
        <v/>
      </c>
      <c r="H845" s="464">
        <f>IFERROR(TRIM(MID(SUBSTITUTE(SUBSTITUTE(SUBSTITUTE(INVITACIONES!$J846,"*",""),CHAR(13),""),CHAR(10),REPT(" ",100)),401,100)),"")</f>
        <v/>
      </c>
      <c r="I845" s="464">
        <f>IFERROR(TRIM(MID(SUBSTITUTE(SUBSTITUTE(SUBSTITUTE(INVITACIONES!$J846,"*",""),CHAR(13),""),CHAR(10),REPT(" ",100)),501,100)),"")</f>
        <v/>
      </c>
      <c r="J845" s="464">
        <f>IFERROR(TRIM(MID(SUBSTITUTE(SUBSTITUTE(SUBSTITUTE(INVITACIONES!$J846,"*",""),CHAR(13),""),CHAR(10),REPT(" ",100)),601,100)),"")</f>
        <v/>
      </c>
      <c r="K845" s="464">
        <f>IFERROR(TRIM(MID(SUBSTITUTE(SUBSTITUTE(SUBSTITUTE(INVITACIONES!$J846,"*",""),CHAR(13),""),CHAR(10),REPT(" ",100)),701,100)),"")</f>
        <v/>
      </c>
    </row>
    <row r="846" s="358">
      <c r="A846" s="464">
        <f>IF(INVITACIONES!A847="","",INVITACIONES!A847)</f>
        <v/>
      </c>
      <c r="B846" s="464">
        <f>IF(INVITACIONES!N847="","",TRIM(INVITACIONES!N847))</f>
        <v/>
      </c>
      <c r="C846" s="475">
        <f>IF(INVITACIONES!G847="","",INVITACIONES!G847)</f>
        <v/>
      </c>
      <c r="D846" s="464">
        <f>IFERROR(TRIM(MID(SUBSTITUTE(SUBSTITUTE(SUBSTITUTE(INVITACIONES!$J847,"*",""),CHAR(13),""),CHAR(10),REPT(" ",100)),1,100)),"")</f>
        <v/>
      </c>
      <c r="E846" s="464">
        <f>IFERROR(TRIM(MID(SUBSTITUTE(SUBSTITUTE(SUBSTITUTE(INVITACIONES!$J847,"*",""),CHAR(13),""),CHAR(10),REPT(" ",100)),101,100)),"")</f>
        <v/>
      </c>
      <c r="F846" s="464">
        <f>IFERROR(TRIM(MID(SUBSTITUTE(SUBSTITUTE(SUBSTITUTE(INVITACIONES!$J847,"*",""),CHAR(13),""),CHAR(10),REPT(" ",100)),201,100)),"")</f>
        <v/>
      </c>
      <c r="G846" s="464">
        <f>IFERROR(TRIM(MID(SUBSTITUTE(SUBSTITUTE(SUBSTITUTE(INVITACIONES!$J847,"*",""),CHAR(13),""),CHAR(10),REPT(" ",100)),301,100)),"")</f>
        <v/>
      </c>
      <c r="H846" s="464">
        <f>IFERROR(TRIM(MID(SUBSTITUTE(SUBSTITUTE(SUBSTITUTE(INVITACIONES!$J847,"*",""),CHAR(13),""),CHAR(10),REPT(" ",100)),401,100)),"")</f>
        <v/>
      </c>
      <c r="I846" s="464">
        <f>IFERROR(TRIM(MID(SUBSTITUTE(SUBSTITUTE(SUBSTITUTE(INVITACIONES!$J847,"*",""),CHAR(13),""),CHAR(10),REPT(" ",100)),501,100)),"")</f>
        <v/>
      </c>
      <c r="J846" s="464">
        <f>IFERROR(TRIM(MID(SUBSTITUTE(SUBSTITUTE(SUBSTITUTE(INVITACIONES!$J847,"*",""),CHAR(13),""),CHAR(10),REPT(" ",100)),601,100)),"")</f>
        <v/>
      </c>
      <c r="K846" s="464">
        <f>IFERROR(TRIM(MID(SUBSTITUTE(SUBSTITUTE(SUBSTITUTE(INVITACIONES!$J847,"*",""),CHAR(13),""),CHAR(10),REPT(" ",100)),701,100)),"")</f>
        <v/>
      </c>
    </row>
    <row r="847" s="358">
      <c r="A847" s="464">
        <f>IF(INVITACIONES!A848="","",INVITACIONES!A848)</f>
        <v/>
      </c>
      <c r="B847" s="464">
        <f>IF(INVITACIONES!N848="","",TRIM(INVITACIONES!N848))</f>
        <v/>
      </c>
      <c r="C847" s="475">
        <f>IF(INVITACIONES!G848="","",INVITACIONES!G848)</f>
        <v/>
      </c>
      <c r="D847" s="464">
        <f>IFERROR(TRIM(MID(SUBSTITUTE(SUBSTITUTE(SUBSTITUTE(INVITACIONES!$J848,"*",""),CHAR(13),""),CHAR(10),REPT(" ",100)),1,100)),"")</f>
        <v/>
      </c>
      <c r="E847" s="464">
        <f>IFERROR(TRIM(MID(SUBSTITUTE(SUBSTITUTE(SUBSTITUTE(INVITACIONES!$J848,"*",""),CHAR(13),""),CHAR(10),REPT(" ",100)),101,100)),"")</f>
        <v/>
      </c>
      <c r="F847" s="464">
        <f>IFERROR(TRIM(MID(SUBSTITUTE(SUBSTITUTE(SUBSTITUTE(INVITACIONES!$J848,"*",""),CHAR(13),""),CHAR(10),REPT(" ",100)),201,100)),"")</f>
        <v/>
      </c>
      <c r="G847" s="464">
        <f>IFERROR(TRIM(MID(SUBSTITUTE(SUBSTITUTE(SUBSTITUTE(INVITACIONES!$J848,"*",""),CHAR(13),""),CHAR(10),REPT(" ",100)),301,100)),"")</f>
        <v/>
      </c>
      <c r="H847" s="464">
        <f>IFERROR(TRIM(MID(SUBSTITUTE(SUBSTITUTE(SUBSTITUTE(INVITACIONES!$J848,"*",""),CHAR(13),""),CHAR(10),REPT(" ",100)),401,100)),"")</f>
        <v/>
      </c>
      <c r="I847" s="464">
        <f>IFERROR(TRIM(MID(SUBSTITUTE(SUBSTITUTE(SUBSTITUTE(INVITACIONES!$J848,"*",""),CHAR(13),""),CHAR(10),REPT(" ",100)),501,100)),"")</f>
        <v/>
      </c>
      <c r="J847" s="464">
        <f>IFERROR(TRIM(MID(SUBSTITUTE(SUBSTITUTE(SUBSTITUTE(INVITACIONES!$J848,"*",""),CHAR(13),""),CHAR(10),REPT(" ",100)),601,100)),"")</f>
        <v/>
      </c>
      <c r="K847" s="464">
        <f>IFERROR(TRIM(MID(SUBSTITUTE(SUBSTITUTE(SUBSTITUTE(INVITACIONES!$J848,"*",""),CHAR(13),""),CHAR(10),REPT(" ",100)),701,100)),"")</f>
        <v/>
      </c>
    </row>
    <row r="848" s="358">
      <c r="A848" s="464">
        <f>IF(INVITACIONES!A849="","",INVITACIONES!A849)</f>
        <v/>
      </c>
      <c r="B848" s="464">
        <f>IF(INVITACIONES!N849="","",TRIM(INVITACIONES!N849))</f>
        <v/>
      </c>
      <c r="C848" s="475">
        <f>IF(INVITACIONES!G849="","",INVITACIONES!G849)</f>
        <v/>
      </c>
      <c r="D848" s="464">
        <f>IFERROR(TRIM(MID(SUBSTITUTE(SUBSTITUTE(SUBSTITUTE(INVITACIONES!$J849,"*",""),CHAR(13),""),CHAR(10),REPT(" ",100)),1,100)),"")</f>
        <v/>
      </c>
      <c r="E848" s="464">
        <f>IFERROR(TRIM(MID(SUBSTITUTE(SUBSTITUTE(SUBSTITUTE(INVITACIONES!$J849,"*",""),CHAR(13),""),CHAR(10),REPT(" ",100)),101,100)),"")</f>
        <v/>
      </c>
      <c r="F848" s="464">
        <f>IFERROR(TRIM(MID(SUBSTITUTE(SUBSTITUTE(SUBSTITUTE(INVITACIONES!$J849,"*",""),CHAR(13),""),CHAR(10),REPT(" ",100)),201,100)),"")</f>
        <v/>
      </c>
      <c r="G848" s="464">
        <f>IFERROR(TRIM(MID(SUBSTITUTE(SUBSTITUTE(SUBSTITUTE(INVITACIONES!$J849,"*",""),CHAR(13),""),CHAR(10),REPT(" ",100)),301,100)),"")</f>
        <v/>
      </c>
      <c r="H848" s="464">
        <f>IFERROR(TRIM(MID(SUBSTITUTE(SUBSTITUTE(SUBSTITUTE(INVITACIONES!$J849,"*",""),CHAR(13),""),CHAR(10),REPT(" ",100)),401,100)),"")</f>
        <v/>
      </c>
      <c r="I848" s="464">
        <f>IFERROR(TRIM(MID(SUBSTITUTE(SUBSTITUTE(SUBSTITUTE(INVITACIONES!$J849,"*",""),CHAR(13),""),CHAR(10),REPT(" ",100)),501,100)),"")</f>
        <v/>
      </c>
      <c r="J848" s="464">
        <f>IFERROR(TRIM(MID(SUBSTITUTE(SUBSTITUTE(SUBSTITUTE(INVITACIONES!$J849,"*",""),CHAR(13),""),CHAR(10),REPT(" ",100)),601,100)),"")</f>
        <v/>
      </c>
      <c r="K848" s="464">
        <f>IFERROR(TRIM(MID(SUBSTITUTE(SUBSTITUTE(SUBSTITUTE(INVITACIONES!$J849,"*",""),CHAR(13),""),CHAR(10),REPT(" ",100)),701,100)),"")</f>
        <v/>
      </c>
    </row>
    <row r="849" s="358">
      <c r="A849" s="464">
        <f>IF(INVITACIONES!A850="","",INVITACIONES!A850)</f>
        <v/>
      </c>
      <c r="B849" s="464">
        <f>IF(INVITACIONES!N850="","",TRIM(INVITACIONES!N850))</f>
        <v/>
      </c>
      <c r="C849" s="475">
        <f>IF(INVITACIONES!G850="","",INVITACIONES!G850)</f>
        <v/>
      </c>
      <c r="D849" s="464">
        <f>IFERROR(TRIM(MID(SUBSTITUTE(SUBSTITUTE(SUBSTITUTE(INVITACIONES!$J850,"*",""),CHAR(13),""),CHAR(10),REPT(" ",100)),1,100)),"")</f>
        <v/>
      </c>
      <c r="E849" s="464">
        <f>IFERROR(TRIM(MID(SUBSTITUTE(SUBSTITUTE(SUBSTITUTE(INVITACIONES!$J850,"*",""),CHAR(13),""),CHAR(10),REPT(" ",100)),101,100)),"")</f>
        <v/>
      </c>
      <c r="F849" s="464">
        <f>IFERROR(TRIM(MID(SUBSTITUTE(SUBSTITUTE(SUBSTITUTE(INVITACIONES!$J850,"*",""),CHAR(13),""),CHAR(10),REPT(" ",100)),201,100)),"")</f>
        <v/>
      </c>
      <c r="G849" s="464">
        <f>IFERROR(TRIM(MID(SUBSTITUTE(SUBSTITUTE(SUBSTITUTE(INVITACIONES!$J850,"*",""),CHAR(13),""),CHAR(10),REPT(" ",100)),301,100)),"")</f>
        <v/>
      </c>
      <c r="H849" s="464">
        <f>IFERROR(TRIM(MID(SUBSTITUTE(SUBSTITUTE(SUBSTITUTE(INVITACIONES!$J850,"*",""),CHAR(13),""),CHAR(10),REPT(" ",100)),401,100)),"")</f>
        <v/>
      </c>
      <c r="I849" s="464">
        <f>IFERROR(TRIM(MID(SUBSTITUTE(SUBSTITUTE(SUBSTITUTE(INVITACIONES!$J850,"*",""),CHAR(13),""),CHAR(10),REPT(" ",100)),501,100)),"")</f>
        <v/>
      </c>
      <c r="J849" s="464">
        <f>IFERROR(TRIM(MID(SUBSTITUTE(SUBSTITUTE(SUBSTITUTE(INVITACIONES!$J850,"*",""),CHAR(13),""),CHAR(10),REPT(" ",100)),601,100)),"")</f>
        <v/>
      </c>
      <c r="K849" s="464">
        <f>IFERROR(TRIM(MID(SUBSTITUTE(SUBSTITUTE(SUBSTITUTE(INVITACIONES!$J850,"*",""),CHAR(13),""),CHAR(10),REPT(" ",100)),701,100)),"")</f>
        <v/>
      </c>
    </row>
    <row r="850" s="358">
      <c r="A850" s="464">
        <f>IF(INVITACIONES!A851="","",INVITACIONES!A851)</f>
        <v/>
      </c>
      <c r="B850" s="464">
        <f>IF(INVITACIONES!N851="","",TRIM(INVITACIONES!N851))</f>
        <v/>
      </c>
      <c r="C850" s="475">
        <f>IF(INVITACIONES!G851="","",INVITACIONES!G851)</f>
        <v/>
      </c>
      <c r="D850" s="464">
        <f>IFERROR(TRIM(MID(SUBSTITUTE(SUBSTITUTE(SUBSTITUTE(INVITACIONES!$J851,"*",""),CHAR(13),""),CHAR(10),REPT(" ",100)),1,100)),"")</f>
        <v/>
      </c>
      <c r="E850" s="464">
        <f>IFERROR(TRIM(MID(SUBSTITUTE(SUBSTITUTE(SUBSTITUTE(INVITACIONES!$J851,"*",""),CHAR(13),""),CHAR(10),REPT(" ",100)),101,100)),"")</f>
        <v/>
      </c>
      <c r="F850" s="464">
        <f>IFERROR(TRIM(MID(SUBSTITUTE(SUBSTITUTE(SUBSTITUTE(INVITACIONES!$J851,"*",""),CHAR(13),""),CHAR(10),REPT(" ",100)),201,100)),"")</f>
        <v/>
      </c>
      <c r="G850" s="464">
        <f>IFERROR(TRIM(MID(SUBSTITUTE(SUBSTITUTE(SUBSTITUTE(INVITACIONES!$J851,"*",""),CHAR(13),""),CHAR(10),REPT(" ",100)),301,100)),"")</f>
        <v/>
      </c>
      <c r="H850" s="464">
        <f>IFERROR(TRIM(MID(SUBSTITUTE(SUBSTITUTE(SUBSTITUTE(INVITACIONES!$J851,"*",""),CHAR(13),""),CHAR(10),REPT(" ",100)),401,100)),"")</f>
        <v/>
      </c>
      <c r="I850" s="464">
        <f>IFERROR(TRIM(MID(SUBSTITUTE(SUBSTITUTE(SUBSTITUTE(INVITACIONES!$J851,"*",""),CHAR(13),""),CHAR(10),REPT(" ",100)),501,100)),"")</f>
        <v/>
      </c>
      <c r="J850" s="464">
        <f>IFERROR(TRIM(MID(SUBSTITUTE(SUBSTITUTE(SUBSTITUTE(INVITACIONES!$J851,"*",""),CHAR(13),""),CHAR(10),REPT(" ",100)),601,100)),"")</f>
        <v/>
      </c>
      <c r="K850" s="464">
        <f>IFERROR(TRIM(MID(SUBSTITUTE(SUBSTITUTE(SUBSTITUTE(INVITACIONES!$J851,"*",""),CHAR(13),""),CHAR(10),REPT(" ",100)),701,100)),"")</f>
        <v/>
      </c>
    </row>
    <row r="851" s="358">
      <c r="A851" s="464">
        <f>IF(INVITACIONES!A852="","",INVITACIONES!A852)</f>
        <v/>
      </c>
      <c r="B851" s="464">
        <f>IF(INVITACIONES!N852="","",TRIM(INVITACIONES!N852))</f>
        <v/>
      </c>
      <c r="C851" s="475">
        <f>IF(INVITACIONES!G852="","",INVITACIONES!G852)</f>
        <v/>
      </c>
      <c r="D851" s="464">
        <f>IFERROR(TRIM(MID(SUBSTITUTE(SUBSTITUTE(SUBSTITUTE(INVITACIONES!$J852,"*",""),CHAR(13),""),CHAR(10),REPT(" ",100)),1,100)),"")</f>
        <v/>
      </c>
      <c r="E851" s="464">
        <f>IFERROR(TRIM(MID(SUBSTITUTE(SUBSTITUTE(SUBSTITUTE(INVITACIONES!$J852,"*",""),CHAR(13),""),CHAR(10),REPT(" ",100)),101,100)),"")</f>
        <v/>
      </c>
      <c r="F851" s="464">
        <f>IFERROR(TRIM(MID(SUBSTITUTE(SUBSTITUTE(SUBSTITUTE(INVITACIONES!$J852,"*",""),CHAR(13),""),CHAR(10),REPT(" ",100)),201,100)),"")</f>
        <v/>
      </c>
      <c r="G851" s="464">
        <f>IFERROR(TRIM(MID(SUBSTITUTE(SUBSTITUTE(SUBSTITUTE(INVITACIONES!$J852,"*",""),CHAR(13),""),CHAR(10),REPT(" ",100)),301,100)),"")</f>
        <v/>
      </c>
      <c r="H851" s="464">
        <f>IFERROR(TRIM(MID(SUBSTITUTE(SUBSTITUTE(SUBSTITUTE(INVITACIONES!$J852,"*",""),CHAR(13),""),CHAR(10),REPT(" ",100)),401,100)),"")</f>
        <v/>
      </c>
      <c r="I851" s="464">
        <f>IFERROR(TRIM(MID(SUBSTITUTE(SUBSTITUTE(SUBSTITUTE(INVITACIONES!$J852,"*",""),CHAR(13),""),CHAR(10),REPT(" ",100)),501,100)),"")</f>
        <v/>
      </c>
      <c r="J851" s="464">
        <f>IFERROR(TRIM(MID(SUBSTITUTE(SUBSTITUTE(SUBSTITUTE(INVITACIONES!$J852,"*",""),CHAR(13),""),CHAR(10),REPT(" ",100)),601,100)),"")</f>
        <v/>
      </c>
      <c r="K851" s="464">
        <f>IFERROR(TRIM(MID(SUBSTITUTE(SUBSTITUTE(SUBSTITUTE(INVITACIONES!$J852,"*",""),CHAR(13),""),CHAR(10),REPT(" ",100)),701,100)),"")</f>
        <v/>
      </c>
    </row>
    <row r="852" s="358">
      <c r="A852" s="464">
        <f>IF(INVITACIONES!A853="","",INVITACIONES!A853)</f>
        <v/>
      </c>
      <c r="B852" s="464">
        <f>IF(INVITACIONES!N853="","",TRIM(INVITACIONES!N853))</f>
        <v/>
      </c>
      <c r="C852" s="475">
        <f>IF(INVITACIONES!G853="","",INVITACIONES!G853)</f>
        <v/>
      </c>
      <c r="D852" s="464">
        <f>IFERROR(TRIM(MID(SUBSTITUTE(SUBSTITUTE(SUBSTITUTE(INVITACIONES!$J853,"*",""),CHAR(13),""),CHAR(10),REPT(" ",100)),1,100)),"")</f>
        <v/>
      </c>
      <c r="E852" s="464">
        <f>IFERROR(TRIM(MID(SUBSTITUTE(SUBSTITUTE(SUBSTITUTE(INVITACIONES!$J853,"*",""),CHAR(13),""),CHAR(10),REPT(" ",100)),101,100)),"")</f>
        <v/>
      </c>
      <c r="F852" s="464">
        <f>IFERROR(TRIM(MID(SUBSTITUTE(SUBSTITUTE(SUBSTITUTE(INVITACIONES!$J853,"*",""),CHAR(13),""),CHAR(10),REPT(" ",100)),201,100)),"")</f>
        <v/>
      </c>
      <c r="G852" s="464">
        <f>IFERROR(TRIM(MID(SUBSTITUTE(SUBSTITUTE(SUBSTITUTE(INVITACIONES!$J853,"*",""),CHAR(13),""),CHAR(10),REPT(" ",100)),301,100)),"")</f>
        <v/>
      </c>
      <c r="H852" s="464">
        <f>IFERROR(TRIM(MID(SUBSTITUTE(SUBSTITUTE(SUBSTITUTE(INVITACIONES!$J853,"*",""),CHAR(13),""),CHAR(10),REPT(" ",100)),401,100)),"")</f>
        <v/>
      </c>
      <c r="I852" s="464">
        <f>IFERROR(TRIM(MID(SUBSTITUTE(SUBSTITUTE(SUBSTITUTE(INVITACIONES!$J853,"*",""),CHAR(13),""),CHAR(10),REPT(" ",100)),501,100)),"")</f>
        <v/>
      </c>
      <c r="J852" s="464">
        <f>IFERROR(TRIM(MID(SUBSTITUTE(SUBSTITUTE(SUBSTITUTE(INVITACIONES!$J853,"*",""),CHAR(13),""),CHAR(10),REPT(" ",100)),601,100)),"")</f>
        <v/>
      </c>
      <c r="K852" s="464">
        <f>IFERROR(TRIM(MID(SUBSTITUTE(SUBSTITUTE(SUBSTITUTE(INVITACIONES!$J853,"*",""),CHAR(13),""),CHAR(10),REPT(" ",100)),701,100)),"")</f>
        <v/>
      </c>
    </row>
    <row r="853" s="358">
      <c r="A853" s="464">
        <f>IF(INVITACIONES!A854="","",INVITACIONES!A854)</f>
        <v/>
      </c>
      <c r="B853" s="464">
        <f>IF(INVITACIONES!N854="","",TRIM(INVITACIONES!N854))</f>
        <v/>
      </c>
      <c r="C853" s="475">
        <f>IF(INVITACIONES!G854="","",INVITACIONES!G854)</f>
        <v/>
      </c>
      <c r="D853" s="464">
        <f>IFERROR(TRIM(MID(SUBSTITUTE(SUBSTITUTE(SUBSTITUTE(INVITACIONES!$J854,"*",""),CHAR(13),""),CHAR(10),REPT(" ",100)),1,100)),"")</f>
        <v/>
      </c>
      <c r="E853" s="464">
        <f>IFERROR(TRIM(MID(SUBSTITUTE(SUBSTITUTE(SUBSTITUTE(INVITACIONES!$J854,"*",""),CHAR(13),""),CHAR(10),REPT(" ",100)),101,100)),"")</f>
        <v/>
      </c>
      <c r="F853" s="464">
        <f>IFERROR(TRIM(MID(SUBSTITUTE(SUBSTITUTE(SUBSTITUTE(INVITACIONES!$J854,"*",""),CHAR(13),""),CHAR(10),REPT(" ",100)),201,100)),"")</f>
        <v/>
      </c>
      <c r="G853" s="464">
        <f>IFERROR(TRIM(MID(SUBSTITUTE(SUBSTITUTE(SUBSTITUTE(INVITACIONES!$J854,"*",""),CHAR(13),""),CHAR(10),REPT(" ",100)),301,100)),"")</f>
        <v/>
      </c>
      <c r="H853" s="464">
        <f>IFERROR(TRIM(MID(SUBSTITUTE(SUBSTITUTE(SUBSTITUTE(INVITACIONES!$J854,"*",""),CHAR(13),""),CHAR(10),REPT(" ",100)),401,100)),"")</f>
        <v/>
      </c>
      <c r="I853" s="464">
        <f>IFERROR(TRIM(MID(SUBSTITUTE(SUBSTITUTE(SUBSTITUTE(INVITACIONES!$J854,"*",""),CHAR(13),""),CHAR(10),REPT(" ",100)),501,100)),"")</f>
        <v/>
      </c>
      <c r="J853" s="464">
        <f>IFERROR(TRIM(MID(SUBSTITUTE(SUBSTITUTE(SUBSTITUTE(INVITACIONES!$J854,"*",""),CHAR(13),""),CHAR(10),REPT(" ",100)),601,100)),"")</f>
        <v/>
      </c>
      <c r="K853" s="464">
        <f>IFERROR(TRIM(MID(SUBSTITUTE(SUBSTITUTE(SUBSTITUTE(INVITACIONES!$J854,"*",""),CHAR(13),""),CHAR(10),REPT(" ",100)),701,100)),"")</f>
        <v/>
      </c>
    </row>
    <row r="854" s="358">
      <c r="A854" s="464">
        <f>IF(INVITACIONES!A855="","",INVITACIONES!A855)</f>
        <v/>
      </c>
      <c r="B854" s="464">
        <f>IF(INVITACIONES!N855="","",TRIM(INVITACIONES!N855))</f>
        <v/>
      </c>
      <c r="C854" s="475">
        <f>IF(INVITACIONES!G855="","",INVITACIONES!G855)</f>
        <v/>
      </c>
      <c r="D854" s="464">
        <f>IFERROR(TRIM(MID(SUBSTITUTE(SUBSTITUTE(SUBSTITUTE(INVITACIONES!$J855,"*",""),CHAR(13),""),CHAR(10),REPT(" ",100)),1,100)),"")</f>
        <v/>
      </c>
      <c r="E854" s="464">
        <f>IFERROR(TRIM(MID(SUBSTITUTE(SUBSTITUTE(SUBSTITUTE(INVITACIONES!$J855,"*",""),CHAR(13),""),CHAR(10),REPT(" ",100)),101,100)),"")</f>
        <v/>
      </c>
      <c r="F854" s="464">
        <f>IFERROR(TRIM(MID(SUBSTITUTE(SUBSTITUTE(SUBSTITUTE(INVITACIONES!$J855,"*",""),CHAR(13),""),CHAR(10),REPT(" ",100)),201,100)),"")</f>
        <v/>
      </c>
      <c r="G854" s="464">
        <f>IFERROR(TRIM(MID(SUBSTITUTE(SUBSTITUTE(SUBSTITUTE(INVITACIONES!$J855,"*",""),CHAR(13),""),CHAR(10),REPT(" ",100)),301,100)),"")</f>
        <v/>
      </c>
      <c r="H854" s="464">
        <f>IFERROR(TRIM(MID(SUBSTITUTE(SUBSTITUTE(SUBSTITUTE(INVITACIONES!$J855,"*",""),CHAR(13),""),CHAR(10),REPT(" ",100)),401,100)),"")</f>
        <v/>
      </c>
      <c r="I854" s="464">
        <f>IFERROR(TRIM(MID(SUBSTITUTE(SUBSTITUTE(SUBSTITUTE(INVITACIONES!$J855,"*",""),CHAR(13),""),CHAR(10),REPT(" ",100)),501,100)),"")</f>
        <v/>
      </c>
      <c r="J854" s="464">
        <f>IFERROR(TRIM(MID(SUBSTITUTE(SUBSTITUTE(SUBSTITUTE(INVITACIONES!$J855,"*",""),CHAR(13),""),CHAR(10),REPT(" ",100)),601,100)),"")</f>
        <v/>
      </c>
      <c r="K854" s="464">
        <f>IFERROR(TRIM(MID(SUBSTITUTE(SUBSTITUTE(SUBSTITUTE(INVITACIONES!$J855,"*",""),CHAR(13),""),CHAR(10),REPT(" ",100)),701,100)),"")</f>
        <v/>
      </c>
    </row>
    <row r="855" s="358">
      <c r="A855" s="464">
        <f>IF(INVITACIONES!A856="","",INVITACIONES!A856)</f>
        <v/>
      </c>
      <c r="B855" s="464">
        <f>IF(INVITACIONES!N856="","",TRIM(INVITACIONES!N856))</f>
        <v/>
      </c>
      <c r="C855" s="475">
        <f>IF(INVITACIONES!G856="","",INVITACIONES!G856)</f>
        <v/>
      </c>
      <c r="D855" s="464">
        <f>IFERROR(TRIM(MID(SUBSTITUTE(SUBSTITUTE(SUBSTITUTE(INVITACIONES!$J856,"*",""),CHAR(13),""),CHAR(10),REPT(" ",100)),1,100)),"")</f>
        <v/>
      </c>
      <c r="E855" s="464">
        <f>IFERROR(TRIM(MID(SUBSTITUTE(SUBSTITUTE(SUBSTITUTE(INVITACIONES!$J856,"*",""),CHAR(13),""),CHAR(10),REPT(" ",100)),101,100)),"")</f>
        <v/>
      </c>
      <c r="F855" s="464">
        <f>IFERROR(TRIM(MID(SUBSTITUTE(SUBSTITUTE(SUBSTITUTE(INVITACIONES!$J856,"*",""),CHAR(13),""),CHAR(10),REPT(" ",100)),201,100)),"")</f>
        <v/>
      </c>
      <c r="G855" s="464">
        <f>IFERROR(TRIM(MID(SUBSTITUTE(SUBSTITUTE(SUBSTITUTE(INVITACIONES!$J856,"*",""),CHAR(13),""),CHAR(10),REPT(" ",100)),301,100)),"")</f>
        <v/>
      </c>
      <c r="H855" s="464">
        <f>IFERROR(TRIM(MID(SUBSTITUTE(SUBSTITUTE(SUBSTITUTE(INVITACIONES!$J856,"*",""),CHAR(13),""),CHAR(10),REPT(" ",100)),401,100)),"")</f>
        <v/>
      </c>
      <c r="I855" s="464">
        <f>IFERROR(TRIM(MID(SUBSTITUTE(SUBSTITUTE(SUBSTITUTE(INVITACIONES!$J856,"*",""),CHAR(13),""),CHAR(10),REPT(" ",100)),501,100)),"")</f>
        <v/>
      </c>
      <c r="J855" s="464">
        <f>IFERROR(TRIM(MID(SUBSTITUTE(SUBSTITUTE(SUBSTITUTE(INVITACIONES!$J856,"*",""),CHAR(13),""),CHAR(10),REPT(" ",100)),601,100)),"")</f>
        <v/>
      </c>
      <c r="K855" s="464">
        <f>IFERROR(TRIM(MID(SUBSTITUTE(SUBSTITUTE(SUBSTITUTE(INVITACIONES!$J856,"*",""),CHAR(13),""),CHAR(10),REPT(" ",100)),701,100)),"")</f>
        <v/>
      </c>
    </row>
    <row r="856" s="358">
      <c r="A856" s="464">
        <f>IF(INVITACIONES!A857="","",INVITACIONES!A857)</f>
        <v/>
      </c>
      <c r="B856" s="464">
        <f>IF(INVITACIONES!N857="","",TRIM(INVITACIONES!N857))</f>
        <v/>
      </c>
      <c r="C856" s="475">
        <f>IF(INVITACIONES!G857="","",INVITACIONES!G857)</f>
        <v/>
      </c>
      <c r="D856" s="464">
        <f>IFERROR(TRIM(MID(SUBSTITUTE(SUBSTITUTE(SUBSTITUTE(INVITACIONES!$J857,"*",""),CHAR(13),""),CHAR(10),REPT(" ",100)),1,100)),"")</f>
        <v/>
      </c>
      <c r="E856" s="464">
        <f>IFERROR(TRIM(MID(SUBSTITUTE(SUBSTITUTE(SUBSTITUTE(INVITACIONES!$J857,"*",""),CHAR(13),""),CHAR(10),REPT(" ",100)),101,100)),"")</f>
        <v/>
      </c>
      <c r="F856" s="464">
        <f>IFERROR(TRIM(MID(SUBSTITUTE(SUBSTITUTE(SUBSTITUTE(INVITACIONES!$J857,"*",""),CHAR(13),""),CHAR(10),REPT(" ",100)),201,100)),"")</f>
        <v/>
      </c>
      <c r="G856" s="464">
        <f>IFERROR(TRIM(MID(SUBSTITUTE(SUBSTITUTE(SUBSTITUTE(INVITACIONES!$J857,"*",""),CHAR(13),""),CHAR(10),REPT(" ",100)),301,100)),"")</f>
        <v/>
      </c>
      <c r="H856" s="464">
        <f>IFERROR(TRIM(MID(SUBSTITUTE(SUBSTITUTE(SUBSTITUTE(INVITACIONES!$J857,"*",""),CHAR(13),""),CHAR(10),REPT(" ",100)),401,100)),"")</f>
        <v/>
      </c>
      <c r="I856" s="464">
        <f>IFERROR(TRIM(MID(SUBSTITUTE(SUBSTITUTE(SUBSTITUTE(INVITACIONES!$J857,"*",""),CHAR(13),""),CHAR(10),REPT(" ",100)),501,100)),"")</f>
        <v/>
      </c>
      <c r="J856" s="464">
        <f>IFERROR(TRIM(MID(SUBSTITUTE(SUBSTITUTE(SUBSTITUTE(INVITACIONES!$J857,"*",""),CHAR(13),""),CHAR(10),REPT(" ",100)),601,100)),"")</f>
        <v/>
      </c>
      <c r="K856" s="464">
        <f>IFERROR(TRIM(MID(SUBSTITUTE(SUBSTITUTE(SUBSTITUTE(INVITACIONES!$J857,"*",""),CHAR(13),""),CHAR(10),REPT(" ",100)),701,100)),"")</f>
        <v/>
      </c>
    </row>
    <row r="857" s="358">
      <c r="A857" s="464">
        <f>IF(INVITACIONES!A858="","",INVITACIONES!A858)</f>
        <v/>
      </c>
      <c r="B857" s="464">
        <f>IF(INVITACIONES!N858="","",TRIM(INVITACIONES!N858))</f>
        <v/>
      </c>
      <c r="C857" s="475">
        <f>IF(INVITACIONES!G858="","",INVITACIONES!G858)</f>
        <v/>
      </c>
      <c r="D857" s="464">
        <f>IFERROR(TRIM(MID(SUBSTITUTE(SUBSTITUTE(SUBSTITUTE(INVITACIONES!$J858,"*",""),CHAR(13),""),CHAR(10),REPT(" ",100)),1,100)),"")</f>
        <v/>
      </c>
      <c r="E857" s="464">
        <f>IFERROR(TRIM(MID(SUBSTITUTE(SUBSTITUTE(SUBSTITUTE(INVITACIONES!$J858,"*",""),CHAR(13),""),CHAR(10),REPT(" ",100)),101,100)),"")</f>
        <v/>
      </c>
      <c r="F857" s="464">
        <f>IFERROR(TRIM(MID(SUBSTITUTE(SUBSTITUTE(SUBSTITUTE(INVITACIONES!$J858,"*",""),CHAR(13),""),CHAR(10),REPT(" ",100)),201,100)),"")</f>
        <v/>
      </c>
      <c r="G857" s="464">
        <f>IFERROR(TRIM(MID(SUBSTITUTE(SUBSTITUTE(SUBSTITUTE(INVITACIONES!$J858,"*",""),CHAR(13),""),CHAR(10),REPT(" ",100)),301,100)),"")</f>
        <v/>
      </c>
      <c r="H857" s="464">
        <f>IFERROR(TRIM(MID(SUBSTITUTE(SUBSTITUTE(SUBSTITUTE(INVITACIONES!$J858,"*",""),CHAR(13),""),CHAR(10),REPT(" ",100)),401,100)),"")</f>
        <v/>
      </c>
      <c r="I857" s="464">
        <f>IFERROR(TRIM(MID(SUBSTITUTE(SUBSTITUTE(SUBSTITUTE(INVITACIONES!$J858,"*",""),CHAR(13),""),CHAR(10),REPT(" ",100)),501,100)),"")</f>
        <v/>
      </c>
      <c r="J857" s="464">
        <f>IFERROR(TRIM(MID(SUBSTITUTE(SUBSTITUTE(SUBSTITUTE(INVITACIONES!$J858,"*",""),CHAR(13),""),CHAR(10),REPT(" ",100)),601,100)),"")</f>
        <v/>
      </c>
      <c r="K857" s="464">
        <f>IFERROR(TRIM(MID(SUBSTITUTE(SUBSTITUTE(SUBSTITUTE(INVITACIONES!$J858,"*",""),CHAR(13),""),CHAR(10),REPT(" ",100)),701,100)),"")</f>
        <v/>
      </c>
    </row>
    <row r="858" s="358">
      <c r="A858" s="464">
        <f>IF(INVITACIONES!A859="","",INVITACIONES!A859)</f>
        <v/>
      </c>
      <c r="B858" s="464">
        <f>IF(INVITACIONES!N859="","",TRIM(INVITACIONES!N859))</f>
        <v/>
      </c>
      <c r="C858" s="475">
        <f>IF(INVITACIONES!G859="","",INVITACIONES!G859)</f>
        <v/>
      </c>
      <c r="D858" s="464">
        <f>IFERROR(TRIM(MID(SUBSTITUTE(SUBSTITUTE(SUBSTITUTE(INVITACIONES!$J859,"*",""),CHAR(13),""),CHAR(10),REPT(" ",100)),1,100)),"")</f>
        <v/>
      </c>
      <c r="E858" s="464">
        <f>IFERROR(TRIM(MID(SUBSTITUTE(SUBSTITUTE(SUBSTITUTE(INVITACIONES!$J859,"*",""),CHAR(13),""),CHAR(10),REPT(" ",100)),101,100)),"")</f>
        <v/>
      </c>
      <c r="F858" s="464">
        <f>IFERROR(TRIM(MID(SUBSTITUTE(SUBSTITUTE(SUBSTITUTE(INVITACIONES!$J859,"*",""),CHAR(13),""),CHAR(10),REPT(" ",100)),201,100)),"")</f>
        <v/>
      </c>
      <c r="G858" s="464">
        <f>IFERROR(TRIM(MID(SUBSTITUTE(SUBSTITUTE(SUBSTITUTE(INVITACIONES!$J859,"*",""),CHAR(13),""),CHAR(10),REPT(" ",100)),301,100)),"")</f>
        <v/>
      </c>
      <c r="H858" s="464">
        <f>IFERROR(TRIM(MID(SUBSTITUTE(SUBSTITUTE(SUBSTITUTE(INVITACIONES!$J859,"*",""),CHAR(13),""),CHAR(10),REPT(" ",100)),401,100)),"")</f>
        <v/>
      </c>
      <c r="I858" s="464">
        <f>IFERROR(TRIM(MID(SUBSTITUTE(SUBSTITUTE(SUBSTITUTE(INVITACIONES!$J859,"*",""),CHAR(13),""),CHAR(10),REPT(" ",100)),501,100)),"")</f>
        <v/>
      </c>
      <c r="J858" s="464">
        <f>IFERROR(TRIM(MID(SUBSTITUTE(SUBSTITUTE(SUBSTITUTE(INVITACIONES!$J859,"*",""),CHAR(13),""),CHAR(10),REPT(" ",100)),601,100)),"")</f>
        <v/>
      </c>
      <c r="K858" s="464">
        <f>IFERROR(TRIM(MID(SUBSTITUTE(SUBSTITUTE(SUBSTITUTE(INVITACIONES!$J859,"*",""),CHAR(13),""),CHAR(10),REPT(" ",100)),701,100)),"")</f>
        <v/>
      </c>
    </row>
    <row r="859" s="358">
      <c r="A859" s="464">
        <f>IF(INVITACIONES!A860="","",INVITACIONES!A860)</f>
        <v/>
      </c>
      <c r="B859" s="464">
        <f>IF(INVITACIONES!N860="","",TRIM(INVITACIONES!N860))</f>
        <v/>
      </c>
      <c r="C859" s="475">
        <f>IF(INVITACIONES!G860="","",INVITACIONES!G860)</f>
        <v/>
      </c>
      <c r="D859" s="464">
        <f>IFERROR(TRIM(MID(SUBSTITUTE(SUBSTITUTE(SUBSTITUTE(INVITACIONES!$J860,"*",""),CHAR(13),""),CHAR(10),REPT(" ",100)),1,100)),"")</f>
        <v/>
      </c>
      <c r="E859" s="464">
        <f>IFERROR(TRIM(MID(SUBSTITUTE(SUBSTITUTE(SUBSTITUTE(INVITACIONES!$J860,"*",""),CHAR(13),""),CHAR(10),REPT(" ",100)),101,100)),"")</f>
        <v/>
      </c>
      <c r="F859" s="464">
        <f>IFERROR(TRIM(MID(SUBSTITUTE(SUBSTITUTE(SUBSTITUTE(INVITACIONES!$J860,"*",""),CHAR(13),""),CHAR(10),REPT(" ",100)),201,100)),"")</f>
        <v/>
      </c>
      <c r="G859" s="464">
        <f>IFERROR(TRIM(MID(SUBSTITUTE(SUBSTITUTE(SUBSTITUTE(INVITACIONES!$J860,"*",""),CHAR(13),""),CHAR(10),REPT(" ",100)),301,100)),"")</f>
        <v/>
      </c>
      <c r="H859" s="464">
        <f>IFERROR(TRIM(MID(SUBSTITUTE(SUBSTITUTE(SUBSTITUTE(INVITACIONES!$J860,"*",""),CHAR(13),""),CHAR(10),REPT(" ",100)),401,100)),"")</f>
        <v/>
      </c>
      <c r="I859" s="464">
        <f>IFERROR(TRIM(MID(SUBSTITUTE(SUBSTITUTE(SUBSTITUTE(INVITACIONES!$J860,"*",""),CHAR(13),""),CHAR(10),REPT(" ",100)),501,100)),"")</f>
        <v/>
      </c>
      <c r="J859" s="464">
        <f>IFERROR(TRIM(MID(SUBSTITUTE(SUBSTITUTE(SUBSTITUTE(INVITACIONES!$J860,"*",""),CHAR(13),""),CHAR(10),REPT(" ",100)),601,100)),"")</f>
        <v/>
      </c>
      <c r="K859" s="464">
        <f>IFERROR(TRIM(MID(SUBSTITUTE(SUBSTITUTE(SUBSTITUTE(INVITACIONES!$J860,"*",""),CHAR(13),""),CHAR(10),REPT(" ",100)),701,100)),"")</f>
        <v/>
      </c>
    </row>
    <row r="860" s="358">
      <c r="A860" s="464">
        <f>IF(INVITACIONES!A861="","",INVITACIONES!A861)</f>
        <v/>
      </c>
      <c r="B860" s="464">
        <f>IF(INVITACIONES!N861="","",TRIM(INVITACIONES!N861))</f>
        <v/>
      </c>
      <c r="C860" s="475">
        <f>IF(INVITACIONES!G861="","",INVITACIONES!G861)</f>
        <v/>
      </c>
      <c r="D860" s="464">
        <f>IFERROR(TRIM(MID(SUBSTITUTE(SUBSTITUTE(SUBSTITUTE(INVITACIONES!$J861,"*",""),CHAR(13),""),CHAR(10),REPT(" ",100)),1,100)),"")</f>
        <v/>
      </c>
      <c r="E860" s="464">
        <f>IFERROR(TRIM(MID(SUBSTITUTE(SUBSTITUTE(SUBSTITUTE(INVITACIONES!$J861,"*",""),CHAR(13),""),CHAR(10),REPT(" ",100)),101,100)),"")</f>
        <v/>
      </c>
      <c r="F860" s="464">
        <f>IFERROR(TRIM(MID(SUBSTITUTE(SUBSTITUTE(SUBSTITUTE(INVITACIONES!$J861,"*",""),CHAR(13),""),CHAR(10),REPT(" ",100)),201,100)),"")</f>
        <v/>
      </c>
      <c r="G860" s="464">
        <f>IFERROR(TRIM(MID(SUBSTITUTE(SUBSTITUTE(SUBSTITUTE(INVITACIONES!$J861,"*",""),CHAR(13),""),CHAR(10),REPT(" ",100)),301,100)),"")</f>
        <v/>
      </c>
      <c r="H860" s="464">
        <f>IFERROR(TRIM(MID(SUBSTITUTE(SUBSTITUTE(SUBSTITUTE(INVITACIONES!$J861,"*",""),CHAR(13),""),CHAR(10),REPT(" ",100)),401,100)),"")</f>
        <v/>
      </c>
      <c r="I860" s="464">
        <f>IFERROR(TRIM(MID(SUBSTITUTE(SUBSTITUTE(SUBSTITUTE(INVITACIONES!$J861,"*",""),CHAR(13),""),CHAR(10),REPT(" ",100)),501,100)),"")</f>
        <v/>
      </c>
      <c r="J860" s="464">
        <f>IFERROR(TRIM(MID(SUBSTITUTE(SUBSTITUTE(SUBSTITUTE(INVITACIONES!$J861,"*",""),CHAR(13),""),CHAR(10),REPT(" ",100)),601,100)),"")</f>
        <v/>
      </c>
      <c r="K860" s="464">
        <f>IFERROR(TRIM(MID(SUBSTITUTE(SUBSTITUTE(SUBSTITUTE(INVITACIONES!$J861,"*",""),CHAR(13),""),CHAR(10),REPT(" ",100)),701,100)),"")</f>
        <v/>
      </c>
    </row>
    <row r="861" s="358">
      <c r="A861" s="464">
        <f>IF(INVITACIONES!A862="","",INVITACIONES!A862)</f>
        <v/>
      </c>
      <c r="B861" s="464">
        <f>IF(INVITACIONES!N862="","",TRIM(INVITACIONES!N862))</f>
        <v/>
      </c>
      <c r="C861" s="475">
        <f>IF(INVITACIONES!G862="","",INVITACIONES!G862)</f>
        <v/>
      </c>
      <c r="D861" s="464">
        <f>IFERROR(TRIM(MID(SUBSTITUTE(SUBSTITUTE(SUBSTITUTE(INVITACIONES!$J862,"*",""),CHAR(13),""),CHAR(10),REPT(" ",100)),1,100)),"")</f>
        <v/>
      </c>
      <c r="E861" s="464">
        <f>IFERROR(TRIM(MID(SUBSTITUTE(SUBSTITUTE(SUBSTITUTE(INVITACIONES!$J862,"*",""),CHAR(13),""),CHAR(10),REPT(" ",100)),101,100)),"")</f>
        <v/>
      </c>
      <c r="F861" s="464">
        <f>IFERROR(TRIM(MID(SUBSTITUTE(SUBSTITUTE(SUBSTITUTE(INVITACIONES!$J862,"*",""),CHAR(13),""),CHAR(10),REPT(" ",100)),201,100)),"")</f>
        <v/>
      </c>
      <c r="G861" s="464">
        <f>IFERROR(TRIM(MID(SUBSTITUTE(SUBSTITUTE(SUBSTITUTE(INVITACIONES!$J862,"*",""),CHAR(13),""),CHAR(10),REPT(" ",100)),301,100)),"")</f>
        <v/>
      </c>
      <c r="H861" s="464">
        <f>IFERROR(TRIM(MID(SUBSTITUTE(SUBSTITUTE(SUBSTITUTE(INVITACIONES!$J862,"*",""),CHAR(13),""),CHAR(10),REPT(" ",100)),401,100)),"")</f>
        <v/>
      </c>
      <c r="I861" s="464">
        <f>IFERROR(TRIM(MID(SUBSTITUTE(SUBSTITUTE(SUBSTITUTE(INVITACIONES!$J862,"*",""),CHAR(13),""),CHAR(10),REPT(" ",100)),501,100)),"")</f>
        <v/>
      </c>
      <c r="J861" s="464">
        <f>IFERROR(TRIM(MID(SUBSTITUTE(SUBSTITUTE(SUBSTITUTE(INVITACIONES!$J862,"*",""),CHAR(13),""),CHAR(10),REPT(" ",100)),601,100)),"")</f>
        <v/>
      </c>
      <c r="K861" s="464">
        <f>IFERROR(TRIM(MID(SUBSTITUTE(SUBSTITUTE(SUBSTITUTE(INVITACIONES!$J862,"*",""),CHAR(13),""),CHAR(10),REPT(" ",100)),701,100)),"")</f>
        <v/>
      </c>
    </row>
    <row r="862" s="358">
      <c r="A862" s="464">
        <f>IF(INVITACIONES!A863="","",INVITACIONES!A863)</f>
        <v/>
      </c>
      <c r="B862" s="464">
        <f>IF(INVITACIONES!N863="","",TRIM(INVITACIONES!N863))</f>
        <v/>
      </c>
      <c r="C862" s="475">
        <f>IF(INVITACIONES!G863="","",INVITACIONES!G863)</f>
        <v/>
      </c>
      <c r="D862" s="464">
        <f>IFERROR(TRIM(MID(SUBSTITUTE(SUBSTITUTE(SUBSTITUTE(INVITACIONES!$J863,"*",""),CHAR(13),""),CHAR(10),REPT(" ",100)),1,100)),"")</f>
        <v/>
      </c>
      <c r="E862" s="464">
        <f>IFERROR(TRIM(MID(SUBSTITUTE(SUBSTITUTE(SUBSTITUTE(INVITACIONES!$J863,"*",""),CHAR(13),""),CHAR(10),REPT(" ",100)),101,100)),"")</f>
        <v/>
      </c>
      <c r="F862" s="464">
        <f>IFERROR(TRIM(MID(SUBSTITUTE(SUBSTITUTE(SUBSTITUTE(INVITACIONES!$J863,"*",""),CHAR(13),""),CHAR(10),REPT(" ",100)),201,100)),"")</f>
        <v/>
      </c>
      <c r="G862" s="464">
        <f>IFERROR(TRIM(MID(SUBSTITUTE(SUBSTITUTE(SUBSTITUTE(INVITACIONES!$J863,"*",""),CHAR(13),""),CHAR(10),REPT(" ",100)),301,100)),"")</f>
        <v/>
      </c>
      <c r="H862" s="464">
        <f>IFERROR(TRIM(MID(SUBSTITUTE(SUBSTITUTE(SUBSTITUTE(INVITACIONES!$J863,"*",""),CHAR(13),""),CHAR(10),REPT(" ",100)),401,100)),"")</f>
        <v/>
      </c>
      <c r="I862" s="464">
        <f>IFERROR(TRIM(MID(SUBSTITUTE(SUBSTITUTE(SUBSTITUTE(INVITACIONES!$J863,"*",""),CHAR(13),""),CHAR(10),REPT(" ",100)),501,100)),"")</f>
        <v/>
      </c>
      <c r="J862" s="464">
        <f>IFERROR(TRIM(MID(SUBSTITUTE(SUBSTITUTE(SUBSTITUTE(INVITACIONES!$J863,"*",""),CHAR(13),""),CHAR(10),REPT(" ",100)),601,100)),"")</f>
        <v/>
      </c>
      <c r="K862" s="464">
        <f>IFERROR(TRIM(MID(SUBSTITUTE(SUBSTITUTE(SUBSTITUTE(INVITACIONES!$J863,"*",""),CHAR(13),""),CHAR(10),REPT(" ",100)),701,100)),"")</f>
        <v/>
      </c>
    </row>
    <row r="863" s="358">
      <c r="A863" s="464">
        <f>IF(INVITACIONES!A864="","",INVITACIONES!A864)</f>
        <v/>
      </c>
      <c r="B863" s="464">
        <f>IF(INVITACIONES!N864="","",TRIM(INVITACIONES!N864))</f>
        <v/>
      </c>
      <c r="C863" s="475">
        <f>IF(INVITACIONES!G864="","",INVITACIONES!G864)</f>
        <v/>
      </c>
      <c r="D863" s="464">
        <f>IFERROR(TRIM(MID(SUBSTITUTE(SUBSTITUTE(SUBSTITUTE(INVITACIONES!$J864,"*",""),CHAR(13),""),CHAR(10),REPT(" ",100)),1,100)),"")</f>
        <v/>
      </c>
      <c r="E863" s="464">
        <f>IFERROR(TRIM(MID(SUBSTITUTE(SUBSTITUTE(SUBSTITUTE(INVITACIONES!$J864,"*",""),CHAR(13),""),CHAR(10),REPT(" ",100)),101,100)),"")</f>
        <v/>
      </c>
      <c r="F863" s="464">
        <f>IFERROR(TRIM(MID(SUBSTITUTE(SUBSTITUTE(SUBSTITUTE(INVITACIONES!$J864,"*",""),CHAR(13),""),CHAR(10),REPT(" ",100)),201,100)),"")</f>
        <v/>
      </c>
      <c r="G863" s="464">
        <f>IFERROR(TRIM(MID(SUBSTITUTE(SUBSTITUTE(SUBSTITUTE(INVITACIONES!$J864,"*",""),CHAR(13),""),CHAR(10),REPT(" ",100)),301,100)),"")</f>
        <v/>
      </c>
      <c r="H863" s="464">
        <f>IFERROR(TRIM(MID(SUBSTITUTE(SUBSTITUTE(SUBSTITUTE(INVITACIONES!$J864,"*",""),CHAR(13),""),CHAR(10),REPT(" ",100)),401,100)),"")</f>
        <v/>
      </c>
      <c r="I863" s="464">
        <f>IFERROR(TRIM(MID(SUBSTITUTE(SUBSTITUTE(SUBSTITUTE(INVITACIONES!$J864,"*",""),CHAR(13),""),CHAR(10),REPT(" ",100)),501,100)),"")</f>
        <v/>
      </c>
      <c r="J863" s="464">
        <f>IFERROR(TRIM(MID(SUBSTITUTE(SUBSTITUTE(SUBSTITUTE(INVITACIONES!$J864,"*",""),CHAR(13),""),CHAR(10),REPT(" ",100)),601,100)),"")</f>
        <v/>
      </c>
      <c r="K863" s="464">
        <f>IFERROR(TRIM(MID(SUBSTITUTE(SUBSTITUTE(SUBSTITUTE(INVITACIONES!$J864,"*",""),CHAR(13),""),CHAR(10),REPT(" ",100)),701,100)),"")</f>
        <v/>
      </c>
    </row>
    <row r="864" s="358">
      <c r="A864" s="464">
        <f>IF(INVITACIONES!A865="","",INVITACIONES!A865)</f>
        <v/>
      </c>
      <c r="B864" s="464">
        <f>IF(INVITACIONES!N865="","",TRIM(INVITACIONES!N865))</f>
        <v/>
      </c>
      <c r="C864" s="475">
        <f>IF(INVITACIONES!G865="","",INVITACIONES!G865)</f>
        <v/>
      </c>
      <c r="D864" s="464">
        <f>IFERROR(TRIM(MID(SUBSTITUTE(SUBSTITUTE(SUBSTITUTE(INVITACIONES!$J865,"*",""),CHAR(13),""),CHAR(10),REPT(" ",100)),1,100)),"")</f>
        <v/>
      </c>
      <c r="E864" s="464">
        <f>IFERROR(TRIM(MID(SUBSTITUTE(SUBSTITUTE(SUBSTITUTE(INVITACIONES!$J865,"*",""),CHAR(13),""),CHAR(10),REPT(" ",100)),101,100)),"")</f>
        <v/>
      </c>
      <c r="F864" s="464">
        <f>IFERROR(TRIM(MID(SUBSTITUTE(SUBSTITUTE(SUBSTITUTE(INVITACIONES!$J865,"*",""),CHAR(13),""),CHAR(10),REPT(" ",100)),201,100)),"")</f>
        <v/>
      </c>
      <c r="G864" s="464">
        <f>IFERROR(TRIM(MID(SUBSTITUTE(SUBSTITUTE(SUBSTITUTE(INVITACIONES!$J865,"*",""),CHAR(13),""),CHAR(10),REPT(" ",100)),301,100)),"")</f>
        <v/>
      </c>
      <c r="H864" s="464">
        <f>IFERROR(TRIM(MID(SUBSTITUTE(SUBSTITUTE(SUBSTITUTE(INVITACIONES!$J865,"*",""),CHAR(13),""),CHAR(10),REPT(" ",100)),401,100)),"")</f>
        <v/>
      </c>
      <c r="I864" s="464">
        <f>IFERROR(TRIM(MID(SUBSTITUTE(SUBSTITUTE(SUBSTITUTE(INVITACIONES!$J865,"*",""),CHAR(13),""),CHAR(10),REPT(" ",100)),501,100)),"")</f>
        <v/>
      </c>
      <c r="J864" s="464">
        <f>IFERROR(TRIM(MID(SUBSTITUTE(SUBSTITUTE(SUBSTITUTE(INVITACIONES!$J865,"*",""),CHAR(13),""),CHAR(10),REPT(" ",100)),601,100)),"")</f>
        <v/>
      </c>
      <c r="K864" s="464">
        <f>IFERROR(TRIM(MID(SUBSTITUTE(SUBSTITUTE(SUBSTITUTE(INVITACIONES!$J865,"*",""),CHAR(13),""),CHAR(10),REPT(" ",100)),701,100)),"")</f>
        <v/>
      </c>
    </row>
    <row r="865" s="358">
      <c r="A865" s="464">
        <f>IF(INVITACIONES!A866="","",INVITACIONES!A866)</f>
        <v/>
      </c>
      <c r="B865" s="464">
        <f>IF(INVITACIONES!N866="","",TRIM(INVITACIONES!N866))</f>
        <v/>
      </c>
      <c r="C865" s="475">
        <f>IF(INVITACIONES!G866="","",INVITACIONES!G866)</f>
        <v/>
      </c>
      <c r="D865" s="464">
        <f>IFERROR(TRIM(MID(SUBSTITUTE(SUBSTITUTE(SUBSTITUTE(INVITACIONES!$J866,"*",""),CHAR(13),""),CHAR(10),REPT(" ",100)),1,100)),"")</f>
        <v/>
      </c>
      <c r="E865" s="464">
        <f>IFERROR(TRIM(MID(SUBSTITUTE(SUBSTITUTE(SUBSTITUTE(INVITACIONES!$J866,"*",""),CHAR(13),""),CHAR(10),REPT(" ",100)),101,100)),"")</f>
        <v/>
      </c>
      <c r="F865" s="464">
        <f>IFERROR(TRIM(MID(SUBSTITUTE(SUBSTITUTE(SUBSTITUTE(INVITACIONES!$J866,"*",""),CHAR(13),""),CHAR(10),REPT(" ",100)),201,100)),"")</f>
        <v/>
      </c>
      <c r="G865" s="464">
        <f>IFERROR(TRIM(MID(SUBSTITUTE(SUBSTITUTE(SUBSTITUTE(INVITACIONES!$J866,"*",""),CHAR(13),""),CHAR(10),REPT(" ",100)),301,100)),"")</f>
        <v/>
      </c>
      <c r="H865" s="464">
        <f>IFERROR(TRIM(MID(SUBSTITUTE(SUBSTITUTE(SUBSTITUTE(INVITACIONES!$J866,"*",""),CHAR(13),""),CHAR(10),REPT(" ",100)),401,100)),"")</f>
        <v/>
      </c>
      <c r="I865" s="464">
        <f>IFERROR(TRIM(MID(SUBSTITUTE(SUBSTITUTE(SUBSTITUTE(INVITACIONES!$J866,"*",""),CHAR(13),""),CHAR(10),REPT(" ",100)),501,100)),"")</f>
        <v/>
      </c>
      <c r="J865" s="464">
        <f>IFERROR(TRIM(MID(SUBSTITUTE(SUBSTITUTE(SUBSTITUTE(INVITACIONES!$J866,"*",""),CHAR(13),""),CHAR(10),REPT(" ",100)),601,100)),"")</f>
        <v/>
      </c>
      <c r="K865" s="464">
        <f>IFERROR(TRIM(MID(SUBSTITUTE(SUBSTITUTE(SUBSTITUTE(INVITACIONES!$J866,"*",""),CHAR(13),""),CHAR(10),REPT(" ",100)),701,100)),"")</f>
        <v/>
      </c>
    </row>
    <row r="866" s="358">
      <c r="A866" s="464">
        <f>IF(INVITACIONES!A867="","",INVITACIONES!A867)</f>
        <v/>
      </c>
      <c r="B866" s="464">
        <f>IF(INVITACIONES!N867="","",TRIM(INVITACIONES!N867))</f>
        <v/>
      </c>
      <c r="C866" s="475">
        <f>IF(INVITACIONES!G867="","",INVITACIONES!G867)</f>
        <v/>
      </c>
      <c r="D866" s="464">
        <f>IFERROR(TRIM(MID(SUBSTITUTE(SUBSTITUTE(SUBSTITUTE(INVITACIONES!$J867,"*",""),CHAR(13),""),CHAR(10),REPT(" ",100)),1,100)),"")</f>
        <v/>
      </c>
      <c r="E866" s="464">
        <f>IFERROR(TRIM(MID(SUBSTITUTE(SUBSTITUTE(SUBSTITUTE(INVITACIONES!$J867,"*",""),CHAR(13),""),CHAR(10),REPT(" ",100)),101,100)),"")</f>
        <v/>
      </c>
      <c r="F866" s="464">
        <f>IFERROR(TRIM(MID(SUBSTITUTE(SUBSTITUTE(SUBSTITUTE(INVITACIONES!$J867,"*",""),CHAR(13),""),CHAR(10),REPT(" ",100)),201,100)),"")</f>
        <v/>
      </c>
      <c r="G866" s="464">
        <f>IFERROR(TRIM(MID(SUBSTITUTE(SUBSTITUTE(SUBSTITUTE(INVITACIONES!$J867,"*",""),CHAR(13),""),CHAR(10),REPT(" ",100)),301,100)),"")</f>
        <v/>
      </c>
      <c r="H866" s="464">
        <f>IFERROR(TRIM(MID(SUBSTITUTE(SUBSTITUTE(SUBSTITUTE(INVITACIONES!$J867,"*",""),CHAR(13),""),CHAR(10),REPT(" ",100)),401,100)),"")</f>
        <v/>
      </c>
      <c r="I866" s="464">
        <f>IFERROR(TRIM(MID(SUBSTITUTE(SUBSTITUTE(SUBSTITUTE(INVITACIONES!$J867,"*",""),CHAR(13),""),CHAR(10),REPT(" ",100)),501,100)),"")</f>
        <v/>
      </c>
      <c r="J866" s="464">
        <f>IFERROR(TRIM(MID(SUBSTITUTE(SUBSTITUTE(SUBSTITUTE(INVITACIONES!$J867,"*",""),CHAR(13),""),CHAR(10),REPT(" ",100)),601,100)),"")</f>
        <v/>
      </c>
      <c r="K866" s="464">
        <f>IFERROR(TRIM(MID(SUBSTITUTE(SUBSTITUTE(SUBSTITUTE(INVITACIONES!$J867,"*",""),CHAR(13),""),CHAR(10),REPT(" ",100)),701,100)),"")</f>
        <v/>
      </c>
    </row>
    <row r="867" s="358">
      <c r="A867" s="464">
        <f>IF(INVITACIONES!A868="","",INVITACIONES!A868)</f>
        <v/>
      </c>
      <c r="B867" s="464">
        <f>IF(INVITACIONES!N868="","",TRIM(INVITACIONES!N868))</f>
        <v/>
      </c>
      <c r="C867" s="475">
        <f>IF(INVITACIONES!G868="","",INVITACIONES!G868)</f>
        <v/>
      </c>
      <c r="D867" s="464">
        <f>IFERROR(TRIM(MID(SUBSTITUTE(SUBSTITUTE(SUBSTITUTE(INVITACIONES!$J868,"*",""),CHAR(13),""),CHAR(10),REPT(" ",100)),1,100)),"")</f>
        <v/>
      </c>
      <c r="E867" s="464">
        <f>IFERROR(TRIM(MID(SUBSTITUTE(SUBSTITUTE(SUBSTITUTE(INVITACIONES!$J868,"*",""),CHAR(13),""),CHAR(10),REPT(" ",100)),101,100)),"")</f>
        <v/>
      </c>
      <c r="F867" s="464">
        <f>IFERROR(TRIM(MID(SUBSTITUTE(SUBSTITUTE(SUBSTITUTE(INVITACIONES!$J868,"*",""),CHAR(13),""),CHAR(10),REPT(" ",100)),201,100)),"")</f>
        <v/>
      </c>
      <c r="G867" s="464">
        <f>IFERROR(TRIM(MID(SUBSTITUTE(SUBSTITUTE(SUBSTITUTE(INVITACIONES!$J868,"*",""),CHAR(13),""),CHAR(10),REPT(" ",100)),301,100)),"")</f>
        <v/>
      </c>
      <c r="H867" s="464">
        <f>IFERROR(TRIM(MID(SUBSTITUTE(SUBSTITUTE(SUBSTITUTE(INVITACIONES!$J868,"*",""),CHAR(13),""),CHAR(10),REPT(" ",100)),401,100)),"")</f>
        <v/>
      </c>
      <c r="I867" s="464">
        <f>IFERROR(TRIM(MID(SUBSTITUTE(SUBSTITUTE(SUBSTITUTE(INVITACIONES!$J868,"*",""),CHAR(13),""),CHAR(10),REPT(" ",100)),501,100)),"")</f>
        <v/>
      </c>
      <c r="J867" s="464">
        <f>IFERROR(TRIM(MID(SUBSTITUTE(SUBSTITUTE(SUBSTITUTE(INVITACIONES!$J868,"*",""),CHAR(13),""),CHAR(10),REPT(" ",100)),601,100)),"")</f>
        <v/>
      </c>
      <c r="K867" s="464">
        <f>IFERROR(TRIM(MID(SUBSTITUTE(SUBSTITUTE(SUBSTITUTE(INVITACIONES!$J868,"*",""),CHAR(13),""),CHAR(10),REPT(" ",100)),701,100)),"")</f>
        <v/>
      </c>
    </row>
    <row r="868" s="358">
      <c r="A868" s="464">
        <f>IF(INVITACIONES!A869="","",INVITACIONES!A869)</f>
        <v/>
      </c>
      <c r="B868" s="464">
        <f>IF(INVITACIONES!N869="","",TRIM(INVITACIONES!N869))</f>
        <v/>
      </c>
      <c r="C868" s="475">
        <f>IF(INVITACIONES!G869="","",INVITACIONES!G869)</f>
        <v/>
      </c>
      <c r="D868" s="464">
        <f>IFERROR(TRIM(MID(SUBSTITUTE(SUBSTITUTE(SUBSTITUTE(INVITACIONES!$J869,"*",""),CHAR(13),""),CHAR(10),REPT(" ",100)),1,100)),"")</f>
        <v/>
      </c>
      <c r="E868" s="464">
        <f>IFERROR(TRIM(MID(SUBSTITUTE(SUBSTITUTE(SUBSTITUTE(INVITACIONES!$J869,"*",""),CHAR(13),""),CHAR(10),REPT(" ",100)),101,100)),"")</f>
        <v/>
      </c>
      <c r="F868" s="464">
        <f>IFERROR(TRIM(MID(SUBSTITUTE(SUBSTITUTE(SUBSTITUTE(INVITACIONES!$J869,"*",""),CHAR(13),""),CHAR(10),REPT(" ",100)),201,100)),"")</f>
        <v/>
      </c>
      <c r="G868" s="464">
        <f>IFERROR(TRIM(MID(SUBSTITUTE(SUBSTITUTE(SUBSTITUTE(INVITACIONES!$J869,"*",""),CHAR(13),""),CHAR(10),REPT(" ",100)),301,100)),"")</f>
        <v/>
      </c>
      <c r="H868" s="464">
        <f>IFERROR(TRIM(MID(SUBSTITUTE(SUBSTITUTE(SUBSTITUTE(INVITACIONES!$J869,"*",""),CHAR(13),""),CHAR(10),REPT(" ",100)),401,100)),"")</f>
        <v/>
      </c>
      <c r="I868" s="464">
        <f>IFERROR(TRIM(MID(SUBSTITUTE(SUBSTITUTE(SUBSTITUTE(INVITACIONES!$J869,"*",""),CHAR(13),""),CHAR(10),REPT(" ",100)),501,100)),"")</f>
        <v/>
      </c>
      <c r="J868" s="464">
        <f>IFERROR(TRIM(MID(SUBSTITUTE(SUBSTITUTE(SUBSTITUTE(INVITACIONES!$J869,"*",""),CHAR(13),""),CHAR(10),REPT(" ",100)),601,100)),"")</f>
        <v/>
      </c>
      <c r="K868" s="464">
        <f>IFERROR(TRIM(MID(SUBSTITUTE(SUBSTITUTE(SUBSTITUTE(INVITACIONES!$J869,"*",""),CHAR(13),""),CHAR(10),REPT(" ",100)),701,100)),"")</f>
        <v/>
      </c>
    </row>
    <row r="869" s="358">
      <c r="A869" s="464">
        <f>IF(INVITACIONES!A870="","",INVITACIONES!A870)</f>
        <v/>
      </c>
      <c r="B869" s="464">
        <f>IF(INVITACIONES!N870="","",TRIM(INVITACIONES!N870))</f>
        <v/>
      </c>
      <c r="C869" s="475">
        <f>IF(INVITACIONES!G870="","",INVITACIONES!G870)</f>
        <v/>
      </c>
      <c r="D869" s="464">
        <f>IFERROR(TRIM(MID(SUBSTITUTE(SUBSTITUTE(SUBSTITUTE(INVITACIONES!$J870,"*",""),CHAR(13),""),CHAR(10),REPT(" ",100)),1,100)),"")</f>
        <v/>
      </c>
      <c r="E869" s="464">
        <f>IFERROR(TRIM(MID(SUBSTITUTE(SUBSTITUTE(SUBSTITUTE(INVITACIONES!$J870,"*",""),CHAR(13),""),CHAR(10),REPT(" ",100)),101,100)),"")</f>
        <v/>
      </c>
      <c r="F869" s="464">
        <f>IFERROR(TRIM(MID(SUBSTITUTE(SUBSTITUTE(SUBSTITUTE(INVITACIONES!$J870,"*",""),CHAR(13),""),CHAR(10),REPT(" ",100)),201,100)),"")</f>
        <v/>
      </c>
      <c r="G869" s="464">
        <f>IFERROR(TRIM(MID(SUBSTITUTE(SUBSTITUTE(SUBSTITUTE(INVITACIONES!$J870,"*",""),CHAR(13),""),CHAR(10),REPT(" ",100)),301,100)),"")</f>
        <v/>
      </c>
      <c r="H869" s="464">
        <f>IFERROR(TRIM(MID(SUBSTITUTE(SUBSTITUTE(SUBSTITUTE(INVITACIONES!$J870,"*",""),CHAR(13),""),CHAR(10),REPT(" ",100)),401,100)),"")</f>
        <v/>
      </c>
      <c r="I869" s="464">
        <f>IFERROR(TRIM(MID(SUBSTITUTE(SUBSTITUTE(SUBSTITUTE(INVITACIONES!$J870,"*",""),CHAR(13),""),CHAR(10),REPT(" ",100)),501,100)),"")</f>
        <v/>
      </c>
      <c r="J869" s="464">
        <f>IFERROR(TRIM(MID(SUBSTITUTE(SUBSTITUTE(SUBSTITUTE(INVITACIONES!$J870,"*",""),CHAR(13),""),CHAR(10),REPT(" ",100)),601,100)),"")</f>
        <v/>
      </c>
      <c r="K869" s="464">
        <f>IFERROR(TRIM(MID(SUBSTITUTE(SUBSTITUTE(SUBSTITUTE(INVITACIONES!$J870,"*",""),CHAR(13),""),CHAR(10),REPT(" ",100)),701,100)),"")</f>
        <v/>
      </c>
    </row>
    <row r="870" s="358">
      <c r="A870" s="464">
        <f>IF(INVITACIONES!A871="","",INVITACIONES!A871)</f>
        <v/>
      </c>
      <c r="B870" s="464">
        <f>IF(INVITACIONES!N871="","",TRIM(INVITACIONES!N871))</f>
        <v/>
      </c>
      <c r="C870" s="475">
        <f>IF(INVITACIONES!G871="","",INVITACIONES!G871)</f>
        <v/>
      </c>
      <c r="D870" s="464">
        <f>IFERROR(TRIM(MID(SUBSTITUTE(SUBSTITUTE(SUBSTITUTE(INVITACIONES!$J871,"*",""),CHAR(13),""),CHAR(10),REPT(" ",100)),1,100)),"")</f>
        <v/>
      </c>
      <c r="E870" s="464">
        <f>IFERROR(TRIM(MID(SUBSTITUTE(SUBSTITUTE(SUBSTITUTE(INVITACIONES!$J871,"*",""),CHAR(13),""),CHAR(10),REPT(" ",100)),101,100)),"")</f>
        <v/>
      </c>
      <c r="F870" s="464">
        <f>IFERROR(TRIM(MID(SUBSTITUTE(SUBSTITUTE(SUBSTITUTE(INVITACIONES!$J871,"*",""),CHAR(13),""),CHAR(10),REPT(" ",100)),201,100)),"")</f>
        <v/>
      </c>
      <c r="G870" s="464">
        <f>IFERROR(TRIM(MID(SUBSTITUTE(SUBSTITUTE(SUBSTITUTE(INVITACIONES!$J871,"*",""),CHAR(13),""),CHAR(10),REPT(" ",100)),301,100)),"")</f>
        <v/>
      </c>
      <c r="H870" s="464">
        <f>IFERROR(TRIM(MID(SUBSTITUTE(SUBSTITUTE(SUBSTITUTE(INVITACIONES!$J871,"*",""),CHAR(13),""),CHAR(10),REPT(" ",100)),401,100)),"")</f>
        <v/>
      </c>
      <c r="I870" s="464">
        <f>IFERROR(TRIM(MID(SUBSTITUTE(SUBSTITUTE(SUBSTITUTE(INVITACIONES!$J871,"*",""),CHAR(13),""),CHAR(10),REPT(" ",100)),501,100)),"")</f>
        <v/>
      </c>
      <c r="J870" s="464">
        <f>IFERROR(TRIM(MID(SUBSTITUTE(SUBSTITUTE(SUBSTITUTE(INVITACIONES!$J871,"*",""),CHAR(13),""),CHAR(10),REPT(" ",100)),601,100)),"")</f>
        <v/>
      </c>
      <c r="K870" s="464">
        <f>IFERROR(TRIM(MID(SUBSTITUTE(SUBSTITUTE(SUBSTITUTE(INVITACIONES!$J871,"*",""),CHAR(13),""),CHAR(10),REPT(" ",100)),701,100)),"")</f>
        <v/>
      </c>
    </row>
    <row r="871" s="358">
      <c r="A871" s="464">
        <f>IF(INVITACIONES!A872="","",INVITACIONES!A872)</f>
        <v/>
      </c>
      <c r="B871" s="464">
        <f>IF(INVITACIONES!N872="","",TRIM(INVITACIONES!N872))</f>
        <v/>
      </c>
      <c r="C871" s="475">
        <f>IF(INVITACIONES!G872="","",INVITACIONES!G872)</f>
        <v/>
      </c>
      <c r="D871" s="464">
        <f>IFERROR(TRIM(MID(SUBSTITUTE(SUBSTITUTE(SUBSTITUTE(INVITACIONES!$J872,"*",""),CHAR(13),""),CHAR(10),REPT(" ",100)),1,100)),"")</f>
        <v/>
      </c>
      <c r="E871" s="464">
        <f>IFERROR(TRIM(MID(SUBSTITUTE(SUBSTITUTE(SUBSTITUTE(INVITACIONES!$J872,"*",""),CHAR(13),""),CHAR(10),REPT(" ",100)),101,100)),"")</f>
        <v/>
      </c>
      <c r="F871" s="464">
        <f>IFERROR(TRIM(MID(SUBSTITUTE(SUBSTITUTE(SUBSTITUTE(INVITACIONES!$J872,"*",""),CHAR(13),""),CHAR(10),REPT(" ",100)),201,100)),"")</f>
        <v/>
      </c>
      <c r="G871" s="464">
        <f>IFERROR(TRIM(MID(SUBSTITUTE(SUBSTITUTE(SUBSTITUTE(INVITACIONES!$J872,"*",""),CHAR(13),""),CHAR(10),REPT(" ",100)),301,100)),"")</f>
        <v/>
      </c>
      <c r="H871" s="464">
        <f>IFERROR(TRIM(MID(SUBSTITUTE(SUBSTITUTE(SUBSTITUTE(INVITACIONES!$J872,"*",""),CHAR(13),""),CHAR(10),REPT(" ",100)),401,100)),"")</f>
        <v/>
      </c>
      <c r="I871" s="464">
        <f>IFERROR(TRIM(MID(SUBSTITUTE(SUBSTITUTE(SUBSTITUTE(INVITACIONES!$J872,"*",""),CHAR(13),""),CHAR(10),REPT(" ",100)),501,100)),"")</f>
        <v/>
      </c>
      <c r="J871" s="464">
        <f>IFERROR(TRIM(MID(SUBSTITUTE(SUBSTITUTE(SUBSTITUTE(INVITACIONES!$J872,"*",""),CHAR(13),""),CHAR(10),REPT(" ",100)),601,100)),"")</f>
        <v/>
      </c>
      <c r="K871" s="464">
        <f>IFERROR(TRIM(MID(SUBSTITUTE(SUBSTITUTE(SUBSTITUTE(INVITACIONES!$J872,"*",""),CHAR(13),""),CHAR(10),REPT(" ",100)),701,100)),"")</f>
        <v/>
      </c>
    </row>
    <row r="872" s="358">
      <c r="A872" s="464">
        <f>IF(INVITACIONES!A873="","",INVITACIONES!A873)</f>
        <v/>
      </c>
      <c r="B872" s="464">
        <f>IF(INVITACIONES!N873="","",TRIM(INVITACIONES!N873))</f>
        <v/>
      </c>
      <c r="C872" s="475">
        <f>IF(INVITACIONES!G873="","",INVITACIONES!G873)</f>
        <v/>
      </c>
      <c r="D872" s="464">
        <f>IFERROR(TRIM(MID(SUBSTITUTE(SUBSTITUTE(SUBSTITUTE(INVITACIONES!$J873,"*",""),CHAR(13),""),CHAR(10),REPT(" ",100)),1,100)),"")</f>
        <v/>
      </c>
      <c r="E872" s="464">
        <f>IFERROR(TRIM(MID(SUBSTITUTE(SUBSTITUTE(SUBSTITUTE(INVITACIONES!$J873,"*",""),CHAR(13),""),CHAR(10),REPT(" ",100)),101,100)),"")</f>
        <v/>
      </c>
      <c r="F872" s="464">
        <f>IFERROR(TRIM(MID(SUBSTITUTE(SUBSTITUTE(SUBSTITUTE(INVITACIONES!$J873,"*",""),CHAR(13),""),CHAR(10),REPT(" ",100)),201,100)),"")</f>
        <v/>
      </c>
      <c r="G872" s="464">
        <f>IFERROR(TRIM(MID(SUBSTITUTE(SUBSTITUTE(SUBSTITUTE(INVITACIONES!$J873,"*",""),CHAR(13),""),CHAR(10),REPT(" ",100)),301,100)),"")</f>
        <v/>
      </c>
      <c r="H872" s="464">
        <f>IFERROR(TRIM(MID(SUBSTITUTE(SUBSTITUTE(SUBSTITUTE(INVITACIONES!$J873,"*",""),CHAR(13),""),CHAR(10),REPT(" ",100)),401,100)),"")</f>
        <v/>
      </c>
      <c r="I872" s="464">
        <f>IFERROR(TRIM(MID(SUBSTITUTE(SUBSTITUTE(SUBSTITUTE(INVITACIONES!$J873,"*",""),CHAR(13),""),CHAR(10),REPT(" ",100)),501,100)),"")</f>
        <v/>
      </c>
      <c r="J872" s="464">
        <f>IFERROR(TRIM(MID(SUBSTITUTE(SUBSTITUTE(SUBSTITUTE(INVITACIONES!$J873,"*",""),CHAR(13),""),CHAR(10),REPT(" ",100)),601,100)),"")</f>
        <v/>
      </c>
      <c r="K872" s="464">
        <f>IFERROR(TRIM(MID(SUBSTITUTE(SUBSTITUTE(SUBSTITUTE(INVITACIONES!$J873,"*",""),CHAR(13),""),CHAR(10),REPT(" ",100)),701,100)),"")</f>
        <v/>
      </c>
    </row>
    <row r="873" s="358">
      <c r="A873" s="464">
        <f>IF(INVITACIONES!A874="","",INVITACIONES!A874)</f>
        <v/>
      </c>
      <c r="B873" s="464">
        <f>IF(INVITACIONES!N874="","",TRIM(INVITACIONES!N874))</f>
        <v/>
      </c>
      <c r="C873" s="475">
        <f>IF(INVITACIONES!G874="","",INVITACIONES!G874)</f>
        <v/>
      </c>
      <c r="D873" s="464">
        <f>IFERROR(TRIM(MID(SUBSTITUTE(SUBSTITUTE(SUBSTITUTE(INVITACIONES!$J874,"*",""),CHAR(13),""),CHAR(10),REPT(" ",100)),1,100)),"")</f>
        <v/>
      </c>
      <c r="E873" s="464">
        <f>IFERROR(TRIM(MID(SUBSTITUTE(SUBSTITUTE(SUBSTITUTE(INVITACIONES!$J874,"*",""),CHAR(13),""),CHAR(10),REPT(" ",100)),101,100)),"")</f>
        <v/>
      </c>
      <c r="F873" s="464">
        <f>IFERROR(TRIM(MID(SUBSTITUTE(SUBSTITUTE(SUBSTITUTE(INVITACIONES!$J874,"*",""),CHAR(13),""),CHAR(10),REPT(" ",100)),201,100)),"")</f>
        <v/>
      </c>
      <c r="G873" s="464">
        <f>IFERROR(TRIM(MID(SUBSTITUTE(SUBSTITUTE(SUBSTITUTE(INVITACIONES!$J874,"*",""),CHAR(13),""),CHAR(10),REPT(" ",100)),301,100)),"")</f>
        <v/>
      </c>
      <c r="H873" s="464">
        <f>IFERROR(TRIM(MID(SUBSTITUTE(SUBSTITUTE(SUBSTITUTE(INVITACIONES!$J874,"*",""),CHAR(13),""),CHAR(10),REPT(" ",100)),401,100)),"")</f>
        <v/>
      </c>
      <c r="I873" s="464">
        <f>IFERROR(TRIM(MID(SUBSTITUTE(SUBSTITUTE(SUBSTITUTE(INVITACIONES!$J874,"*",""),CHAR(13),""),CHAR(10),REPT(" ",100)),501,100)),"")</f>
        <v/>
      </c>
      <c r="J873" s="464">
        <f>IFERROR(TRIM(MID(SUBSTITUTE(SUBSTITUTE(SUBSTITUTE(INVITACIONES!$J874,"*",""),CHAR(13),""),CHAR(10),REPT(" ",100)),601,100)),"")</f>
        <v/>
      </c>
      <c r="K873" s="464">
        <f>IFERROR(TRIM(MID(SUBSTITUTE(SUBSTITUTE(SUBSTITUTE(INVITACIONES!$J874,"*",""),CHAR(13),""),CHAR(10),REPT(" ",100)),701,100)),"")</f>
        <v/>
      </c>
    </row>
    <row r="874" s="358">
      <c r="A874" s="464">
        <f>IF(INVITACIONES!A875="","",INVITACIONES!A875)</f>
        <v/>
      </c>
      <c r="B874" s="464">
        <f>IF(INVITACIONES!N875="","",TRIM(INVITACIONES!N875))</f>
        <v/>
      </c>
      <c r="C874" s="475">
        <f>IF(INVITACIONES!G875="","",INVITACIONES!G875)</f>
        <v/>
      </c>
      <c r="D874" s="464">
        <f>IFERROR(TRIM(MID(SUBSTITUTE(SUBSTITUTE(SUBSTITUTE(INVITACIONES!$J875,"*",""),CHAR(13),""),CHAR(10),REPT(" ",100)),1,100)),"")</f>
        <v/>
      </c>
      <c r="E874" s="464">
        <f>IFERROR(TRIM(MID(SUBSTITUTE(SUBSTITUTE(SUBSTITUTE(INVITACIONES!$J875,"*",""),CHAR(13),""),CHAR(10),REPT(" ",100)),101,100)),"")</f>
        <v/>
      </c>
      <c r="F874" s="464">
        <f>IFERROR(TRIM(MID(SUBSTITUTE(SUBSTITUTE(SUBSTITUTE(INVITACIONES!$J875,"*",""),CHAR(13),""),CHAR(10),REPT(" ",100)),201,100)),"")</f>
        <v/>
      </c>
      <c r="G874" s="464">
        <f>IFERROR(TRIM(MID(SUBSTITUTE(SUBSTITUTE(SUBSTITUTE(INVITACIONES!$J875,"*",""),CHAR(13),""),CHAR(10),REPT(" ",100)),301,100)),"")</f>
        <v/>
      </c>
      <c r="H874" s="464">
        <f>IFERROR(TRIM(MID(SUBSTITUTE(SUBSTITUTE(SUBSTITUTE(INVITACIONES!$J875,"*",""),CHAR(13),""),CHAR(10),REPT(" ",100)),401,100)),"")</f>
        <v/>
      </c>
      <c r="I874" s="464">
        <f>IFERROR(TRIM(MID(SUBSTITUTE(SUBSTITUTE(SUBSTITUTE(INVITACIONES!$J875,"*",""),CHAR(13),""),CHAR(10),REPT(" ",100)),501,100)),"")</f>
        <v/>
      </c>
      <c r="J874" s="464">
        <f>IFERROR(TRIM(MID(SUBSTITUTE(SUBSTITUTE(SUBSTITUTE(INVITACIONES!$J875,"*",""),CHAR(13),""),CHAR(10),REPT(" ",100)),601,100)),"")</f>
        <v/>
      </c>
      <c r="K874" s="464">
        <f>IFERROR(TRIM(MID(SUBSTITUTE(SUBSTITUTE(SUBSTITUTE(INVITACIONES!$J875,"*",""),CHAR(13),""),CHAR(10),REPT(" ",100)),701,100)),"")</f>
        <v/>
      </c>
    </row>
    <row r="875" s="358">
      <c r="A875" s="464">
        <f>IF(INVITACIONES!A876="","",INVITACIONES!A876)</f>
        <v/>
      </c>
      <c r="B875" s="464">
        <f>IF(INVITACIONES!N876="","",TRIM(INVITACIONES!N876))</f>
        <v/>
      </c>
      <c r="C875" s="475">
        <f>IF(INVITACIONES!G876="","",INVITACIONES!G876)</f>
        <v/>
      </c>
      <c r="D875" s="464">
        <f>IFERROR(TRIM(MID(SUBSTITUTE(SUBSTITUTE(SUBSTITUTE(INVITACIONES!$J876,"*",""),CHAR(13),""),CHAR(10),REPT(" ",100)),1,100)),"")</f>
        <v/>
      </c>
      <c r="E875" s="464">
        <f>IFERROR(TRIM(MID(SUBSTITUTE(SUBSTITUTE(SUBSTITUTE(INVITACIONES!$J876,"*",""),CHAR(13),""),CHAR(10),REPT(" ",100)),101,100)),"")</f>
        <v/>
      </c>
      <c r="F875" s="464">
        <f>IFERROR(TRIM(MID(SUBSTITUTE(SUBSTITUTE(SUBSTITUTE(INVITACIONES!$J876,"*",""),CHAR(13),""),CHAR(10),REPT(" ",100)),201,100)),"")</f>
        <v/>
      </c>
      <c r="G875" s="464">
        <f>IFERROR(TRIM(MID(SUBSTITUTE(SUBSTITUTE(SUBSTITUTE(INVITACIONES!$J876,"*",""),CHAR(13),""),CHAR(10),REPT(" ",100)),301,100)),"")</f>
        <v/>
      </c>
      <c r="H875" s="464">
        <f>IFERROR(TRIM(MID(SUBSTITUTE(SUBSTITUTE(SUBSTITUTE(INVITACIONES!$J876,"*",""),CHAR(13),""),CHAR(10),REPT(" ",100)),401,100)),"")</f>
        <v/>
      </c>
      <c r="I875" s="464">
        <f>IFERROR(TRIM(MID(SUBSTITUTE(SUBSTITUTE(SUBSTITUTE(INVITACIONES!$J876,"*",""),CHAR(13),""),CHAR(10),REPT(" ",100)),501,100)),"")</f>
        <v/>
      </c>
      <c r="J875" s="464">
        <f>IFERROR(TRIM(MID(SUBSTITUTE(SUBSTITUTE(SUBSTITUTE(INVITACIONES!$J876,"*",""),CHAR(13),""),CHAR(10),REPT(" ",100)),601,100)),"")</f>
        <v/>
      </c>
      <c r="K875" s="464">
        <f>IFERROR(TRIM(MID(SUBSTITUTE(SUBSTITUTE(SUBSTITUTE(INVITACIONES!$J876,"*",""),CHAR(13),""),CHAR(10),REPT(" ",100)),701,100)),"")</f>
        <v/>
      </c>
    </row>
    <row r="876" s="358">
      <c r="A876" s="464">
        <f>IF(INVITACIONES!A877="","",INVITACIONES!A877)</f>
        <v/>
      </c>
      <c r="B876" s="464">
        <f>IF(INVITACIONES!N877="","",TRIM(INVITACIONES!N877))</f>
        <v/>
      </c>
      <c r="C876" s="475">
        <f>IF(INVITACIONES!G877="","",INVITACIONES!G877)</f>
        <v/>
      </c>
      <c r="D876" s="464">
        <f>IFERROR(TRIM(MID(SUBSTITUTE(SUBSTITUTE(SUBSTITUTE(INVITACIONES!$J877,"*",""),CHAR(13),""),CHAR(10),REPT(" ",100)),1,100)),"")</f>
        <v/>
      </c>
      <c r="E876" s="464">
        <f>IFERROR(TRIM(MID(SUBSTITUTE(SUBSTITUTE(SUBSTITUTE(INVITACIONES!$J877,"*",""),CHAR(13),""),CHAR(10),REPT(" ",100)),101,100)),"")</f>
        <v/>
      </c>
      <c r="F876" s="464">
        <f>IFERROR(TRIM(MID(SUBSTITUTE(SUBSTITUTE(SUBSTITUTE(INVITACIONES!$J877,"*",""),CHAR(13),""),CHAR(10),REPT(" ",100)),201,100)),"")</f>
        <v/>
      </c>
      <c r="G876" s="464">
        <f>IFERROR(TRIM(MID(SUBSTITUTE(SUBSTITUTE(SUBSTITUTE(INVITACIONES!$J877,"*",""),CHAR(13),""),CHAR(10),REPT(" ",100)),301,100)),"")</f>
        <v/>
      </c>
      <c r="H876" s="464">
        <f>IFERROR(TRIM(MID(SUBSTITUTE(SUBSTITUTE(SUBSTITUTE(INVITACIONES!$J877,"*",""),CHAR(13),""),CHAR(10),REPT(" ",100)),401,100)),"")</f>
        <v/>
      </c>
      <c r="I876" s="464">
        <f>IFERROR(TRIM(MID(SUBSTITUTE(SUBSTITUTE(SUBSTITUTE(INVITACIONES!$J877,"*",""),CHAR(13),""),CHAR(10),REPT(" ",100)),501,100)),"")</f>
        <v/>
      </c>
      <c r="J876" s="464">
        <f>IFERROR(TRIM(MID(SUBSTITUTE(SUBSTITUTE(SUBSTITUTE(INVITACIONES!$J877,"*",""),CHAR(13),""),CHAR(10),REPT(" ",100)),601,100)),"")</f>
        <v/>
      </c>
      <c r="K876" s="464">
        <f>IFERROR(TRIM(MID(SUBSTITUTE(SUBSTITUTE(SUBSTITUTE(INVITACIONES!$J877,"*",""),CHAR(13),""),CHAR(10),REPT(" ",100)),701,100)),"")</f>
        <v/>
      </c>
    </row>
    <row r="877" s="358">
      <c r="A877" s="464">
        <f>IF(INVITACIONES!A878="","",INVITACIONES!A878)</f>
        <v/>
      </c>
      <c r="B877" s="464">
        <f>IF(INVITACIONES!N878="","",TRIM(INVITACIONES!N878))</f>
        <v/>
      </c>
      <c r="C877" s="475">
        <f>IF(INVITACIONES!G878="","",INVITACIONES!G878)</f>
        <v/>
      </c>
      <c r="D877" s="464">
        <f>IFERROR(TRIM(MID(SUBSTITUTE(SUBSTITUTE(SUBSTITUTE(INVITACIONES!$J878,"*",""),CHAR(13),""),CHAR(10),REPT(" ",100)),1,100)),"")</f>
        <v/>
      </c>
      <c r="E877" s="464">
        <f>IFERROR(TRIM(MID(SUBSTITUTE(SUBSTITUTE(SUBSTITUTE(INVITACIONES!$J878,"*",""),CHAR(13),""),CHAR(10),REPT(" ",100)),101,100)),"")</f>
        <v/>
      </c>
      <c r="F877" s="464">
        <f>IFERROR(TRIM(MID(SUBSTITUTE(SUBSTITUTE(SUBSTITUTE(INVITACIONES!$J878,"*",""),CHAR(13),""),CHAR(10),REPT(" ",100)),201,100)),"")</f>
        <v/>
      </c>
      <c r="G877" s="464">
        <f>IFERROR(TRIM(MID(SUBSTITUTE(SUBSTITUTE(SUBSTITUTE(INVITACIONES!$J878,"*",""),CHAR(13),""),CHAR(10),REPT(" ",100)),301,100)),"")</f>
        <v/>
      </c>
      <c r="H877" s="464">
        <f>IFERROR(TRIM(MID(SUBSTITUTE(SUBSTITUTE(SUBSTITUTE(INVITACIONES!$J878,"*",""),CHAR(13),""),CHAR(10),REPT(" ",100)),401,100)),"")</f>
        <v/>
      </c>
      <c r="I877" s="464">
        <f>IFERROR(TRIM(MID(SUBSTITUTE(SUBSTITUTE(SUBSTITUTE(INVITACIONES!$J878,"*",""),CHAR(13),""),CHAR(10),REPT(" ",100)),501,100)),"")</f>
        <v/>
      </c>
      <c r="J877" s="464">
        <f>IFERROR(TRIM(MID(SUBSTITUTE(SUBSTITUTE(SUBSTITUTE(INVITACIONES!$J878,"*",""),CHAR(13),""),CHAR(10),REPT(" ",100)),601,100)),"")</f>
        <v/>
      </c>
      <c r="K877" s="464">
        <f>IFERROR(TRIM(MID(SUBSTITUTE(SUBSTITUTE(SUBSTITUTE(INVITACIONES!$J878,"*",""),CHAR(13),""),CHAR(10),REPT(" ",100)),701,100)),"")</f>
        <v/>
      </c>
    </row>
    <row r="878" s="358">
      <c r="A878" s="464">
        <f>IF(INVITACIONES!A879="","",INVITACIONES!A879)</f>
        <v/>
      </c>
      <c r="B878" s="464">
        <f>IF(INVITACIONES!N879="","",TRIM(INVITACIONES!N879))</f>
        <v/>
      </c>
      <c r="C878" s="475">
        <f>IF(INVITACIONES!G879="","",INVITACIONES!G879)</f>
        <v/>
      </c>
      <c r="D878" s="464">
        <f>IFERROR(TRIM(MID(SUBSTITUTE(SUBSTITUTE(SUBSTITUTE(INVITACIONES!$J879,"*",""),CHAR(13),""),CHAR(10),REPT(" ",100)),1,100)),"")</f>
        <v/>
      </c>
      <c r="E878" s="464">
        <f>IFERROR(TRIM(MID(SUBSTITUTE(SUBSTITUTE(SUBSTITUTE(INVITACIONES!$J879,"*",""),CHAR(13),""),CHAR(10),REPT(" ",100)),101,100)),"")</f>
        <v/>
      </c>
      <c r="F878" s="464">
        <f>IFERROR(TRIM(MID(SUBSTITUTE(SUBSTITUTE(SUBSTITUTE(INVITACIONES!$J879,"*",""),CHAR(13),""),CHAR(10),REPT(" ",100)),201,100)),"")</f>
        <v/>
      </c>
      <c r="G878" s="464">
        <f>IFERROR(TRIM(MID(SUBSTITUTE(SUBSTITUTE(SUBSTITUTE(INVITACIONES!$J879,"*",""),CHAR(13),""),CHAR(10),REPT(" ",100)),301,100)),"")</f>
        <v/>
      </c>
      <c r="H878" s="464">
        <f>IFERROR(TRIM(MID(SUBSTITUTE(SUBSTITUTE(SUBSTITUTE(INVITACIONES!$J879,"*",""),CHAR(13),""),CHAR(10),REPT(" ",100)),401,100)),"")</f>
        <v/>
      </c>
      <c r="I878" s="464">
        <f>IFERROR(TRIM(MID(SUBSTITUTE(SUBSTITUTE(SUBSTITUTE(INVITACIONES!$J879,"*",""),CHAR(13),""),CHAR(10),REPT(" ",100)),501,100)),"")</f>
        <v/>
      </c>
      <c r="J878" s="464">
        <f>IFERROR(TRIM(MID(SUBSTITUTE(SUBSTITUTE(SUBSTITUTE(INVITACIONES!$J879,"*",""),CHAR(13),""),CHAR(10),REPT(" ",100)),601,100)),"")</f>
        <v/>
      </c>
      <c r="K878" s="464">
        <f>IFERROR(TRIM(MID(SUBSTITUTE(SUBSTITUTE(SUBSTITUTE(INVITACIONES!$J879,"*",""),CHAR(13),""),CHAR(10),REPT(" ",100)),701,100)),"")</f>
        <v/>
      </c>
    </row>
    <row r="879" s="358">
      <c r="A879" s="464">
        <f>IF(INVITACIONES!A880="","",INVITACIONES!A880)</f>
        <v/>
      </c>
      <c r="B879" s="464">
        <f>IF(INVITACIONES!N880="","",TRIM(INVITACIONES!N880))</f>
        <v/>
      </c>
      <c r="C879" s="475">
        <f>IF(INVITACIONES!G880="","",INVITACIONES!G880)</f>
        <v/>
      </c>
      <c r="D879" s="464">
        <f>IFERROR(TRIM(MID(SUBSTITUTE(SUBSTITUTE(SUBSTITUTE(INVITACIONES!$J880,"*",""),CHAR(13),""),CHAR(10),REPT(" ",100)),1,100)),"")</f>
        <v/>
      </c>
      <c r="E879" s="464">
        <f>IFERROR(TRIM(MID(SUBSTITUTE(SUBSTITUTE(SUBSTITUTE(INVITACIONES!$J880,"*",""),CHAR(13),""),CHAR(10),REPT(" ",100)),101,100)),"")</f>
        <v/>
      </c>
      <c r="F879" s="464">
        <f>IFERROR(TRIM(MID(SUBSTITUTE(SUBSTITUTE(SUBSTITUTE(INVITACIONES!$J880,"*",""),CHAR(13),""),CHAR(10),REPT(" ",100)),201,100)),"")</f>
        <v/>
      </c>
      <c r="G879" s="464">
        <f>IFERROR(TRIM(MID(SUBSTITUTE(SUBSTITUTE(SUBSTITUTE(INVITACIONES!$J880,"*",""),CHAR(13),""),CHAR(10),REPT(" ",100)),301,100)),"")</f>
        <v/>
      </c>
      <c r="H879" s="464">
        <f>IFERROR(TRIM(MID(SUBSTITUTE(SUBSTITUTE(SUBSTITUTE(INVITACIONES!$J880,"*",""),CHAR(13),""),CHAR(10),REPT(" ",100)),401,100)),"")</f>
        <v/>
      </c>
      <c r="I879" s="464">
        <f>IFERROR(TRIM(MID(SUBSTITUTE(SUBSTITUTE(SUBSTITUTE(INVITACIONES!$J880,"*",""),CHAR(13),""),CHAR(10),REPT(" ",100)),501,100)),"")</f>
        <v/>
      </c>
      <c r="J879" s="464">
        <f>IFERROR(TRIM(MID(SUBSTITUTE(SUBSTITUTE(SUBSTITUTE(INVITACIONES!$J880,"*",""),CHAR(13),""),CHAR(10),REPT(" ",100)),601,100)),"")</f>
        <v/>
      </c>
      <c r="K879" s="464">
        <f>IFERROR(TRIM(MID(SUBSTITUTE(SUBSTITUTE(SUBSTITUTE(INVITACIONES!$J880,"*",""),CHAR(13),""),CHAR(10),REPT(" ",100)),701,100)),"")</f>
        <v/>
      </c>
    </row>
    <row r="880" s="358">
      <c r="A880" s="464">
        <f>IF(INVITACIONES!A881="","",INVITACIONES!A881)</f>
        <v/>
      </c>
      <c r="B880" s="464">
        <f>IF(INVITACIONES!N881="","",TRIM(INVITACIONES!N881))</f>
        <v/>
      </c>
      <c r="C880" s="475">
        <f>IF(INVITACIONES!G881="","",INVITACIONES!G881)</f>
        <v/>
      </c>
      <c r="D880" s="464">
        <f>IFERROR(TRIM(MID(SUBSTITUTE(SUBSTITUTE(SUBSTITUTE(INVITACIONES!$J881,"*",""),CHAR(13),""),CHAR(10),REPT(" ",100)),1,100)),"")</f>
        <v/>
      </c>
      <c r="E880" s="464">
        <f>IFERROR(TRIM(MID(SUBSTITUTE(SUBSTITUTE(SUBSTITUTE(INVITACIONES!$J881,"*",""),CHAR(13),""),CHAR(10),REPT(" ",100)),101,100)),"")</f>
        <v/>
      </c>
      <c r="F880" s="464">
        <f>IFERROR(TRIM(MID(SUBSTITUTE(SUBSTITUTE(SUBSTITUTE(INVITACIONES!$J881,"*",""),CHAR(13),""),CHAR(10),REPT(" ",100)),201,100)),"")</f>
        <v/>
      </c>
      <c r="G880" s="464">
        <f>IFERROR(TRIM(MID(SUBSTITUTE(SUBSTITUTE(SUBSTITUTE(INVITACIONES!$J881,"*",""),CHAR(13),""),CHAR(10),REPT(" ",100)),301,100)),"")</f>
        <v/>
      </c>
      <c r="H880" s="464">
        <f>IFERROR(TRIM(MID(SUBSTITUTE(SUBSTITUTE(SUBSTITUTE(INVITACIONES!$J881,"*",""),CHAR(13),""),CHAR(10),REPT(" ",100)),401,100)),"")</f>
        <v/>
      </c>
      <c r="I880" s="464">
        <f>IFERROR(TRIM(MID(SUBSTITUTE(SUBSTITUTE(SUBSTITUTE(INVITACIONES!$J881,"*",""),CHAR(13),""),CHAR(10),REPT(" ",100)),501,100)),"")</f>
        <v/>
      </c>
      <c r="J880" s="464">
        <f>IFERROR(TRIM(MID(SUBSTITUTE(SUBSTITUTE(SUBSTITUTE(INVITACIONES!$J881,"*",""),CHAR(13),""),CHAR(10),REPT(" ",100)),601,100)),"")</f>
        <v/>
      </c>
      <c r="K880" s="464">
        <f>IFERROR(TRIM(MID(SUBSTITUTE(SUBSTITUTE(SUBSTITUTE(INVITACIONES!$J881,"*",""),CHAR(13),""),CHAR(10),REPT(" ",100)),701,100)),"")</f>
        <v/>
      </c>
    </row>
    <row r="881" s="358">
      <c r="A881" s="464">
        <f>IF(INVITACIONES!A882="","",INVITACIONES!A882)</f>
        <v/>
      </c>
      <c r="B881" s="464">
        <f>IF(INVITACIONES!N882="","",TRIM(INVITACIONES!N882))</f>
        <v/>
      </c>
      <c r="C881" s="475">
        <f>IF(INVITACIONES!G882="","",INVITACIONES!G882)</f>
        <v/>
      </c>
      <c r="D881" s="464">
        <f>IFERROR(TRIM(MID(SUBSTITUTE(SUBSTITUTE(SUBSTITUTE(INVITACIONES!$J882,"*",""),CHAR(13),""),CHAR(10),REPT(" ",100)),1,100)),"")</f>
        <v/>
      </c>
      <c r="E881" s="464">
        <f>IFERROR(TRIM(MID(SUBSTITUTE(SUBSTITUTE(SUBSTITUTE(INVITACIONES!$J882,"*",""),CHAR(13),""),CHAR(10),REPT(" ",100)),101,100)),"")</f>
        <v/>
      </c>
      <c r="F881" s="464">
        <f>IFERROR(TRIM(MID(SUBSTITUTE(SUBSTITUTE(SUBSTITUTE(INVITACIONES!$J882,"*",""),CHAR(13),""),CHAR(10),REPT(" ",100)),201,100)),"")</f>
        <v/>
      </c>
      <c r="G881" s="464">
        <f>IFERROR(TRIM(MID(SUBSTITUTE(SUBSTITUTE(SUBSTITUTE(INVITACIONES!$J882,"*",""),CHAR(13),""),CHAR(10),REPT(" ",100)),301,100)),"")</f>
        <v/>
      </c>
      <c r="H881" s="464">
        <f>IFERROR(TRIM(MID(SUBSTITUTE(SUBSTITUTE(SUBSTITUTE(INVITACIONES!$J882,"*",""),CHAR(13),""),CHAR(10),REPT(" ",100)),401,100)),"")</f>
        <v/>
      </c>
      <c r="I881" s="464">
        <f>IFERROR(TRIM(MID(SUBSTITUTE(SUBSTITUTE(SUBSTITUTE(INVITACIONES!$J882,"*",""),CHAR(13),""),CHAR(10),REPT(" ",100)),501,100)),"")</f>
        <v/>
      </c>
      <c r="J881" s="464">
        <f>IFERROR(TRIM(MID(SUBSTITUTE(SUBSTITUTE(SUBSTITUTE(INVITACIONES!$J882,"*",""),CHAR(13),""),CHAR(10),REPT(" ",100)),601,100)),"")</f>
        <v/>
      </c>
      <c r="K881" s="464">
        <f>IFERROR(TRIM(MID(SUBSTITUTE(SUBSTITUTE(SUBSTITUTE(INVITACIONES!$J882,"*",""),CHAR(13),""),CHAR(10),REPT(" ",100)),701,100)),"")</f>
        <v/>
      </c>
    </row>
    <row r="882" s="358">
      <c r="A882" s="464">
        <f>IF(INVITACIONES!A883="","",INVITACIONES!A883)</f>
        <v/>
      </c>
      <c r="B882" s="464">
        <f>IF(INVITACIONES!N883="","",TRIM(INVITACIONES!N883))</f>
        <v/>
      </c>
      <c r="C882" s="475">
        <f>IF(INVITACIONES!G883="","",INVITACIONES!G883)</f>
        <v/>
      </c>
      <c r="D882" s="464">
        <f>IFERROR(TRIM(MID(SUBSTITUTE(SUBSTITUTE(SUBSTITUTE(INVITACIONES!$J883,"*",""),CHAR(13),""),CHAR(10),REPT(" ",100)),1,100)),"")</f>
        <v/>
      </c>
      <c r="E882" s="464">
        <f>IFERROR(TRIM(MID(SUBSTITUTE(SUBSTITUTE(SUBSTITUTE(INVITACIONES!$J883,"*",""),CHAR(13),""),CHAR(10),REPT(" ",100)),101,100)),"")</f>
        <v/>
      </c>
      <c r="F882" s="464">
        <f>IFERROR(TRIM(MID(SUBSTITUTE(SUBSTITUTE(SUBSTITUTE(INVITACIONES!$J883,"*",""),CHAR(13),""),CHAR(10),REPT(" ",100)),201,100)),"")</f>
        <v/>
      </c>
      <c r="G882" s="464">
        <f>IFERROR(TRIM(MID(SUBSTITUTE(SUBSTITUTE(SUBSTITUTE(INVITACIONES!$J883,"*",""),CHAR(13),""),CHAR(10),REPT(" ",100)),301,100)),"")</f>
        <v/>
      </c>
      <c r="H882" s="464">
        <f>IFERROR(TRIM(MID(SUBSTITUTE(SUBSTITUTE(SUBSTITUTE(INVITACIONES!$J883,"*",""),CHAR(13),""),CHAR(10),REPT(" ",100)),401,100)),"")</f>
        <v/>
      </c>
      <c r="I882" s="464">
        <f>IFERROR(TRIM(MID(SUBSTITUTE(SUBSTITUTE(SUBSTITUTE(INVITACIONES!$J883,"*",""),CHAR(13),""),CHAR(10),REPT(" ",100)),501,100)),"")</f>
        <v/>
      </c>
      <c r="J882" s="464">
        <f>IFERROR(TRIM(MID(SUBSTITUTE(SUBSTITUTE(SUBSTITUTE(INVITACIONES!$J883,"*",""),CHAR(13),""),CHAR(10),REPT(" ",100)),601,100)),"")</f>
        <v/>
      </c>
      <c r="K882" s="464">
        <f>IFERROR(TRIM(MID(SUBSTITUTE(SUBSTITUTE(SUBSTITUTE(INVITACIONES!$J883,"*",""),CHAR(13),""),CHAR(10),REPT(" ",100)),701,100)),"")</f>
        <v/>
      </c>
    </row>
    <row r="883" s="358">
      <c r="A883" s="464">
        <f>IF(INVITACIONES!A884="","",INVITACIONES!A884)</f>
        <v/>
      </c>
      <c r="B883" s="464">
        <f>IF(INVITACIONES!N884="","",TRIM(INVITACIONES!N884))</f>
        <v/>
      </c>
      <c r="C883" s="475">
        <f>IF(INVITACIONES!G884="","",INVITACIONES!G884)</f>
        <v/>
      </c>
      <c r="D883" s="464">
        <f>IFERROR(TRIM(MID(SUBSTITUTE(SUBSTITUTE(SUBSTITUTE(INVITACIONES!$J884,"*",""),CHAR(13),""),CHAR(10),REPT(" ",100)),1,100)),"")</f>
        <v/>
      </c>
      <c r="E883" s="464">
        <f>IFERROR(TRIM(MID(SUBSTITUTE(SUBSTITUTE(SUBSTITUTE(INVITACIONES!$J884,"*",""),CHAR(13),""),CHAR(10),REPT(" ",100)),101,100)),"")</f>
        <v/>
      </c>
      <c r="F883" s="464">
        <f>IFERROR(TRIM(MID(SUBSTITUTE(SUBSTITUTE(SUBSTITUTE(INVITACIONES!$J884,"*",""),CHAR(13),""),CHAR(10),REPT(" ",100)),201,100)),"")</f>
        <v/>
      </c>
      <c r="G883" s="464">
        <f>IFERROR(TRIM(MID(SUBSTITUTE(SUBSTITUTE(SUBSTITUTE(INVITACIONES!$J884,"*",""),CHAR(13),""),CHAR(10),REPT(" ",100)),301,100)),"")</f>
        <v/>
      </c>
      <c r="H883" s="464">
        <f>IFERROR(TRIM(MID(SUBSTITUTE(SUBSTITUTE(SUBSTITUTE(INVITACIONES!$J884,"*",""),CHAR(13),""),CHAR(10),REPT(" ",100)),401,100)),"")</f>
        <v/>
      </c>
      <c r="I883" s="464">
        <f>IFERROR(TRIM(MID(SUBSTITUTE(SUBSTITUTE(SUBSTITUTE(INVITACIONES!$J884,"*",""),CHAR(13),""),CHAR(10),REPT(" ",100)),501,100)),"")</f>
        <v/>
      </c>
      <c r="J883" s="464">
        <f>IFERROR(TRIM(MID(SUBSTITUTE(SUBSTITUTE(SUBSTITUTE(INVITACIONES!$J884,"*",""),CHAR(13),""),CHAR(10),REPT(" ",100)),601,100)),"")</f>
        <v/>
      </c>
      <c r="K883" s="464">
        <f>IFERROR(TRIM(MID(SUBSTITUTE(SUBSTITUTE(SUBSTITUTE(INVITACIONES!$J884,"*",""),CHAR(13),""),CHAR(10),REPT(" ",100)),701,100)),"")</f>
        <v/>
      </c>
    </row>
    <row r="884" s="358">
      <c r="A884" s="464">
        <f>IF(INVITACIONES!A885="","",INVITACIONES!A885)</f>
        <v/>
      </c>
      <c r="B884" s="464">
        <f>IF(INVITACIONES!N885="","",TRIM(INVITACIONES!N885))</f>
        <v/>
      </c>
      <c r="C884" s="475">
        <f>IF(INVITACIONES!G885="","",INVITACIONES!G885)</f>
        <v/>
      </c>
      <c r="D884" s="464">
        <f>IFERROR(TRIM(MID(SUBSTITUTE(SUBSTITUTE(SUBSTITUTE(INVITACIONES!$J885,"*",""),CHAR(13),""),CHAR(10),REPT(" ",100)),1,100)),"")</f>
        <v/>
      </c>
      <c r="E884" s="464">
        <f>IFERROR(TRIM(MID(SUBSTITUTE(SUBSTITUTE(SUBSTITUTE(INVITACIONES!$J885,"*",""),CHAR(13),""),CHAR(10),REPT(" ",100)),101,100)),"")</f>
        <v/>
      </c>
      <c r="F884" s="464">
        <f>IFERROR(TRIM(MID(SUBSTITUTE(SUBSTITUTE(SUBSTITUTE(INVITACIONES!$J885,"*",""),CHAR(13),""),CHAR(10),REPT(" ",100)),201,100)),"")</f>
        <v/>
      </c>
      <c r="G884" s="464">
        <f>IFERROR(TRIM(MID(SUBSTITUTE(SUBSTITUTE(SUBSTITUTE(INVITACIONES!$J885,"*",""),CHAR(13),""),CHAR(10),REPT(" ",100)),301,100)),"")</f>
        <v/>
      </c>
      <c r="H884" s="464">
        <f>IFERROR(TRIM(MID(SUBSTITUTE(SUBSTITUTE(SUBSTITUTE(INVITACIONES!$J885,"*",""),CHAR(13),""),CHAR(10),REPT(" ",100)),401,100)),"")</f>
        <v/>
      </c>
      <c r="I884" s="464">
        <f>IFERROR(TRIM(MID(SUBSTITUTE(SUBSTITUTE(SUBSTITUTE(INVITACIONES!$J885,"*",""),CHAR(13),""),CHAR(10),REPT(" ",100)),501,100)),"")</f>
        <v/>
      </c>
      <c r="J884" s="464">
        <f>IFERROR(TRIM(MID(SUBSTITUTE(SUBSTITUTE(SUBSTITUTE(INVITACIONES!$J885,"*",""),CHAR(13),""),CHAR(10),REPT(" ",100)),601,100)),"")</f>
        <v/>
      </c>
      <c r="K884" s="464">
        <f>IFERROR(TRIM(MID(SUBSTITUTE(SUBSTITUTE(SUBSTITUTE(INVITACIONES!$J885,"*",""),CHAR(13),""),CHAR(10),REPT(" ",100)),701,100)),"")</f>
        <v/>
      </c>
    </row>
    <row r="885" s="358">
      <c r="A885" s="464">
        <f>IF(INVITACIONES!A886="","",INVITACIONES!A886)</f>
        <v/>
      </c>
      <c r="B885" s="464">
        <f>IF(INVITACIONES!N886="","",TRIM(INVITACIONES!N886))</f>
        <v/>
      </c>
      <c r="C885" s="475">
        <f>IF(INVITACIONES!G886="","",INVITACIONES!G886)</f>
        <v/>
      </c>
      <c r="D885" s="464">
        <f>IFERROR(TRIM(MID(SUBSTITUTE(SUBSTITUTE(SUBSTITUTE(INVITACIONES!$J886,"*",""),CHAR(13),""),CHAR(10),REPT(" ",100)),1,100)),"")</f>
        <v/>
      </c>
      <c r="E885" s="464">
        <f>IFERROR(TRIM(MID(SUBSTITUTE(SUBSTITUTE(SUBSTITUTE(INVITACIONES!$J886,"*",""),CHAR(13),""),CHAR(10),REPT(" ",100)),101,100)),"")</f>
        <v/>
      </c>
      <c r="F885" s="464">
        <f>IFERROR(TRIM(MID(SUBSTITUTE(SUBSTITUTE(SUBSTITUTE(INVITACIONES!$J886,"*",""),CHAR(13),""),CHAR(10),REPT(" ",100)),201,100)),"")</f>
        <v/>
      </c>
      <c r="G885" s="464">
        <f>IFERROR(TRIM(MID(SUBSTITUTE(SUBSTITUTE(SUBSTITUTE(INVITACIONES!$J886,"*",""),CHAR(13),""),CHAR(10),REPT(" ",100)),301,100)),"")</f>
        <v/>
      </c>
      <c r="H885" s="464">
        <f>IFERROR(TRIM(MID(SUBSTITUTE(SUBSTITUTE(SUBSTITUTE(INVITACIONES!$J886,"*",""),CHAR(13),""),CHAR(10),REPT(" ",100)),401,100)),"")</f>
        <v/>
      </c>
      <c r="I885" s="464">
        <f>IFERROR(TRIM(MID(SUBSTITUTE(SUBSTITUTE(SUBSTITUTE(INVITACIONES!$J886,"*",""),CHAR(13),""),CHAR(10),REPT(" ",100)),501,100)),"")</f>
        <v/>
      </c>
      <c r="J885" s="464">
        <f>IFERROR(TRIM(MID(SUBSTITUTE(SUBSTITUTE(SUBSTITUTE(INVITACIONES!$J886,"*",""),CHAR(13),""),CHAR(10),REPT(" ",100)),601,100)),"")</f>
        <v/>
      </c>
      <c r="K885" s="464">
        <f>IFERROR(TRIM(MID(SUBSTITUTE(SUBSTITUTE(SUBSTITUTE(INVITACIONES!$J886,"*",""),CHAR(13),""),CHAR(10),REPT(" ",100)),701,100)),"")</f>
        <v/>
      </c>
    </row>
    <row r="886" s="358">
      <c r="A886" s="464">
        <f>IF(INVITACIONES!A887="","",INVITACIONES!A887)</f>
        <v/>
      </c>
      <c r="B886" s="464">
        <f>IF(INVITACIONES!N887="","",TRIM(INVITACIONES!N887))</f>
        <v/>
      </c>
      <c r="C886" s="475">
        <f>IF(INVITACIONES!G887="","",INVITACIONES!G887)</f>
        <v/>
      </c>
      <c r="D886" s="464">
        <f>IFERROR(TRIM(MID(SUBSTITUTE(SUBSTITUTE(SUBSTITUTE(INVITACIONES!$J887,"*",""),CHAR(13),""),CHAR(10),REPT(" ",100)),1,100)),"")</f>
        <v/>
      </c>
      <c r="E886" s="464">
        <f>IFERROR(TRIM(MID(SUBSTITUTE(SUBSTITUTE(SUBSTITUTE(INVITACIONES!$J887,"*",""),CHAR(13),""),CHAR(10),REPT(" ",100)),101,100)),"")</f>
        <v/>
      </c>
      <c r="F886" s="464">
        <f>IFERROR(TRIM(MID(SUBSTITUTE(SUBSTITUTE(SUBSTITUTE(INVITACIONES!$J887,"*",""),CHAR(13),""),CHAR(10),REPT(" ",100)),201,100)),"")</f>
        <v/>
      </c>
      <c r="G886" s="464">
        <f>IFERROR(TRIM(MID(SUBSTITUTE(SUBSTITUTE(SUBSTITUTE(INVITACIONES!$J887,"*",""),CHAR(13),""),CHAR(10),REPT(" ",100)),301,100)),"")</f>
        <v/>
      </c>
      <c r="H886" s="464">
        <f>IFERROR(TRIM(MID(SUBSTITUTE(SUBSTITUTE(SUBSTITUTE(INVITACIONES!$J887,"*",""),CHAR(13),""),CHAR(10),REPT(" ",100)),401,100)),"")</f>
        <v/>
      </c>
      <c r="I886" s="464">
        <f>IFERROR(TRIM(MID(SUBSTITUTE(SUBSTITUTE(SUBSTITUTE(INVITACIONES!$J887,"*",""),CHAR(13),""),CHAR(10),REPT(" ",100)),501,100)),"")</f>
        <v/>
      </c>
      <c r="J886" s="464">
        <f>IFERROR(TRIM(MID(SUBSTITUTE(SUBSTITUTE(SUBSTITUTE(INVITACIONES!$J887,"*",""),CHAR(13),""),CHAR(10),REPT(" ",100)),601,100)),"")</f>
        <v/>
      </c>
      <c r="K886" s="464">
        <f>IFERROR(TRIM(MID(SUBSTITUTE(SUBSTITUTE(SUBSTITUTE(INVITACIONES!$J887,"*",""),CHAR(13),""),CHAR(10),REPT(" ",100)),701,100)),"")</f>
        <v/>
      </c>
    </row>
    <row r="887" s="358">
      <c r="A887" s="464">
        <f>IF(INVITACIONES!A888="","",INVITACIONES!A888)</f>
        <v/>
      </c>
      <c r="B887" s="464">
        <f>IF(INVITACIONES!N888="","",TRIM(INVITACIONES!N888))</f>
        <v/>
      </c>
      <c r="C887" s="475">
        <f>IF(INVITACIONES!G888="","",INVITACIONES!G888)</f>
        <v/>
      </c>
      <c r="D887" s="464">
        <f>IFERROR(TRIM(MID(SUBSTITUTE(SUBSTITUTE(SUBSTITUTE(INVITACIONES!$J888,"*",""),CHAR(13),""),CHAR(10),REPT(" ",100)),1,100)),"")</f>
        <v/>
      </c>
      <c r="E887" s="464">
        <f>IFERROR(TRIM(MID(SUBSTITUTE(SUBSTITUTE(SUBSTITUTE(INVITACIONES!$J888,"*",""),CHAR(13),""),CHAR(10),REPT(" ",100)),101,100)),"")</f>
        <v/>
      </c>
      <c r="F887" s="464">
        <f>IFERROR(TRIM(MID(SUBSTITUTE(SUBSTITUTE(SUBSTITUTE(INVITACIONES!$J888,"*",""),CHAR(13),""),CHAR(10),REPT(" ",100)),201,100)),"")</f>
        <v/>
      </c>
      <c r="G887" s="464">
        <f>IFERROR(TRIM(MID(SUBSTITUTE(SUBSTITUTE(SUBSTITUTE(INVITACIONES!$J888,"*",""),CHAR(13),""),CHAR(10),REPT(" ",100)),301,100)),"")</f>
        <v/>
      </c>
      <c r="H887" s="464">
        <f>IFERROR(TRIM(MID(SUBSTITUTE(SUBSTITUTE(SUBSTITUTE(INVITACIONES!$J888,"*",""),CHAR(13),""),CHAR(10),REPT(" ",100)),401,100)),"")</f>
        <v/>
      </c>
      <c r="I887" s="464">
        <f>IFERROR(TRIM(MID(SUBSTITUTE(SUBSTITUTE(SUBSTITUTE(INVITACIONES!$J888,"*",""),CHAR(13),""),CHAR(10),REPT(" ",100)),501,100)),"")</f>
        <v/>
      </c>
      <c r="J887" s="464">
        <f>IFERROR(TRIM(MID(SUBSTITUTE(SUBSTITUTE(SUBSTITUTE(INVITACIONES!$J888,"*",""),CHAR(13),""),CHAR(10),REPT(" ",100)),601,100)),"")</f>
        <v/>
      </c>
      <c r="K887" s="464">
        <f>IFERROR(TRIM(MID(SUBSTITUTE(SUBSTITUTE(SUBSTITUTE(INVITACIONES!$J888,"*",""),CHAR(13),""),CHAR(10),REPT(" ",100)),701,100)),"")</f>
        <v/>
      </c>
    </row>
    <row r="888" s="358">
      <c r="A888" s="464">
        <f>IF(INVITACIONES!A889="","",INVITACIONES!A889)</f>
        <v/>
      </c>
      <c r="B888" s="464">
        <f>IF(INVITACIONES!N889="","",TRIM(INVITACIONES!N889))</f>
        <v/>
      </c>
      <c r="C888" s="475">
        <f>IF(INVITACIONES!G889="","",INVITACIONES!G889)</f>
        <v/>
      </c>
      <c r="D888" s="464">
        <f>IFERROR(TRIM(MID(SUBSTITUTE(SUBSTITUTE(SUBSTITUTE(INVITACIONES!$J889,"*",""),CHAR(13),""),CHAR(10),REPT(" ",100)),1,100)),"")</f>
        <v/>
      </c>
      <c r="E888" s="464">
        <f>IFERROR(TRIM(MID(SUBSTITUTE(SUBSTITUTE(SUBSTITUTE(INVITACIONES!$J889,"*",""),CHAR(13),""),CHAR(10),REPT(" ",100)),101,100)),"")</f>
        <v/>
      </c>
      <c r="F888" s="464">
        <f>IFERROR(TRIM(MID(SUBSTITUTE(SUBSTITUTE(SUBSTITUTE(INVITACIONES!$J889,"*",""),CHAR(13),""),CHAR(10),REPT(" ",100)),201,100)),"")</f>
        <v/>
      </c>
      <c r="G888" s="464">
        <f>IFERROR(TRIM(MID(SUBSTITUTE(SUBSTITUTE(SUBSTITUTE(INVITACIONES!$J889,"*",""),CHAR(13),""),CHAR(10),REPT(" ",100)),301,100)),"")</f>
        <v/>
      </c>
      <c r="H888" s="464">
        <f>IFERROR(TRIM(MID(SUBSTITUTE(SUBSTITUTE(SUBSTITUTE(INVITACIONES!$J889,"*",""),CHAR(13),""),CHAR(10),REPT(" ",100)),401,100)),"")</f>
        <v/>
      </c>
      <c r="I888" s="464">
        <f>IFERROR(TRIM(MID(SUBSTITUTE(SUBSTITUTE(SUBSTITUTE(INVITACIONES!$J889,"*",""),CHAR(13),""),CHAR(10),REPT(" ",100)),501,100)),"")</f>
        <v/>
      </c>
      <c r="J888" s="464">
        <f>IFERROR(TRIM(MID(SUBSTITUTE(SUBSTITUTE(SUBSTITUTE(INVITACIONES!$J889,"*",""),CHAR(13),""),CHAR(10),REPT(" ",100)),601,100)),"")</f>
        <v/>
      </c>
      <c r="K888" s="464">
        <f>IFERROR(TRIM(MID(SUBSTITUTE(SUBSTITUTE(SUBSTITUTE(INVITACIONES!$J889,"*",""),CHAR(13),""),CHAR(10),REPT(" ",100)),701,100)),"")</f>
        <v/>
      </c>
    </row>
    <row r="889" s="358">
      <c r="A889" s="464">
        <f>IF(INVITACIONES!A890="","",INVITACIONES!A890)</f>
        <v/>
      </c>
      <c r="B889" s="464">
        <f>IF(INVITACIONES!N890="","",TRIM(INVITACIONES!N890))</f>
        <v/>
      </c>
      <c r="C889" s="475">
        <f>IF(INVITACIONES!G890="","",INVITACIONES!G890)</f>
        <v/>
      </c>
      <c r="D889" s="464">
        <f>IFERROR(TRIM(MID(SUBSTITUTE(SUBSTITUTE(SUBSTITUTE(INVITACIONES!$J890,"*",""),CHAR(13),""),CHAR(10),REPT(" ",100)),1,100)),"")</f>
        <v/>
      </c>
      <c r="E889" s="464">
        <f>IFERROR(TRIM(MID(SUBSTITUTE(SUBSTITUTE(SUBSTITUTE(INVITACIONES!$J890,"*",""),CHAR(13),""),CHAR(10),REPT(" ",100)),101,100)),"")</f>
        <v/>
      </c>
      <c r="F889" s="464">
        <f>IFERROR(TRIM(MID(SUBSTITUTE(SUBSTITUTE(SUBSTITUTE(INVITACIONES!$J890,"*",""),CHAR(13),""),CHAR(10),REPT(" ",100)),201,100)),"")</f>
        <v/>
      </c>
      <c r="G889" s="464">
        <f>IFERROR(TRIM(MID(SUBSTITUTE(SUBSTITUTE(SUBSTITUTE(INVITACIONES!$J890,"*",""),CHAR(13),""),CHAR(10),REPT(" ",100)),301,100)),"")</f>
        <v/>
      </c>
      <c r="H889" s="464">
        <f>IFERROR(TRIM(MID(SUBSTITUTE(SUBSTITUTE(SUBSTITUTE(INVITACIONES!$J890,"*",""),CHAR(13),""),CHAR(10),REPT(" ",100)),401,100)),"")</f>
        <v/>
      </c>
      <c r="I889" s="464">
        <f>IFERROR(TRIM(MID(SUBSTITUTE(SUBSTITUTE(SUBSTITUTE(INVITACIONES!$J890,"*",""),CHAR(13),""),CHAR(10),REPT(" ",100)),501,100)),"")</f>
        <v/>
      </c>
      <c r="J889" s="464">
        <f>IFERROR(TRIM(MID(SUBSTITUTE(SUBSTITUTE(SUBSTITUTE(INVITACIONES!$J890,"*",""),CHAR(13),""),CHAR(10),REPT(" ",100)),601,100)),"")</f>
        <v/>
      </c>
      <c r="K889" s="464">
        <f>IFERROR(TRIM(MID(SUBSTITUTE(SUBSTITUTE(SUBSTITUTE(INVITACIONES!$J890,"*",""),CHAR(13),""),CHAR(10),REPT(" ",100)),701,100)),"")</f>
        <v/>
      </c>
    </row>
    <row r="890" s="358">
      <c r="A890" s="464">
        <f>IF(INVITACIONES!A891="","",INVITACIONES!A891)</f>
        <v/>
      </c>
      <c r="B890" s="464">
        <f>IF(INVITACIONES!N891="","",TRIM(INVITACIONES!N891))</f>
        <v/>
      </c>
      <c r="C890" s="475">
        <f>IF(INVITACIONES!G891="","",INVITACIONES!G891)</f>
        <v/>
      </c>
      <c r="D890" s="464">
        <f>IFERROR(TRIM(MID(SUBSTITUTE(SUBSTITUTE(SUBSTITUTE(INVITACIONES!$J891,"*",""),CHAR(13),""),CHAR(10),REPT(" ",100)),1,100)),"")</f>
        <v/>
      </c>
      <c r="E890" s="464">
        <f>IFERROR(TRIM(MID(SUBSTITUTE(SUBSTITUTE(SUBSTITUTE(INVITACIONES!$J891,"*",""),CHAR(13),""),CHAR(10),REPT(" ",100)),101,100)),"")</f>
        <v/>
      </c>
      <c r="F890" s="464">
        <f>IFERROR(TRIM(MID(SUBSTITUTE(SUBSTITUTE(SUBSTITUTE(INVITACIONES!$J891,"*",""),CHAR(13),""),CHAR(10),REPT(" ",100)),201,100)),"")</f>
        <v/>
      </c>
      <c r="G890" s="464">
        <f>IFERROR(TRIM(MID(SUBSTITUTE(SUBSTITUTE(SUBSTITUTE(INVITACIONES!$J891,"*",""),CHAR(13),""),CHAR(10),REPT(" ",100)),301,100)),"")</f>
        <v/>
      </c>
      <c r="H890" s="464">
        <f>IFERROR(TRIM(MID(SUBSTITUTE(SUBSTITUTE(SUBSTITUTE(INVITACIONES!$J891,"*",""),CHAR(13),""),CHAR(10),REPT(" ",100)),401,100)),"")</f>
        <v/>
      </c>
      <c r="I890" s="464">
        <f>IFERROR(TRIM(MID(SUBSTITUTE(SUBSTITUTE(SUBSTITUTE(INVITACIONES!$J891,"*",""),CHAR(13),""),CHAR(10),REPT(" ",100)),501,100)),"")</f>
        <v/>
      </c>
      <c r="J890" s="464">
        <f>IFERROR(TRIM(MID(SUBSTITUTE(SUBSTITUTE(SUBSTITUTE(INVITACIONES!$J891,"*",""),CHAR(13),""),CHAR(10),REPT(" ",100)),601,100)),"")</f>
        <v/>
      </c>
      <c r="K890" s="464">
        <f>IFERROR(TRIM(MID(SUBSTITUTE(SUBSTITUTE(SUBSTITUTE(INVITACIONES!$J891,"*",""),CHAR(13),""),CHAR(10),REPT(" ",100)),701,100)),"")</f>
        <v/>
      </c>
    </row>
    <row r="891" s="358">
      <c r="A891" s="464">
        <f>IF(INVITACIONES!A892="","",INVITACIONES!A892)</f>
        <v/>
      </c>
      <c r="B891" s="464">
        <f>IF(INVITACIONES!N892="","",TRIM(INVITACIONES!N892))</f>
        <v/>
      </c>
      <c r="C891" s="475">
        <f>IF(INVITACIONES!G892="","",INVITACIONES!G892)</f>
        <v/>
      </c>
      <c r="D891" s="464">
        <f>IFERROR(TRIM(MID(SUBSTITUTE(SUBSTITUTE(SUBSTITUTE(INVITACIONES!$J892,"*",""),CHAR(13),""),CHAR(10),REPT(" ",100)),1,100)),"")</f>
        <v/>
      </c>
      <c r="E891" s="464">
        <f>IFERROR(TRIM(MID(SUBSTITUTE(SUBSTITUTE(SUBSTITUTE(INVITACIONES!$J892,"*",""),CHAR(13),""),CHAR(10),REPT(" ",100)),101,100)),"")</f>
        <v/>
      </c>
      <c r="F891" s="464">
        <f>IFERROR(TRIM(MID(SUBSTITUTE(SUBSTITUTE(SUBSTITUTE(INVITACIONES!$J892,"*",""),CHAR(13),""),CHAR(10),REPT(" ",100)),201,100)),"")</f>
        <v/>
      </c>
      <c r="G891" s="464">
        <f>IFERROR(TRIM(MID(SUBSTITUTE(SUBSTITUTE(SUBSTITUTE(INVITACIONES!$J892,"*",""),CHAR(13),""),CHAR(10),REPT(" ",100)),301,100)),"")</f>
        <v/>
      </c>
      <c r="H891" s="464">
        <f>IFERROR(TRIM(MID(SUBSTITUTE(SUBSTITUTE(SUBSTITUTE(INVITACIONES!$J892,"*",""),CHAR(13),""),CHAR(10),REPT(" ",100)),401,100)),"")</f>
        <v/>
      </c>
      <c r="I891" s="464">
        <f>IFERROR(TRIM(MID(SUBSTITUTE(SUBSTITUTE(SUBSTITUTE(INVITACIONES!$J892,"*",""),CHAR(13),""),CHAR(10),REPT(" ",100)),501,100)),"")</f>
        <v/>
      </c>
      <c r="J891" s="464">
        <f>IFERROR(TRIM(MID(SUBSTITUTE(SUBSTITUTE(SUBSTITUTE(INVITACIONES!$J892,"*",""),CHAR(13),""),CHAR(10),REPT(" ",100)),601,100)),"")</f>
        <v/>
      </c>
      <c r="K891" s="464">
        <f>IFERROR(TRIM(MID(SUBSTITUTE(SUBSTITUTE(SUBSTITUTE(INVITACIONES!$J892,"*",""),CHAR(13),""),CHAR(10),REPT(" ",100)),701,100)),"")</f>
        <v/>
      </c>
    </row>
    <row r="892" s="358">
      <c r="A892" s="464">
        <f>IF(INVITACIONES!A893="","",INVITACIONES!A893)</f>
        <v/>
      </c>
      <c r="B892" s="464">
        <f>IF(INVITACIONES!N893="","",TRIM(INVITACIONES!N893))</f>
        <v/>
      </c>
      <c r="C892" s="475">
        <f>IF(INVITACIONES!G893="","",INVITACIONES!G893)</f>
        <v/>
      </c>
      <c r="D892" s="464">
        <f>IFERROR(TRIM(MID(SUBSTITUTE(SUBSTITUTE(SUBSTITUTE(INVITACIONES!$J893,"*",""),CHAR(13),""),CHAR(10),REPT(" ",100)),1,100)),"")</f>
        <v/>
      </c>
      <c r="E892" s="464">
        <f>IFERROR(TRIM(MID(SUBSTITUTE(SUBSTITUTE(SUBSTITUTE(INVITACIONES!$J893,"*",""),CHAR(13),""),CHAR(10),REPT(" ",100)),101,100)),"")</f>
        <v/>
      </c>
      <c r="F892" s="464">
        <f>IFERROR(TRIM(MID(SUBSTITUTE(SUBSTITUTE(SUBSTITUTE(INVITACIONES!$J893,"*",""),CHAR(13),""),CHAR(10),REPT(" ",100)),201,100)),"")</f>
        <v/>
      </c>
      <c r="G892" s="464">
        <f>IFERROR(TRIM(MID(SUBSTITUTE(SUBSTITUTE(SUBSTITUTE(INVITACIONES!$J893,"*",""),CHAR(13),""),CHAR(10),REPT(" ",100)),301,100)),"")</f>
        <v/>
      </c>
      <c r="H892" s="464">
        <f>IFERROR(TRIM(MID(SUBSTITUTE(SUBSTITUTE(SUBSTITUTE(INVITACIONES!$J893,"*",""),CHAR(13),""),CHAR(10),REPT(" ",100)),401,100)),"")</f>
        <v/>
      </c>
      <c r="I892" s="464">
        <f>IFERROR(TRIM(MID(SUBSTITUTE(SUBSTITUTE(SUBSTITUTE(INVITACIONES!$J893,"*",""),CHAR(13),""),CHAR(10),REPT(" ",100)),501,100)),"")</f>
        <v/>
      </c>
      <c r="J892" s="464">
        <f>IFERROR(TRIM(MID(SUBSTITUTE(SUBSTITUTE(SUBSTITUTE(INVITACIONES!$J893,"*",""),CHAR(13),""),CHAR(10),REPT(" ",100)),601,100)),"")</f>
        <v/>
      </c>
      <c r="K892" s="464">
        <f>IFERROR(TRIM(MID(SUBSTITUTE(SUBSTITUTE(SUBSTITUTE(INVITACIONES!$J893,"*",""),CHAR(13),""),CHAR(10),REPT(" ",100)),701,100)),"")</f>
        <v/>
      </c>
    </row>
    <row r="893" s="358">
      <c r="A893" s="464">
        <f>IF(INVITACIONES!A894="","",INVITACIONES!A894)</f>
        <v/>
      </c>
      <c r="B893" s="464">
        <f>IF(INVITACIONES!N894="","",TRIM(INVITACIONES!N894))</f>
        <v/>
      </c>
      <c r="C893" s="475">
        <f>IF(INVITACIONES!G894="","",INVITACIONES!G894)</f>
        <v/>
      </c>
      <c r="D893" s="464">
        <f>IFERROR(TRIM(MID(SUBSTITUTE(SUBSTITUTE(SUBSTITUTE(INVITACIONES!$J894,"*",""),CHAR(13),""),CHAR(10),REPT(" ",100)),1,100)),"")</f>
        <v/>
      </c>
      <c r="E893" s="464">
        <f>IFERROR(TRIM(MID(SUBSTITUTE(SUBSTITUTE(SUBSTITUTE(INVITACIONES!$J894,"*",""),CHAR(13),""),CHAR(10),REPT(" ",100)),101,100)),"")</f>
        <v/>
      </c>
      <c r="F893" s="464">
        <f>IFERROR(TRIM(MID(SUBSTITUTE(SUBSTITUTE(SUBSTITUTE(INVITACIONES!$J894,"*",""),CHAR(13),""),CHAR(10),REPT(" ",100)),201,100)),"")</f>
        <v/>
      </c>
      <c r="G893" s="464">
        <f>IFERROR(TRIM(MID(SUBSTITUTE(SUBSTITUTE(SUBSTITUTE(INVITACIONES!$J894,"*",""),CHAR(13),""),CHAR(10),REPT(" ",100)),301,100)),"")</f>
        <v/>
      </c>
      <c r="H893" s="464">
        <f>IFERROR(TRIM(MID(SUBSTITUTE(SUBSTITUTE(SUBSTITUTE(INVITACIONES!$J894,"*",""),CHAR(13),""),CHAR(10),REPT(" ",100)),401,100)),"")</f>
        <v/>
      </c>
      <c r="I893" s="464">
        <f>IFERROR(TRIM(MID(SUBSTITUTE(SUBSTITUTE(SUBSTITUTE(INVITACIONES!$J894,"*",""),CHAR(13),""),CHAR(10),REPT(" ",100)),501,100)),"")</f>
        <v/>
      </c>
      <c r="J893" s="464">
        <f>IFERROR(TRIM(MID(SUBSTITUTE(SUBSTITUTE(SUBSTITUTE(INVITACIONES!$J894,"*",""),CHAR(13),""),CHAR(10),REPT(" ",100)),601,100)),"")</f>
        <v/>
      </c>
      <c r="K893" s="464">
        <f>IFERROR(TRIM(MID(SUBSTITUTE(SUBSTITUTE(SUBSTITUTE(INVITACIONES!$J894,"*",""),CHAR(13),""),CHAR(10),REPT(" ",100)),701,100)),"")</f>
        <v/>
      </c>
    </row>
    <row r="894" s="358">
      <c r="A894" s="464">
        <f>IF(INVITACIONES!A895="","",INVITACIONES!A895)</f>
        <v/>
      </c>
      <c r="B894" s="464">
        <f>IF(INVITACIONES!N895="","",TRIM(INVITACIONES!N895))</f>
        <v/>
      </c>
      <c r="C894" s="475">
        <f>IF(INVITACIONES!G895="","",INVITACIONES!G895)</f>
        <v/>
      </c>
      <c r="D894" s="464">
        <f>IFERROR(TRIM(MID(SUBSTITUTE(SUBSTITUTE(SUBSTITUTE(INVITACIONES!$J895,"*",""),CHAR(13),""),CHAR(10),REPT(" ",100)),1,100)),"")</f>
        <v/>
      </c>
      <c r="E894" s="464">
        <f>IFERROR(TRIM(MID(SUBSTITUTE(SUBSTITUTE(SUBSTITUTE(INVITACIONES!$J895,"*",""),CHAR(13),""),CHAR(10),REPT(" ",100)),101,100)),"")</f>
        <v/>
      </c>
      <c r="F894" s="464">
        <f>IFERROR(TRIM(MID(SUBSTITUTE(SUBSTITUTE(SUBSTITUTE(INVITACIONES!$J895,"*",""),CHAR(13),""),CHAR(10),REPT(" ",100)),201,100)),"")</f>
        <v/>
      </c>
      <c r="G894" s="464">
        <f>IFERROR(TRIM(MID(SUBSTITUTE(SUBSTITUTE(SUBSTITUTE(INVITACIONES!$J895,"*",""),CHAR(13),""),CHAR(10),REPT(" ",100)),301,100)),"")</f>
        <v/>
      </c>
      <c r="H894" s="464">
        <f>IFERROR(TRIM(MID(SUBSTITUTE(SUBSTITUTE(SUBSTITUTE(INVITACIONES!$J895,"*",""),CHAR(13),""),CHAR(10),REPT(" ",100)),401,100)),"")</f>
        <v/>
      </c>
      <c r="I894" s="464">
        <f>IFERROR(TRIM(MID(SUBSTITUTE(SUBSTITUTE(SUBSTITUTE(INVITACIONES!$J895,"*",""),CHAR(13),""),CHAR(10),REPT(" ",100)),501,100)),"")</f>
        <v/>
      </c>
      <c r="J894" s="464">
        <f>IFERROR(TRIM(MID(SUBSTITUTE(SUBSTITUTE(SUBSTITUTE(INVITACIONES!$J895,"*",""),CHAR(13),""),CHAR(10),REPT(" ",100)),601,100)),"")</f>
        <v/>
      </c>
      <c r="K894" s="464">
        <f>IFERROR(TRIM(MID(SUBSTITUTE(SUBSTITUTE(SUBSTITUTE(INVITACIONES!$J895,"*",""),CHAR(13),""),CHAR(10),REPT(" ",100)),701,100)),"")</f>
        <v/>
      </c>
    </row>
    <row r="895" s="358">
      <c r="A895" s="464">
        <f>IF(INVITACIONES!A896="","",INVITACIONES!A896)</f>
        <v/>
      </c>
      <c r="B895" s="464">
        <f>IF(INVITACIONES!N896="","",TRIM(INVITACIONES!N896))</f>
        <v/>
      </c>
      <c r="C895" s="475">
        <f>IF(INVITACIONES!G896="","",INVITACIONES!G896)</f>
        <v/>
      </c>
      <c r="D895" s="464">
        <f>IFERROR(TRIM(MID(SUBSTITUTE(SUBSTITUTE(SUBSTITUTE(INVITACIONES!$J896,"*",""),CHAR(13),""),CHAR(10),REPT(" ",100)),1,100)),"")</f>
        <v/>
      </c>
      <c r="E895" s="464">
        <f>IFERROR(TRIM(MID(SUBSTITUTE(SUBSTITUTE(SUBSTITUTE(INVITACIONES!$J896,"*",""),CHAR(13),""),CHAR(10),REPT(" ",100)),101,100)),"")</f>
        <v/>
      </c>
      <c r="F895" s="464">
        <f>IFERROR(TRIM(MID(SUBSTITUTE(SUBSTITUTE(SUBSTITUTE(INVITACIONES!$J896,"*",""),CHAR(13),""),CHAR(10),REPT(" ",100)),201,100)),"")</f>
        <v/>
      </c>
      <c r="G895" s="464">
        <f>IFERROR(TRIM(MID(SUBSTITUTE(SUBSTITUTE(SUBSTITUTE(INVITACIONES!$J896,"*",""),CHAR(13),""),CHAR(10),REPT(" ",100)),301,100)),"")</f>
        <v/>
      </c>
      <c r="H895" s="464">
        <f>IFERROR(TRIM(MID(SUBSTITUTE(SUBSTITUTE(SUBSTITUTE(INVITACIONES!$J896,"*",""),CHAR(13),""),CHAR(10),REPT(" ",100)),401,100)),"")</f>
        <v/>
      </c>
      <c r="I895" s="464">
        <f>IFERROR(TRIM(MID(SUBSTITUTE(SUBSTITUTE(SUBSTITUTE(INVITACIONES!$J896,"*",""),CHAR(13),""),CHAR(10),REPT(" ",100)),501,100)),"")</f>
        <v/>
      </c>
      <c r="J895" s="464">
        <f>IFERROR(TRIM(MID(SUBSTITUTE(SUBSTITUTE(SUBSTITUTE(INVITACIONES!$J896,"*",""),CHAR(13),""),CHAR(10),REPT(" ",100)),601,100)),"")</f>
        <v/>
      </c>
      <c r="K895" s="464">
        <f>IFERROR(TRIM(MID(SUBSTITUTE(SUBSTITUTE(SUBSTITUTE(INVITACIONES!$J896,"*",""),CHAR(13),""),CHAR(10),REPT(" ",100)),701,100)),"")</f>
        <v/>
      </c>
    </row>
    <row r="896" s="358">
      <c r="A896" s="464">
        <f>IF(INVITACIONES!A897="","",INVITACIONES!A897)</f>
        <v/>
      </c>
      <c r="B896" s="464">
        <f>IF(INVITACIONES!N897="","",TRIM(INVITACIONES!N897))</f>
        <v/>
      </c>
      <c r="C896" s="475">
        <f>IF(INVITACIONES!G897="","",INVITACIONES!G897)</f>
        <v/>
      </c>
      <c r="D896" s="464">
        <f>IFERROR(TRIM(MID(SUBSTITUTE(SUBSTITUTE(SUBSTITUTE(INVITACIONES!$J897,"*",""),CHAR(13),""),CHAR(10),REPT(" ",100)),1,100)),"")</f>
        <v/>
      </c>
      <c r="E896" s="464">
        <f>IFERROR(TRIM(MID(SUBSTITUTE(SUBSTITUTE(SUBSTITUTE(INVITACIONES!$J897,"*",""),CHAR(13),""),CHAR(10),REPT(" ",100)),101,100)),"")</f>
        <v/>
      </c>
      <c r="F896" s="464">
        <f>IFERROR(TRIM(MID(SUBSTITUTE(SUBSTITUTE(SUBSTITUTE(INVITACIONES!$J897,"*",""),CHAR(13),""),CHAR(10),REPT(" ",100)),201,100)),"")</f>
        <v/>
      </c>
      <c r="G896" s="464">
        <f>IFERROR(TRIM(MID(SUBSTITUTE(SUBSTITUTE(SUBSTITUTE(INVITACIONES!$J897,"*",""),CHAR(13),""),CHAR(10),REPT(" ",100)),301,100)),"")</f>
        <v/>
      </c>
      <c r="H896" s="464">
        <f>IFERROR(TRIM(MID(SUBSTITUTE(SUBSTITUTE(SUBSTITUTE(INVITACIONES!$J897,"*",""),CHAR(13),""),CHAR(10),REPT(" ",100)),401,100)),"")</f>
        <v/>
      </c>
      <c r="I896" s="464">
        <f>IFERROR(TRIM(MID(SUBSTITUTE(SUBSTITUTE(SUBSTITUTE(INVITACIONES!$J897,"*",""),CHAR(13),""),CHAR(10),REPT(" ",100)),501,100)),"")</f>
        <v/>
      </c>
      <c r="J896" s="464">
        <f>IFERROR(TRIM(MID(SUBSTITUTE(SUBSTITUTE(SUBSTITUTE(INVITACIONES!$J897,"*",""),CHAR(13),""),CHAR(10),REPT(" ",100)),601,100)),"")</f>
        <v/>
      </c>
      <c r="K896" s="464">
        <f>IFERROR(TRIM(MID(SUBSTITUTE(SUBSTITUTE(SUBSTITUTE(INVITACIONES!$J897,"*",""),CHAR(13),""),CHAR(10),REPT(" ",100)),701,100)),"")</f>
        <v/>
      </c>
    </row>
    <row r="897" s="358">
      <c r="A897" s="464">
        <f>IF(INVITACIONES!A898="","",INVITACIONES!A898)</f>
        <v/>
      </c>
      <c r="B897" s="464">
        <f>IF(INVITACIONES!N898="","",TRIM(INVITACIONES!N898))</f>
        <v/>
      </c>
      <c r="C897" s="475">
        <f>IF(INVITACIONES!G898="","",INVITACIONES!G898)</f>
        <v/>
      </c>
      <c r="D897" s="464">
        <f>IFERROR(TRIM(MID(SUBSTITUTE(SUBSTITUTE(SUBSTITUTE(INVITACIONES!$J898,"*",""),CHAR(13),""),CHAR(10),REPT(" ",100)),1,100)),"")</f>
        <v/>
      </c>
      <c r="E897" s="464">
        <f>IFERROR(TRIM(MID(SUBSTITUTE(SUBSTITUTE(SUBSTITUTE(INVITACIONES!$J898,"*",""),CHAR(13),""),CHAR(10),REPT(" ",100)),101,100)),"")</f>
        <v/>
      </c>
      <c r="F897" s="464">
        <f>IFERROR(TRIM(MID(SUBSTITUTE(SUBSTITUTE(SUBSTITUTE(INVITACIONES!$J898,"*",""),CHAR(13),""),CHAR(10),REPT(" ",100)),201,100)),"")</f>
        <v/>
      </c>
      <c r="G897" s="464">
        <f>IFERROR(TRIM(MID(SUBSTITUTE(SUBSTITUTE(SUBSTITUTE(INVITACIONES!$J898,"*",""),CHAR(13),""),CHAR(10),REPT(" ",100)),301,100)),"")</f>
        <v/>
      </c>
      <c r="H897" s="464">
        <f>IFERROR(TRIM(MID(SUBSTITUTE(SUBSTITUTE(SUBSTITUTE(INVITACIONES!$J898,"*",""),CHAR(13),""),CHAR(10),REPT(" ",100)),401,100)),"")</f>
        <v/>
      </c>
      <c r="I897" s="464">
        <f>IFERROR(TRIM(MID(SUBSTITUTE(SUBSTITUTE(SUBSTITUTE(INVITACIONES!$J898,"*",""),CHAR(13),""),CHAR(10),REPT(" ",100)),501,100)),"")</f>
        <v/>
      </c>
      <c r="J897" s="464">
        <f>IFERROR(TRIM(MID(SUBSTITUTE(SUBSTITUTE(SUBSTITUTE(INVITACIONES!$J898,"*",""),CHAR(13),""),CHAR(10),REPT(" ",100)),601,100)),"")</f>
        <v/>
      </c>
      <c r="K897" s="464">
        <f>IFERROR(TRIM(MID(SUBSTITUTE(SUBSTITUTE(SUBSTITUTE(INVITACIONES!$J898,"*",""),CHAR(13),""),CHAR(10),REPT(" ",100)),701,100)),"")</f>
        <v/>
      </c>
    </row>
    <row r="898" s="358">
      <c r="A898" s="464">
        <f>IF(INVITACIONES!A899="","",INVITACIONES!A899)</f>
        <v/>
      </c>
      <c r="B898" s="464">
        <f>IF(INVITACIONES!N899="","",TRIM(INVITACIONES!N899))</f>
        <v/>
      </c>
      <c r="C898" s="475">
        <f>IF(INVITACIONES!G899="","",INVITACIONES!G899)</f>
        <v/>
      </c>
      <c r="D898" s="464">
        <f>IFERROR(TRIM(MID(SUBSTITUTE(SUBSTITUTE(SUBSTITUTE(INVITACIONES!$J899,"*",""),CHAR(13),""),CHAR(10),REPT(" ",100)),1,100)),"")</f>
        <v/>
      </c>
      <c r="E898" s="464">
        <f>IFERROR(TRIM(MID(SUBSTITUTE(SUBSTITUTE(SUBSTITUTE(INVITACIONES!$J899,"*",""),CHAR(13),""),CHAR(10),REPT(" ",100)),101,100)),"")</f>
        <v/>
      </c>
      <c r="F898" s="464">
        <f>IFERROR(TRIM(MID(SUBSTITUTE(SUBSTITUTE(SUBSTITUTE(INVITACIONES!$J899,"*",""),CHAR(13),""),CHAR(10),REPT(" ",100)),201,100)),"")</f>
        <v/>
      </c>
      <c r="G898" s="464">
        <f>IFERROR(TRIM(MID(SUBSTITUTE(SUBSTITUTE(SUBSTITUTE(INVITACIONES!$J899,"*",""),CHAR(13),""),CHAR(10),REPT(" ",100)),301,100)),"")</f>
        <v/>
      </c>
      <c r="H898" s="464">
        <f>IFERROR(TRIM(MID(SUBSTITUTE(SUBSTITUTE(SUBSTITUTE(INVITACIONES!$J899,"*",""),CHAR(13),""),CHAR(10),REPT(" ",100)),401,100)),"")</f>
        <v/>
      </c>
      <c r="I898" s="464">
        <f>IFERROR(TRIM(MID(SUBSTITUTE(SUBSTITUTE(SUBSTITUTE(INVITACIONES!$J899,"*",""),CHAR(13),""),CHAR(10),REPT(" ",100)),501,100)),"")</f>
        <v/>
      </c>
      <c r="J898" s="464">
        <f>IFERROR(TRIM(MID(SUBSTITUTE(SUBSTITUTE(SUBSTITUTE(INVITACIONES!$J899,"*",""),CHAR(13),""),CHAR(10),REPT(" ",100)),601,100)),"")</f>
        <v/>
      </c>
      <c r="K898" s="464">
        <f>IFERROR(TRIM(MID(SUBSTITUTE(SUBSTITUTE(SUBSTITUTE(INVITACIONES!$J899,"*",""),CHAR(13),""),CHAR(10),REPT(" ",100)),701,100)),"")</f>
        <v/>
      </c>
    </row>
    <row r="899" s="358">
      <c r="A899" s="464">
        <f>IF(INVITACIONES!A900="","",INVITACIONES!A900)</f>
        <v/>
      </c>
      <c r="B899" s="464">
        <f>IF(INVITACIONES!N900="","",TRIM(INVITACIONES!N900))</f>
        <v/>
      </c>
      <c r="C899" s="475">
        <f>IF(INVITACIONES!G900="","",INVITACIONES!G900)</f>
        <v/>
      </c>
      <c r="D899" s="464">
        <f>IFERROR(TRIM(MID(SUBSTITUTE(SUBSTITUTE(SUBSTITUTE(INVITACIONES!$J900,"*",""),CHAR(13),""),CHAR(10),REPT(" ",100)),1,100)),"")</f>
        <v/>
      </c>
      <c r="E899" s="464">
        <f>IFERROR(TRIM(MID(SUBSTITUTE(SUBSTITUTE(SUBSTITUTE(INVITACIONES!$J900,"*",""),CHAR(13),""),CHAR(10),REPT(" ",100)),101,100)),"")</f>
        <v/>
      </c>
      <c r="F899" s="464">
        <f>IFERROR(TRIM(MID(SUBSTITUTE(SUBSTITUTE(SUBSTITUTE(INVITACIONES!$J900,"*",""),CHAR(13),""),CHAR(10),REPT(" ",100)),201,100)),"")</f>
        <v/>
      </c>
      <c r="G899" s="464">
        <f>IFERROR(TRIM(MID(SUBSTITUTE(SUBSTITUTE(SUBSTITUTE(INVITACIONES!$J900,"*",""),CHAR(13),""),CHAR(10),REPT(" ",100)),301,100)),"")</f>
        <v/>
      </c>
      <c r="H899" s="464">
        <f>IFERROR(TRIM(MID(SUBSTITUTE(SUBSTITUTE(SUBSTITUTE(INVITACIONES!$J900,"*",""),CHAR(13),""),CHAR(10),REPT(" ",100)),401,100)),"")</f>
        <v/>
      </c>
      <c r="I899" s="464">
        <f>IFERROR(TRIM(MID(SUBSTITUTE(SUBSTITUTE(SUBSTITUTE(INVITACIONES!$J900,"*",""),CHAR(13),""),CHAR(10),REPT(" ",100)),501,100)),"")</f>
        <v/>
      </c>
      <c r="J899" s="464">
        <f>IFERROR(TRIM(MID(SUBSTITUTE(SUBSTITUTE(SUBSTITUTE(INVITACIONES!$J900,"*",""),CHAR(13),""),CHAR(10),REPT(" ",100)),601,100)),"")</f>
        <v/>
      </c>
      <c r="K899" s="464">
        <f>IFERROR(TRIM(MID(SUBSTITUTE(SUBSTITUTE(SUBSTITUTE(INVITACIONES!$J900,"*",""),CHAR(13),""),CHAR(10),REPT(" ",100)),701,100)),"")</f>
        <v/>
      </c>
    </row>
    <row r="900" s="358">
      <c r="A900" s="464">
        <f>IF(INVITACIONES!A901="","",INVITACIONES!A901)</f>
        <v/>
      </c>
      <c r="B900" s="464">
        <f>IF(INVITACIONES!N901="","",TRIM(INVITACIONES!N901))</f>
        <v/>
      </c>
      <c r="C900" s="475">
        <f>IF(INVITACIONES!G901="","",INVITACIONES!G901)</f>
        <v/>
      </c>
      <c r="D900" s="464">
        <f>IFERROR(TRIM(MID(SUBSTITUTE(SUBSTITUTE(SUBSTITUTE(INVITACIONES!$J901,"*",""),CHAR(13),""),CHAR(10),REPT(" ",100)),1,100)),"")</f>
        <v/>
      </c>
      <c r="E900" s="464">
        <f>IFERROR(TRIM(MID(SUBSTITUTE(SUBSTITUTE(SUBSTITUTE(INVITACIONES!$J901,"*",""),CHAR(13),""),CHAR(10),REPT(" ",100)),101,100)),"")</f>
        <v/>
      </c>
      <c r="F900" s="464">
        <f>IFERROR(TRIM(MID(SUBSTITUTE(SUBSTITUTE(SUBSTITUTE(INVITACIONES!$J901,"*",""),CHAR(13),""),CHAR(10),REPT(" ",100)),201,100)),"")</f>
        <v/>
      </c>
      <c r="G900" s="464">
        <f>IFERROR(TRIM(MID(SUBSTITUTE(SUBSTITUTE(SUBSTITUTE(INVITACIONES!$J901,"*",""),CHAR(13),""),CHAR(10),REPT(" ",100)),301,100)),"")</f>
        <v/>
      </c>
      <c r="H900" s="464">
        <f>IFERROR(TRIM(MID(SUBSTITUTE(SUBSTITUTE(SUBSTITUTE(INVITACIONES!$J901,"*",""),CHAR(13),""),CHAR(10),REPT(" ",100)),401,100)),"")</f>
        <v/>
      </c>
      <c r="I900" s="464">
        <f>IFERROR(TRIM(MID(SUBSTITUTE(SUBSTITUTE(SUBSTITUTE(INVITACIONES!$J901,"*",""),CHAR(13),""),CHAR(10),REPT(" ",100)),501,100)),"")</f>
        <v/>
      </c>
      <c r="J900" s="464">
        <f>IFERROR(TRIM(MID(SUBSTITUTE(SUBSTITUTE(SUBSTITUTE(INVITACIONES!$J901,"*",""),CHAR(13),""),CHAR(10),REPT(" ",100)),601,100)),"")</f>
        <v/>
      </c>
      <c r="K900" s="464">
        <f>IFERROR(TRIM(MID(SUBSTITUTE(SUBSTITUTE(SUBSTITUTE(INVITACIONES!$J901,"*",""),CHAR(13),""),CHAR(10),REPT(" ",100)),701,100)),"")</f>
        <v/>
      </c>
    </row>
    <row r="901" s="358">
      <c r="A901" s="464">
        <f>IF(INVITACIONES!A902="","",INVITACIONES!A902)</f>
        <v/>
      </c>
      <c r="B901" s="464">
        <f>IF(INVITACIONES!N902="","",TRIM(INVITACIONES!N902))</f>
        <v/>
      </c>
      <c r="C901" s="475">
        <f>IF(INVITACIONES!G902="","",INVITACIONES!G902)</f>
        <v/>
      </c>
      <c r="D901" s="464">
        <f>IFERROR(TRIM(MID(SUBSTITUTE(SUBSTITUTE(SUBSTITUTE(INVITACIONES!$J902,"*",""),CHAR(13),""),CHAR(10),REPT(" ",100)),1,100)),"")</f>
        <v/>
      </c>
      <c r="E901" s="464">
        <f>IFERROR(TRIM(MID(SUBSTITUTE(SUBSTITUTE(SUBSTITUTE(INVITACIONES!$J902,"*",""),CHAR(13),""),CHAR(10),REPT(" ",100)),101,100)),"")</f>
        <v/>
      </c>
      <c r="F901" s="464">
        <f>IFERROR(TRIM(MID(SUBSTITUTE(SUBSTITUTE(SUBSTITUTE(INVITACIONES!$J902,"*",""),CHAR(13),""),CHAR(10),REPT(" ",100)),201,100)),"")</f>
        <v/>
      </c>
      <c r="G901" s="464">
        <f>IFERROR(TRIM(MID(SUBSTITUTE(SUBSTITUTE(SUBSTITUTE(INVITACIONES!$J902,"*",""),CHAR(13),""),CHAR(10),REPT(" ",100)),301,100)),"")</f>
        <v/>
      </c>
      <c r="H901" s="464">
        <f>IFERROR(TRIM(MID(SUBSTITUTE(SUBSTITUTE(SUBSTITUTE(INVITACIONES!$J902,"*",""),CHAR(13),""),CHAR(10),REPT(" ",100)),401,100)),"")</f>
        <v/>
      </c>
      <c r="I901" s="464">
        <f>IFERROR(TRIM(MID(SUBSTITUTE(SUBSTITUTE(SUBSTITUTE(INVITACIONES!$J902,"*",""),CHAR(13),""),CHAR(10),REPT(" ",100)),501,100)),"")</f>
        <v/>
      </c>
      <c r="J901" s="464">
        <f>IFERROR(TRIM(MID(SUBSTITUTE(SUBSTITUTE(SUBSTITUTE(INVITACIONES!$J902,"*",""),CHAR(13),""),CHAR(10),REPT(" ",100)),601,100)),"")</f>
        <v/>
      </c>
      <c r="K901" s="464">
        <f>IFERROR(TRIM(MID(SUBSTITUTE(SUBSTITUTE(SUBSTITUTE(INVITACIONES!$J902,"*",""),CHAR(13),""),CHAR(10),REPT(" ",100)),701,100)),"")</f>
        <v/>
      </c>
    </row>
    <row r="902" s="358">
      <c r="A902" s="464">
        <f>IF(INVITACIONES!A903="","",INVITACIONES!A903)</f>
        <v/>
      </c>
      <c r="B902" s="464">
        <f>IF(INVITACIONES!N903="","",TRIM(INVITACIONES!N903))</f>
        <v/>
      </c>
      <c r="C902" s="475">
        <f>IF(INVITACIONES!G903="","",INVITACIONES!G903)</f>
        <v/>
      </c>
      <c r="D902" s="464">
        <f>IFERROR(TRIM(MID(SUBSTITUTE(SUBSTITUTE(SUBSTITUTE(INVITACIONES!$J903,"*",""),CHAR(13),""),CHAR(10),REPT(" ",100)),1,100)),"")</f>
        <v/>
      </c>
      <c r="E902" s="464">
        <f>IFERROR(TRIM(MID(SUBSTITUTE(SUBSTITUTE(SUBSTITUTE(INVITACIONES!$J903,"*",""),CHAR(13),""),CHAR(10),REPT(" ",100)),101,100)),"")</f>
        <v/>
      </c>
      <c r="F902" s="464">
        <f>IFERROR(TRIM(MID(SUBSTITUTE(SUBSTITUTE(SUBSTITUTE(INVITACIONES!$J903,"*",""),CHAR(13),""),CHAR(10),REPT(" ",100)),201,100)),"")</f>
        <v/>
      </c>
      <c r="G902" s="464">
        <f>IFERROR(TRIM(MID(SUBSTITUTE(SUBSTITUTE(SUBSTITUTE(INVITACIONES!$J903,"*",""),CHAR(13),""),CHAR(10),REPT(" ",100)),301,100)),"")</f>
        <v/>
      </c>
      <c r="H902" s="464">
        <f>IFERROR(TRIM(MID(SUBSTITUTE(SUBSTITUTE(SUBSTITUTE(INVITACIONES!$J903,"*",""),CHAR(13),""),CHAR(10),REPT(" ",100)),401,100)),"")</f>
        <v/>
      </c>
      <c r="I902" s="464">
        <f>IFERROR(TRIM(MID(SUBSTITUTE(SUBSTITUTE(SUBSTITUTE(INVITACIONES!$J903,"*",""),CHAR(13),""),CHAR(10),REPT(" ",100)),501,100)),"")</f>
        <v/>
      </c>
      <c r="J902" s="464">
        <f>IFERROR(TRIM(MID(SUBSTITUTE(SUBSTITUTE(SUBSTITUTE(INVITACIONES!$J903,"*",""),CHAR(13),""),CHAR(10),REPT(" ",100)),601,100)),"")</f>
        <v/>
      </c>
      <c r="K902" s="464">
        <f>IFERROR(TRIM(MID(SUBSTITUTE(SUBSTITUTE(SUBSTITUTE(INVITACIONES!$J903,"*",""),CHAR(13),""),CHAR(10),REPT(" ",100)),701,100)),"")</f>
        <v/>
      </c>
    </row>
    <row r="903" s="358">
      <c r="A903" s="464">
        <f>IF(INVITACIONES!A904="","",INVITACIONES!A904)</f>
        <v/>
      </c>
      <c r="B903" s="464">
        <f>IF(INVITACIONES!N904="","",TRIM(INVITACIONES!N904))</f>
        <v/>
      </c>
      <c r="C903" s="475">
        <f>IF(INVITACIONES!G904="","",INVITACIONES!G904)</f>
        <v/>
      </c>
      <c r="D903" s="464">
        <f>IFERROR(TRIM(MID(SUBSTITUTE(SUBSTITUTE(SUBSTITUTE(INVITACIONES!$J904,"*",""),CHAR(13),""),CHAR(10),REPT(" ",100)),1,100)),"")</f>
        <v/>
      </c>
      <c r="E903" s="464">
        <f>IFERROR(TRIM(MID(SUBSTITUTE(SUBSTITUTE(SUBSTITUTE(INVITACIONES!$J904,"*",""),CHAR(13),""),CHAR(10),REPT(" ",100)),101,100)),"")</f>
        <v/>
      </c>
      <c r="F903" s="464">
        <f>IFERROR(TRIM(MID(SUBSTITUTE(SUBSTITUTE(SUBSTITUTE(INVITACIONES!$J904,"*",""),CHAR(13),""),CHAR(10),REPT(" ",100)),201,100)),"")</f>
        <v/>
      </c>
      <c r="G903" s="464">
        <f>IFERROR(TRIM(MID(SUBSTITUTE(SUBSTITUTE(SUBSTITUTE(INVITACIONES!$J904,"*",""),CHAR(13),""),CHAR(10),REPT(" ",100)),301,100)),"")</f>
        <v/>
      </c>
      <c r="H903" s="464">
        <f>IFERROR(TRIM(MID(SUBSTITUTE(SUBSTITUTE(SUBSTITUTE(INVITACIONES!$J904,"*",""),CHAR(13),""),CHAR(10),REPT(" ",100)),401,100)),"")</f>
        <v/>
      </c>
      <c r="I903" s="464">
        <f>IFERROR(TRIM(MID(SUBSTITUTE(SUBSTITUTE(SUBSTITUTE(INVITACIONES!$J904,"*",""),CHAR(13),""),CHAR(10),REPT(" ",100)),501,100)),"")</f>
        <v/>
      </c>
      <c r="J903" s="464">
        <f>IFERROR(TRIM(MID(SUBSTITUTE(SUBSTITUTE(SUBSTITUTE(INVITACIONES!$J904,"*",""),CHAR(13),""),CHAR(10),REPT(" ",100)),601,100)),"")</f>
        <v/>
      </c>
      <c r="K903" s="464">
        <f>IFERROR(TRIM(MID(SUBSTITUTE(SUBSTITUTE(SUBSTITUTE(INVITACIONES!$J904,"*",""),CHAR(13),""),CHAR(10),REPT(" ",100)),701,100)),"")</f>
        <v/>
      </c>
    </row>
    <row r="904" s="358">
      <c r="A904" s="464">
        <f>IF(INVITACIONES!A905="","",INVITACIONES!A905)</f>
        <v/>
      </c>
      <c r="B904" s="464">
        <f>IF(INVITACIONES!N905="","",TRIM(INVITACIONES!N905))</f>
        <v/>
      </c>
      <c r="C904" s="475">
        <f>IF(INVITACIONES!G905="","",INVITACIONES!G905)</f>
        <v/>
      </c>
      <c r="D904" s="464">
        <f>IFERROR(TRIM(MID(SUBSTITUTE(SUBSTITUTE(SUBSTITUTE(INVITACIONES!$J905,"*",""),CHAR(13),""),CHAR(10),REPT(" ",100)),1,100)),"")</f>
        <v/>
      </c>
      <c r="E904" s="464">
        <f>IFERROR(TRIM(MID(SUBSTITUTE(SUBSTITUTE(SUBSTITUTE(INVITACIONES!$J905,"*",""),CHAR(13),""),CHAR(10),REPT(" ",100)),101,100)),"")</f>
        <v/>
      </c>
      <c r="F904" s="464">
        <f>IFERROR(TRIM(MID(SUBSTITUTE(SUBSTITUTE(SUBSTITUTE(INVITACIONES!$J905,"*",""),CHAR(13),""),CHAR(10),REPT(" ",100)),201,100)),"")</f>
        <v/>
      </c>
      <c r="G904" s="464">
        <f>IFERROR(TRIM(MID(SUBSTITUTE(SUBSTITUTE(SUBSTITUTE(INVITACIONES!$J905,"*",""),CHAR(13),""),CHAR(10),REPT(" ",100)),301,100)),"")</f>
        <v/>
      </c>
      <c r="H904" s="464">
        <f>IFERROR(TRIM(MID(SUBSTITUTE(SUBSTITUTE(SUBSTITUTE(INVITACIONES!$J905,"*",""),CHAR(13),""),CHAR(10),REPT(" ",100)),401,100)),"")</f>
        <v/>
      </c>
      <c r="I904" s="464">
        <f>IFERROR(TRIM(MID(SUBSTITUTE(SUBSTITUTE(SUBSTITUTE(INVITACIONES!$J905,"*",""),CHAR(13),""),CHAR(10),REPT(" ",100)),501,100)),"")</f>
        <v/>
      </c>
      <c r="J904" s="464">
        <f>IFERROR(TRIM(MID(SUBSTITUTE(SUBSTITUTE(SUBSTITUTE(INVITACIONES!$J905,"*",""),CHAR(13),""),CHAR(10),REPT(" ",100)),601,100)),"")</f>
        <v/>
      </c>
      <c r="K904" s="464">
        <f>IFERROR(TRIM(MID(SUBSTITUTE(SUBSTITUTE(SUBSTITUTE(INVITACIONES!$J905,"*",""),CHAR(13),""),CHAR(10),REPT(" ",100)),701,100)),"")</f>
        <v/>
      </c>
    </row>
    <row r="905" s="358">
      <c r="A905" s="464">
        <f>IF(INVITACIONES!A906="","",INVITACIONES!A906)</f>
        <v/>
      </c>
      <c r="B905" s="464">
        <f>IF(INVITACIONES!N906="","",TRIM(INVITACIONES!N906))</f>
        <v/>
      </c>
      <c r="C905" s="475">
        <f>IF(INVITACIONES!G906="","",INVITACIONES!G906)</f>
        <v/>
      </c>
      <c r="D905" s="464">
        <f>IFERROR(TRIM(MID(SUBSTITUTE(SUBSTITUTE(SUBSTITUTE(INVITACIONES!$J906,"*",""),CHAR(13),""),CHAR(10),REPT(" ",100)),1,100)),"")</f>
        <v/>
      </c>
      <c r="E905" s="464">
        <f>IFERROR(TRIM(MID(SUBSTITUTE(SUBSTITUTE(SUBSTITUTE(INVITACIONES!$J906,"*",""),CHAR(13),""),CHAR(10),REPT(" ",100)),101,100)),"")</f>
        <v/>
      </c>
      <c r="F905" s="464">
        <f>IFERROR(TRIM(MID(SUBSTITUTE(SUBSTITUTE(SUBSTITUTE(INVITACIONES!$J906,"*",""),CHAR(13),""),CHAR(10),REPT(" ",100)),201,100)),"")</f>
        <v/>
      </c>
      <c r="G905" s="464">
        <f>IFERROR(TRIM(MID(SUBSTITUTE(SUBSTITUTE(SUBSTITUTE(INVITACIONES!$J906,"*",""),CHAR(13),""),CHAR(10),REPT(" ",100)),301,100)),"")</f>
        <v/>
      </c>
      <c r="H905" s="464">
        <f>IFERROR(TRIM(MID(SUBSTITUTE(SUBSTITUTE(SUBSTITUTE(INVITACIONES!$J906,"*",""),CHAR(13),""),CHAR(10),REPT(" ",100)),401,100)),"")</f>
        <v/>
      </c>
      <c r="I905" s="464">
        <f>IFERROR(TRIM(MID(SUBSTITUTE(SUBSTITUTE(SUBSTITUTE(INVITACIONES!$J906,"*",""),CHAR(13),""),CHAR(10),REPT(" ",100)),501,100)),"")</f>
        <v/>
      </c>
      <c r="J905" s="464">
        <f>IFERROR(TRIM(MID(SUBSTITUTE(SUBSTITUTE(SUBSTITUTE(INVITACIONES!$J906,"*",""),CHAR(13),""),CHAR(10),REPT(" ",100)),601,100)),"")</f>
        <v/>
      </c>
      <c r="K905" s="464">
        <f>IFERROR(TRIM(MID(SUBSTITUTE(SUBSTITUTE(SUBSTITUTE(INVITACIONES!$J906,"*",""),CHAR(13),""),CHAR(10),REPT(" ",100)),701,100)),"")</f>
        <v/>
      </c>
    </row>
    <row r="906" s="358">
      <c r="A906" s="464">
        <f>IF(INVITACIONES!A907="","",INVITACIONES!A907)</f>
        <v/>
      </c>
      <c r="B906" s="464">
        <f>IF(INVITACIONES!N907="","",TRIM(INVITACIONES!N907))</f>
        <v/>
      </c>
      <c r="C906" s="475">
        <f>IF(INVITACIONES!G907="","",INVITACIONES!G907)</f>
        <v/>
      </c>
      <c r="D906" s="464">
        <f>IFERROR(TRIM(MID(SUBSTITUTE(SUBSTITUTE(SUBSTITUTE(INVITACIONES!$J907,"*",""),CHAR(13),""),CHAR(10),REPT(" ",100)),1,100)),"")</f>
        <v/>
      </c>
      <c r="E906" s="464">
        <f>IFERROR(TRIM(MID(SUBSTITUTE(SUBSTITUTE(SUBSTITUTE(INVITACIONES!$J907,"*",""),CHAR(13),""),CHAR(10),REPT(" ",100)),101,100)),"")</f>
        <v/>
      </c>
      <c r="F906" s="464">
        <f>IFERROR(TRIM(MID(SUBSTITUTE(SUBSTITUTE(SUBSTITUTE(INVITACIONES!$J907,"*",""),CHAR(13),""),CHAR(10),REPT(" ",100)),201,100)),"")</f>
        <v/>
      </c>
      <c r="G906" s="464">
        <f>IFERROR(TRIM(MID(SUBSTITUTE(SUBSTITUTE(SUBSTITUTE(INVITACIONES!$J907,"*",""),CHAR(13),""),CHAR(10),REPT(" ",100)),301,100)),"")</f>
        <v/>
      </c>
      <c r="H906" s="464">
        <f>IFERROR(TRIM(MID(SUBSTITUTE(SUBSTITUTE(SUBSTITUTE(INVITACIONES!$J907,"*",""),CHAR(13),""),CHAR(10),REPT(" ",100)),401,100)),"")</f>
        <v/>
      </c>
      <c r="I906" s="464">
        <f>IFERROR(TRIM(MID(SUBSTITUTE(SUBSTITUTE(SUBSTITUTE(INVITACIONES!$J907,"*",""),CHAR(13),""),CHAR(10),REPT(" ",100)),501,100)),"")</f>
        <v/>
      </c>
      <c r="J906" s="464">
        <f>IFERROR(TRIM(MID(SUBSTITUTE(SUBSTITUTE(SUBSTITUTE(INVITACIONES!$J907,"*",""),CHAR(13),""),CHAR(10),REPT(" ",100)),601,100)),"")</f>
        <v/>
      </c>
      <c r="K906" s="464">
        <f>IFERROR(TRIM(MID(SUBSTITUTE(SUBSTITUTE(SUBSTITUTE(INVITACIONES!$J907,"*",""),CHAR(13),""),CHAR(10),REPT(" ",100)),701,100)),"")</f>
        <v/>
      </c>
    </row>
    <row r="907" s="358">
      <c r="A907" s="464">
        <f>IF(INVITACIONES!A908="","",INVITACIONES!A908)</f>
        <v/>
      </c>
      <c r="B907" s="464">
        <f>IF(INVITACIONES!N908="","",TRIM(INVITACIONES!N908))</f>
        <v/>
      </c>
      <c r="C907" s="475">
        <f>IF(INVITACIONES!G908="","",INVITACIONES!G908)</f>
        <v/>
      </c>
      <c r="D907" s="464">
        <f>IFERROR(TRIM(MID(SUBSTITUTE(SUBSTITUTE(SUBSTITUTE(INVITACIONES!$J908,"*",""),CHAR(13),""),CHAR(10),REPT(" ",100)),1,100)),"")</f>
        <v/>
      </c>
      <c r="E907" s="464">
        <f>IFERROR(TRIM(MID(SUBSTITUTE(SUBSTITUTE(SUBSTITUTE(INVITACIONES!$J908,"*",""),CHAR(13),""),CHAR(10),REPT(" ",100)),101,100)),"")</f>
        <v/>
      </c>
      <c r="F907" s="464">
        <f>IFERROR(TRIM(MID(SUBSTITUTE(SUBSTITUTE(SUBSTITUTE(INVITACIONES!$J908,"*",""),CHAR(13),""),CHAR(10),REPT(" ",100)),201,100)),"")</f>
        <v/>
      </c>
      <c r="G907" s="464">
        <f>IFERROR(TRIM(MID(SUBSTITUTE(SUBSTITUTE(SUBSTITUTE(INVITACIONES!$J908,"*",""),CHAR(13),""),CHAR(10),REPT(" ",100)),301,100)),"")</f>
        <v/>
      </c>
      <c r="H907" s="464">
        <f>IFERROR(TRIM(MID(SUBSTITUTE(SUBSTITUTE(SUBSTITUTE(INVITACIONES!$J908,"*",""),CHAR(13),""),CHAR(10),REPT(" ",100)),401,100)),"")</f>
        <v/>
      </c>
      <c r="I907" s="464">
        <f>IFERROR(TRIM(MID(SUBSTITUTE(SUBSTITUTE(SUBSTITUTE(INVITACIONES!$J908,"*",""),CHAR(13),""),CHAR(10),REPT(" ",100)),501,100)),"")</f>
        <v/>
      </c>
      <c r="J907" s="464">
        <f>IFERROR(TRIM(MID(SUBSTITUTE(SUBSTITUTE(SUBSTITUTE(INVITACIONES!$J908,"*",""),CHAR(13),""),CHAR(10),REPT(" ",100)),601,100)),"")</f>
        <v/>
      </c>
      <c r="K907" s="464">
        <f>IFERROR(TRIM(MID(SUBSTITUTE(SUBSTITUTE(SUBSTITUTE(INVITACIONES!$J908,"*",""),CHAR(13),""),CHAR(10),REPT(" ",100)),701,100)),"")</f>
        <v/>
      </c>
    </row>
    <row r="908" s="358">
      <c r="A908" s="464">
        <f>IF(INVITACIONES!A909="","",INVITACIONES!A909)</f>
        <v/>
      </c>
      <c r="B908" s="464">
        <f>IF(INVITACIONES!N909="","",TRIM(INVITACIONES!N909))</f>
        <v/>
      </c>
      <c r="C908" s="475">
        <f>IF(INVITACIONES!G909="","",INVITACIONES!G909)</f>
        <v/>
      </c>
      <c r="D908" s="464">
        <f>IFERROR(TRIM(MID(SUBSTITUTE(SUBSTITUTE(SUBSTITUTE(INVITACIONES!$J909,"*",""),CHAR(13),""),CHAR(10),REPT(" ",100)),1,100)),"")</f>
        <v/>
      </c>
      <c r="E908" s="464">
        <f>IFERROR(TRIM(MID(SUBSTITUTE(SUBSTITUTE(SUBSTITUTE(INVITACIONES!$J909,"*",""),CHAR(13),""),CHAR(10),REPT(" ",100)),101,100)),"")</f>
        <v/>
      </c>
      <c r="F908" s="464">
        <f>IFERROR(TRIM(MID(SUBSTITUTE(SUBSTITUTE(SUBSTITUTE(INVITACIONES!$J909,"*",""),CHAR(13),""),CHAR(10),REPT(" ",100)),201,100)),"")</f>
        <v/>
      </c>
      <c r="G908" s="464">
        <f>IFERROR(TRIM(MID(SUBSTITUTE(SUBSTITUTE(SUBSTITUTE(INVITACIONES!$J909,"*",""),CHAR(13),""),CHAR(10),REPT(" ",100)),301,100)),"")</f>
        <v/>
      </c>
      <c r="H908" s="464">
        <f>IFERROR(TRIM(MID(SUBSTITUTE(SUBSTITUTE(SUBSTITUTE(INVITACIONES!$J909,"*",""),CHAR(13),""),CHAR(10),REPT(" ",100)),401,100)),"")</f>
        <v/>
      </c>
      <c r="I908" s="464">
        <f>IFERROR(TRIM(MID(SUBSTITUTE(SUBSTITUTE(SUBSTITUTE(INVITACIONES!$J909,"*",""),CHAR(13),""),CHAR(10),REPT(" ",100)),501,100)),"")</f>
        <v/>
      </c>
      <c r="J908" s="464">
        <f>IFERROR(TRIM(MID(SUBSTITUTE(SUBSTITUTE(SUBSTITUTE(INVITACIONES!$J909,"*",""),CHAR(13),""),CHAR(10),REPT(" ",100)),601,100)),"")</f>
        <v/>
      </c>
      <c r="K908" s="464">
        <f>IFERROR(TRIM(MID(SUBSTITUTE(SUBSTITUTE(SUBSTITUTE(INVITACIONES!$J909,"*",""),CHAR(13),""),CHAR(10),REPT(" ",100)),701,100)),"")</f>
        <v/>
      </c>
    </row>
    <row r="909" s="358">
      <c r="A909" s="464">
        <f>IF(INVITACIONES!A910="","",INVITACIONES!A910)</f>
        <v/>
      </c>
      <c r="B909" s="464">
        <f>IF(INVITACIONES!N910="","",TRIM(INVITACIONES!N910))</f>
        <v/>
      </c>
      <c r="C909" s="475">
        <f>IF(INVITACIONES!G910="","",INVITACIONES!G910)</f>
        <v/>
      </c>
      <c r="D909" s="464">
        <f>IFERROR(TRIM(MID(SUBSTITUTE(SUBSTITUTE(SUBSTITUTE(INVITACIONES!$J910,"*",""),CHAR(13),""),CHAR(10),REPT(" ",100)),1,100)),"")</f>
        <v/>
      </c>
      <c r="E909" s="464">
        <f>IFERROR(TRIM(MID(SUBSTITUTE(SUBSTITUTE(SUBSTITUTE(INVITACIONES!$J910,"*",""),CHAR(13),""),CHAR(10),REPT(" ",100)),101,100)),"")</f>
        <v/>
      </c>
      <c r="F909" s="464">
        <f>IFERROR(TRIM(MID(SUBSTITUTE(SUBSTITUTE(SUBSTITUTE(INVITACIONES!$J910,"*",""),CHAR(13),""),CHAR(10),REPT(" ",100)),201,100)),"")</f>
        <v/>
      </c>
      <c r="G909" s="464">
        <f>IFERROR(TRIM(MID(SUBSTITUTE(SUBSTITUTE(SUBSTITUTE(INVITACIONES!$J910,"*",""),CHAR(13),""),CHAR(10),REPT(" ",100)),301,100)),"")</f>
        <v/>
      </c>
      <c r="H909" s="464">
        <f>IFERROR(TRIM(MID(SUBSTITUTE(SUBSTITUTE(SUBSTITUTE(INVITACIONES!$J910,"*",""),CHAR(13),""),CHAR(10),REPT(" ",100)),401,100)),"")</f>
        <v/>
      </c>
      <c r="I909" s="464">
        <f>IFERROR(TRIM(MID(SUBSTITUTE(SUBSTITUTE(SUBSTITUTE(INVITACIONES!$J910,"*",""),CHAR(13),""),CHAR(10),REPT(" ",100)),501,100)),"")</f>
        <v/>
      </c>
      <c r="J909" s="464">
        <f>IFERROR(TRIM(MID(SUBSTITUTE(SUBSTITUTE(SUBSTITUTE(INVITACIONES!$J910,"*",""),CHAR(13),""),CHAR(10),REPT(" ",100)),601,100)),"")</f>
        <v/>
      </c>
      <c r="K909" s="464">
        <f>IFERROR(TRIM(MID(SUBSTITUTE(SUBSTITUTE(SUBSTITUTE(INVITACIONES!$J910,"*",""),CHAR(13),""),CHAR(10),REPT(" ",100)),701,100)),"")</f>
        <v/>
      </c>
    </row>
    <row r="910" s="358">
      <c r="A910" s="464">
        <f>IF(INVITACIONES!A911="","",INVITACIONES!A911)</f>
        <v/>
      </c>
      <c r="B910" s="464">
        <f>IF(INVITACIONES!N911="","",TRIM(INVITACIONES!N911))</f>
        <v/>
      </c>
      <c r="C910" s="475">
        <f>IF(INVITACIONES!G911="","",INVITACIONES!G911)</f>
        <v/>
      </c>
      <c r="D910" s="464">
        <f>IFERROR(TRIM(MID(SUBSTITUTE(SUBSTITUTE(SUBSTITUTE(INVITACIONES!$J911,"*",""),CHAR(13),""),CHAR(10),REPT(" ",100)),1,100)),"")</f>
        <v/>
      </c>
      <c r="E910" s="464">
        <f>IFERROR(TRIM(MID(SUBSTITUTE(SUBSTITUTE(SUBSTITUTE(INVITACIONES!$J911,"*",""),CHAR(13),""),CHAR(10),REPT(" ",100)),101,100)),"")</f>
        <v/>
      </c>
      <c r="F910" s="464">
        <f>IFERROR(TRIM(MID(SUBSTITUTE(SUBSTITUTE(SUBSTITUTE(INVITACIONES!$J911,"*",""),CHAR(13),""),CHAR(10),REPT(" ",100)),201,100)),"")</f>
        <v/>
      </c>
      <c r="G910" s="464">
        <f>IFERROR(TRIM(MID(SUBSTITUTE(SUBSTITUTE(SUBSTITUTE(INVITACIONES!$J911,"*",""),CHAR(13),""),CHAR(10),REPT(" ",100)),301,100)),"")</f>
        <v/>
      </c>
      <c r="H910" s="464">
        <f>IFERROR(TRIM(MID(SUBSTITUTE(SUBSTITUTE(SUBSTITUTE(INVITACIONES!$J911,"*",""),CHAR(13),""),CHAR(10),REPT(" ",100)),401,100)),"")</f>
        <v/>
      </c>
      <c r="I910" s="464">
        <f>IFERROR(TRIM(MID(SUBSTITUTE(SUBSTITUTE(SUBSTITUTE(INVITACIONES!$J911,"*",""),CHAR(13),""),CHAR(10),REPT(" ",100)),501,100)),"")</f>
        <v/>
      </c>
      <c r="J910" s="464">
        <f>IFERROR(TRIM(MID(SUBSTITUTE(SUBSTITUTE(SUBSTITUTE(INVITACIONES!$J911,"*",""),CHAR(13),""),CHAR(10),REPT(" ",100)),601,100)),"")</f>
        <v/>
      </c>
      <c r="K910" s="464">
        <f>IFERROR(TRIM(MID(SUBSTITUTE(SUBSTITUTE(SUBSTITUTE(INVITACIONES!$J911,"*",""),CHAR(13),""),CHAR(10),REPT(" ",100)),701,100)),"")</f>
        <v/>
      </c>
    </row>
    <row r="911" s="358">
      <c r="A911" s="464">
        <f>IF(INVITACIONES!A912="","",INVITACIONES!A912)</f>
        <v/>
      </c>
      <c r="B911" s="464">
        <f>IF(INVITACIONES!N912="","",TRIM(INVITACIONES!N912))</f>
        <v/>
      </c>
      <c r="C911" s="475">
        <f>IF(INVITACIONES!G912="","",INVITACIONES!G912)</f>
        <v/>
      </c>
      <c r="D911" s="464">
        <f>IFERROR(TRIM(MID(SUBSTITUTE(SUBSTITUTE(SUBSTITUTE(INVITACIONES!$J912,"*",""),CHAR(13),""),CHAR(10),REPT(" ",100)),1,100)),"")</f>
        <v/>
      </c>
      <c r="E911" s="464">
        <f>IFERROR(TRIM(MID(SUBSTITUTE(SUBSTITUTE(SUBSTITUTE(INVITACIONES!$J912,"*",""),CHAR(13),""),CHAR(10),REPT(" ",100)),101,100)),"")</f>
        <v/>
      </c>
      <c r="F911" s="464">
        <f>IFERROR(TRIM(MID(SUBSTITUTE(SUBSTITUTE(SUBSTITUTE(INVITACIONES!$J912,"*",""),CHAR(13),""),CHAR(10),REPT(" ",100)),201,100)),"")</f>
        <v/>
      </c>
      <c r="G911" s="464">
        <f>IFERROR(TRIM(MID(SUBSTITUTE(SUBSTITUTE(SUBSTITUTE(INVITACIONES!$J912,"*",""),CHAR(13),""),CHAR(10),REPT(" ",100)),301,100)),"")</f>
        <v/>
      </c>
      <c r="H911" s="464">
        <f>IFERROR(TRIM(MID(SUBSTITUTE(SUBSTITUTE(SUBSTITUTE(INVITACIONES!$J912,"*",""),CHAR(13),""),CHAR(10),REPT(" ",100)),401,100)),"")</f>
        <v/>
      </c>
      <c r="I911" s="464">
        <f>IFERROR(TRIM(MID(SUBSTITUTE(SUBSTITUTE(SUBSTITUTE(INVITACIONES!$J912,"*",""),CHAR(13),""),CHAR(10),REPT(" ",100)),501,100)),"")</f>
        <v/>
      </c>
      <c r="J911" s="464">
        <f>IFERROR(TRIM(MID(SUBSTITUTE(SUBSTITUTE(SUBSTITUTE(INVITACIONES!$J912,"*",""),CHAR(13),""),CHAR(10),REPT(" ",100)),601,100)),"")</f>
        <v/>
      </c>
      <c r="K911" s="464">
        <f>IFERROR(TRIM(MID(SUBSTITUTE(SUBSTITUTE(SUBSTITUTE(INVITACIONES!$J912,"*",""),CHAR(13),""),CHAR(10),REPT(" ",100)),701,100)),"")</f>
        <v/>
      </c>
    </row>
    <row r="912" s="358">
      <c r="A912" s="464">
        <f>IF(INVITACIONES!A913="","",INVITACIONES!A913)</f>
        <v/>
      </c>
      <c r="B912" s="464">
        <f>IF(INVITACIONES!N913="","",TRIM(INVITACIONES!N913))</f>
        <v/>
      </c>
      <c r="C912" s="475">
        <f>IF(INVITACIONES!G913="","",INVITACIONES!G913)</f>
        <v/>
      </c>
      <c r="D912" s="464">
        <f>IFERROR(TRIM(MID(SUBSTITUTE(SUBSTITUTE(SUBSTITUTE(INVITACIONES!$J913,"*",""),CHAR(13),""),CHAR(10),REPT(" ",100)),1,100)),"")</f>
        <v/>
      </c>
      <c r="E912" s="464">
        <f>IFERROR(TRIM(MID(SUBSTITUTE(SUBSTITUTE(SUBSTITUTE(INVITACIONES!$J913,"*",""),CHAR(13),""),CHAR(10),REPT(" ",100)),101,100)),"")</f>
        <v/>
      </c>
      <c r="F912" s="464">
        <f>IFERROR(TRIM(MID(SUBSTITUTE(SUBSTITUTE(SUBSTITUTE(INVITACIONES!$J913,"*",""),CHAR(13),""),CHAR(10),REPT(" ",100)),201,100)),"")</f>
        <v/>
      </c>
      <c r="G912" s="464">
        <f>IFERROR(TRIM(MID(SUBSTITUTE(SUBSTITUTE(SUBSTITUTE(INVITACIONES!$J913,"*",""),CHAR(13),""),CHAR(10),REPT(" ",100)),301,100)),"")</f>
        <v/>
      </c>
      <c r="H912" s="464">
        <f>IFERROR(TRIM(MID(SUBSTITUTE(SUBSTITUTE(SUBSTITUTE(INVITACIONES!$J913,"*",""),CHAR(13),""),CHAR(10),REPT(" ",100)),401,100)),"")</f>
        <v/>
      </c>
      <c r="I912" s="464">
        <f>IFERROR(TRIM(MID(SUBSTITUTE(SUBSTITUTE(SUBSTITUTE(INVITACIONES!$J913,"*",""),CHAR(13),""),CHAR(10),REPT(" ",100)),501,100)),"")</f>
        <v/>
      </c>
      <c r="J912" s="464">
        <f>IFERROR(TRIM(MID(SUBSTITUTE(SUBSTITUTE(SUBSTITUTE(INVITACIONES!$J913,"*",""),CHAR(13),""),CHAR(10),REPT(" ",100)),601,100)),"")</f>
        <v/>
      </c>
      <c r="K912" s="464">
        <f>IFERROR(TRIM(MID(SUBSTITUTE(SUBSTITUTE(SUBSTITUTE(INVITACIONES!$J913,"*",""),CHAR(13),""),CHAR(10),REPT(" ",100)),701,100)),"")</f>
        <v/>
      </c>
    </row>
    <row r="913" s="358">
      <c r="A913" s="464">
        <f>IF(INVITACIONES!A914="","",INVITACIONES!A914)</f>
        <v/>
      </c>
      <c r="B913" s="464">
        <f>IF(INVITACIONES!N914="","",TRIM(INVITACIONES!N914))</f>
        <v/>
      </c>
      <c r="C913" s="475">
        <f>IF(INVITACIONES!G914="","",INVITACIONES!G914)</f>
        <v/>
      </c>
      <c r="D913" s="464">
        <f>IFERROR(TRIM(MID(SUBSTITUTE(SUBSTITUTE(SUBSTITUTE(INVITACIONES!$J914,"*",""),CHAR(13),""),CHAR(10),REPT(" ",100)),1,100)),"")</f>
        <v/>
      </c>
      <c r="E913" s="464">
        <f>IFERROR(TRIM(MID(SUBSTITUTE(SUBSTITUTE(SUBSTITUTE(INVITACIONES!$J914,"*",""),CHAR(13),""),CHAR(10),REPT(" ",100)),101,100)),"")</f>
        <v/>
      </c>
      <c r="F913" s="464">
        <f>IFERROR(TRIM(MID(SUBSTITUTE(SUBSTITUTE(SUBSTITUTE(INVITACIONES!$J914,"*",""),CHAR(13),""),CHAR(10),REPT(" ",100)),201,100)),"")</f>
        <v/>
      </c>
      <c r="G913" s="464">
        <f>IFERROR(TRIM(MID(SUBSTITUTE(SUBSTITUTE(SUBSTITUTE(INVITACIONES!$J914,"*",""),CHAR(13),""),CHAR(10),REPT(" ",100)),301,100)),"")</f>
        <v/>
      </c>
      <c r="H913" s="464">
        <f>IFERROR(TRIM(MID(SUBSTITUTE(SUBSTITUTE(SUBSTITUTE(INVITACIONES!$J914,"*",""),CHAR(13),""),CHAR(10),REPT(" ",100)),401,100)),"")</f>
        <v/>
      </c>
      <c r="I913" s="464">
        <f>IFERROR(TRIM(MID(SUBSTITUTE(SUBSTITUTE(SUBSTITUTE(INVITACIONES!$J914,"*",""),CHAR(13),""),CHAR(10),REPT(" ",100)),501,100)),"")</f>
        <v/>
      </c>
      <c r="J913" s="464">
        <f>IFERROR(TRIM(MID(SUBSTITUTE(SUBSTITUTE(SUBSTITUTE(INVITACIONES!$J914,"*",""),CHAR(13),""),CHAR(10),REPT(" ",100)),601,100)),"")</f>
        <v/>
      </c>
      <c r="K913" s="464">
        <f>IFERROR(TRIM(MID(SUBSTITUTE(SUBSTITUTE(SUBSTITUTE(INVITACIONES!$J914,"*",""),CHAR(13),""),CHAR(10),REPT(" ",100)),701,100)),"")</f>
        <v/>
      </c>
    </row>
    <row r="914" s="358">
      <c r="A914" s="464">
        <f>IF(INVITACIONES!A915="","",INVITACIONES!A915)</f>
        <v/>
      </c>
      <c r="B914" s="464">
        <f>IF(INVITACIONES!N915="","",TRIM(INVITACIONES!N915))</f>
        <v/>
      </c>
      <c r="C914" s="475">
        <f>IF(INVITACIONES!G915="","",INVITACIONES!G915)</f>
        <v/>
      </c>
      <c r="D914" s="464">
        <f>IFERROR(TRIM(MID(SUBSTITUTE(SUBSTITUTE(SUBSTITUTE(INVITACIONES!$J915,"*",""),CHAR(13),""),CHAR(10),REPT(" ",100)),1,100)),"")</f>
        <v/>
      </c>
      <c r="E914" s="464">
        <f>IFERROR(TRIM(MID(SUBSTITUTE(SUBSTITUTE(SUBSTITUTE(INVITACIONES!$J915,"*",""),CHAR(13),""),CHAR(10),REPT(" ",100)),101,100)),"")</f>
        <v/>
      </c>
      <c r="F914" s="464">
        <f>IFERROR(TRIM(MID(SUBSTITUTE(SUBSTITUTE(SUBSTITUTE(INVITACIONES!$J915,"*",""),CHAR(13),""),CHAR(10),REPT(" ",100)),201,100)),"")</f>
        <v/>
      </c>
      <c r="G914" s="464">
        <f>IFERROR(TRIM(MID(SUBSTITUTE(SUBSTITUTE(SUBSTITUTE(INVITACIONES!$J915,"*",""),CHAR(13),""),CHAR(10),REPT(" ",100)),301,100)),"")</f>
        <v/>
      </c>
      <c r="H914" s="464">
        <f>IFERROR(TRIM(MID(SUBSTITUTE(SUBSTITUTE(SUBSTITUTE(INVITACIONES!$J915,"*",""),CHAR(13),""),CHAR(10),REPT(" ",100)),401,100)),"")</f>
        <v/>
      </c>
      <c r="I914" s="464">
        <f>IFERROR(TRIM(MID(SUBSTITUTE(SUBSTITUTE(SUBSTITUTE(INVITACIONES!$J915,"*",""),CHAR(13),""),CHAR(10),REPT(" ",100)),501,100)),"")</f>
        <v/>
      </c>
      <c r="J914" s="464">
        <f>IFERROR(TRIM(MID(SUBSTITUTE(SUBSTITUTE(SUBSTITUTE(INVITACIONES!$J915,"*",""),CHAR(13),""),CHAR(10),REPT(" ",100)),601,100)),"")</f>
        <v/>
      </c>
      <c r="K914" s="464">
        <f>IFERROR(TRIM(MID(SUBSTITUTE(SUBSTITUTE(SUBSTITUTE(INVITACIONES!$J915,"*",""),CHAR(13),""),CHAR(10),REPT(" ",100)),701,100)),"")</f>
        <v/>
      </c>
    </row>
    <row r="915" s="358">
      <c r="A915" s="464">
        <f>IF(INVITACIONES!A916="","",INVITACIONES!A916)</f>
        <v/>
      </c>
      <c r="B915" s="464">
        <f>IF(INVITACIONES!N916="","",TRIM(INVITACIONES!N916))</f>
        <v/>
      </c>
      <c r="C915" s="475">
        <f>IF(INVITACIONES!G916="","",INVITACIONES!G916)</f>
        <v/>
      </c>
      <c r="D915" s="464">
        <f>IFERROR(TRIM(MID(SUBSTITUTE(SUBSTITUTE(SUBSTITUTE(INVITACIONES!$J916,"*",""),CHAR(13),""),CHAR(10),REPT(" ",100)),1,100)),"")</f>
        <v/>
      </c>
      <c r="E915" s="464">
        <f>IFERROR(TRIM(MID(SUBSTITUTE(SUBSTITUTE(SUBSTITUTE(INVITACIONES!$J916,"*",""),CHAR(13),""),CHAR(10),REPT(" ",100)),101,100)),"")</f>
        <v/>
      </c>
      <c r="F915" s="464">
        <f>IFERROR(TRIM(MID(SUBSTITUTE(SUBSTITUTE(SUBSTITUTE(INVITACIONES!$J916,"*",""),CHAR(13),""),CHAR(10),REPT(" ",100)),201,100)),"")</f>
        <v/>
      </c>
      <c r="G915" s="464">
        <f>IFERROR(TRIM(MID(SUBSTITUTE(SUBSTITUTE(SUBSTITUTE(INVITACIONES!$J916,"*",""),CHAR(13),""),CHAR(10),REPT(" ",100)),301,100)),"")</f>
        <v/>
      </c>
      <c r="H915" s="464">
        <f>IFERROR(TRIM(MID(SUBSTITUTE(SUBSTITUTE(SUBSTITUTE(INVITACIONES!$J916,"*",""),CHAR(13),""),CHAR(10),REPT(" ",100)),401,100)),"")</f>
        <v/>
      </c>
      <c r="I915" s="464">
        <f>IFERROR(TRIM(MID(SUBSTITUTE(SUBSTITUTE(SUBSTITUTE(INVITACIONES!$J916,"*",""),CHAR(13),""),CHAR(10),REPT(" ",100)),501,100)),"")</f>
        <v/>
      </c>
      <c r="J915" s="464">
        <f>IFERROR(TRIM(MID(SUBSTITUTE(SUBSTITUTE(SUBSTITUTE(INVITACIONES!$J916,"*",""),CHAR(13),""),CHAR(10),REPT(" ",100)),601,100)),"")</f>
        <v/>
      </c>
      <c r="K915" s="464">
        <f>IFERROR(TRIM(MID(SUBSTITUTE(SUBSTITUTE(SUBSTITUTE(INVITACIONES!$J916,"*",""),CHAR(13),""),CHAR(10),REPT(" ",100)),701,100)),"")</f>
        <v/>
      </c>
    </row>
    <row r="916" s="358">
      <c r="A916" s="464">
        <f>IF(INVITACIONES!A917="","",INVITACIONES!A917)</f>
        <v/>
      </c>
      <c r="B916" s="464">
        <f>IF(INVITACIONES!N917="","",TRIM(INVITACIONES!N917))</f>
        <v/>
      </c>
      <c r="C916" s="475">
        <f>IF(INVITACIONES!G917="","",INVITACIONES!G917)</f>
        <v/>
      </c>
      <c r="D916" s="464">
        <f>IFERROR(TRIM(MID(SUBSTITUTE(SUBSTITUTE(SUBSTITUTE(INVITACIONES!$J917,"*",""),CHAR(13),""),CHAR(10),REPT(" ",100)),1,100)),"")</f>
        <v/>
      </c>
      <c r="E916" s="464">
        <f>IFERROR(TRIM(MID(SUBSTITUTE(SUBSTITUTE(SUBSTITUTE(INVITACIONES!$J917,"*",""),CHAR(13),""),CHAR(10),REPT(" ",100)),101,100)),"")</f>
        <v/>
      </c>
      <c r="F916" s="464">
        <f>IFERROR(TRIM(MID(SUBSTITUTE(SUBSTITUTE(SUBSTITUTE(INVITACIONES!$J917,"*",""),CHAR(13),""),CHAR(10),REPT(" ",100)),201,100)),"")</f>
        <v/>
      </c>
      <c r="G916" s="464">
        <f>IFERROR(TRIM(MID(SUBSTITUTE(SUBSTITUTE(SUBSTITUTE(INVITACIONES!$J917,"*",""),CHAR(13),""),CHAR(10),REPT(" ",100)),301,100)),"")</f>
        <v/>
      </c>
      <c r="H916" s="464">
        <f>IFERROR(TRIM(MID(SUBSTITUTE(SUBSTITUTE(SUBSTITUTE(INVITACIONES!$J917,"*",""),CHAR(13),""),CHAR(10),REPT(" ",100)),401,100)),"")</f>
        <v/>
      </c>
      <c r="I916" s="464">
        <f>IFERROR(TRIM(MID(SUBSTITUTE(SUBSTITUTE(SUBSTITUTE(INVITACIONES!$J917,"*",""),CHAR(13),""),CHAR(10),REPT(" ",100)),501,100)),"")</f>
        <v/>
      </c>
      <c r="J916" s="464">
        <f>IFERROR(TRIM(MID(SUBSTITUTE(SUBSTITUTE(SUBSTITUTE(INVITACIONES!$J917,"*",""),CHAR(13),""),CHAR(10),REPT(" ",100)),601,100)),"")</f>
        <v/>
      </c>
      <c r="K916" s="464">
        <f>IFERROR(TRIM(MID(SUBSTITUTE(SUBSTITUTE(SUBSTITUTE(INVITACIONES!$J917,"*",""),CHAR(13),""),CHAR(10),REPT(" ",100)),701,100)),"")</f>
        <v/>
      </c>
    </row>
    <row r="917" s="358">
      <c r="A917" s="464">
        <f>IF(INVITACIONES!A918="","",INVITACIONES!A918)</f>
        <v/>
      </c>
      <c r="B917" s="464">
        <f>IF(INVITACIONES!N918="","",TRIM(INVITACIONES!N918))</f>
        <v/>
      </c>
      <c r="C917" s="475">
        <f>IF(INVITACIONES!G918="","",INVITACIONES!G918)</f>
        <v/>
      </c>
      <c r="D917" s="464">
        <f>IFERROR(TRIM(MID(SUBSTITUTE(SUBSTITUTE(SUBSTITUTE(INVITACIONES!$J918,"*",""),CHAR(13),""),CHAR(10),REPT(" ",100)),1,100)),"")</f>
        <v/>
      </c>
      <c r="E917" s="464">
        <f>IFERROR(TRIM(MID(SUBSTITUTE(SUBSTITUTE(SUBSTITUTE(INVITACIONES!$J918,"*",""),CHAR(13),""),CHAR(10),REPT(" ",100)),101,100)),"")</f>
        <v/>
      </c>
      <c r="F917" s="464">
        <f>IFERROR(TRIM(MID(SUBSTITUTE(SUBSTITUTE(SUBSTITUTE(INVITACIONES!$J918,"*",""),CHAR(13),""),CHAR(10),REPT(" ",100)),201,100)),"")</f>
        <v/>
      </c>
      <c r="G917" s="464">
        <f>IFERROR(TRIM(MID(SUBSTITUTE(SUBSTITUTE(SUBSTITUTE(INVITACIONES!$J918,"*",""),CHAR(13),""),CHAR(10),REPT(" ",100)),301,100)),"")</f>
        <v/>
      </c>
      <c r="H917" s="464">
        <f>IFERROR(TRIM(MID(SUBSTITUTE(SUBSTITUTE(SUBSTITUTE(INVITACIONES!$J918,"*",""),CHAR(13),""),CHAR(10),REPT(" ",100)),401,100)),"")</f>
        <v/>
      </c>
      <c r="I917" s="464">
        <f>IFERROR(TRIM(MID(SUBSTITUTE(SUBSTITUTE(SUBSTITUTE(INVITACIONES!$J918,"*",""),CHAR(13),""),CHAR(10),REPT(" ",100)),501,100)),"")</f>
        <v/>
      </c>
      <c r="J917" s="464">
        <f>IFERROR(TRIM(MID(SUBSTITUTE(SUBSTITUTE(SUBSTITUTE(INVITACIONES!$J918,"*",""),CHAR(13),""),CHAR(10),REPT(" ",100)),601,100)),"")</f>
        <v/>
      </c>
      <c r="K917" s="464">
        <f>IFERROR(TRIM(MID(SUBSTITUTE(SUBSTITUTE(SUBSTITUTE(INVITACIONES!$J918,"*",""),CHAR(13),""),CHAR(10),REPT(" ",100)),701,100)),"")</f>
        <v/>
      </c>
    </row>
    <row r="918" s="358">
      <c r="A918" s="464">
        <f>IF(INVITACIONES!A919="","",INVITACIONES!A919)</f>
        <v/>
      </c>
      <c r="B918" s="464">
        <f>IF(INVITACIONES!N919="","",TRIM(INVITACIONES!N919))</f>
        <v/>
      </c>
      <c r="C918" s="475">
        <f>IF(INVITACIONES!G919="","",INVITACIONES!G919)</f>
        <v/>
      </c>
      <c r="D918" s="464">
        <f>IFERROR(TRIM(MID(SUBSTITUTE(SUBSTITUTE(SUBSTITUTE(INVITACIONES!$J919,"*",""),CHAR(13),""),CHAR(10),REPT(" ",100)),1,100)),"")</f>
        <v/>
      </c>
      <c r="E918" s="464">
        <f>IFERROR(TRIM(MID(SUBSTITUTE(SUBSTITUTE(SUBSTITUTE(INVITACIONES!$J919,"*",""),CHAR(13),""),CHAR(10),REPT(" ",100)),101,100)),"")</f>
        <v/>
      </c>
      <c r="F918" s="464">
        <f>IFERROR(TRIM(MID(SUBSTITUTE(SUBSTITUTE(SUBSTITUTE(INVITACIONES!$J919,"*",""),CHAR(13),""),CHAR(10),REPT(" ",100)),201,100)),"")</f>
        <v/>
      </c>
      <c r="G918" s="464">
        <f>IFERROR(TRIM(MID(SUBSTITUTE(SUBSTITUTE(SUBSTITUTE(INVITACIONES!$J919,"*",""),CHAR(13),""),CHAR(10),REPT(" ",100)),301,100)),"")</f>
        <v/>
      </c>
      <c r="H918" s="464">
        <f>IFERROR(TRIM(MID(SUBSTITUTE(SUBSTITUTE(SUBSTITUTE(INVITACIONES!$J919,"*",""),CHAR(13),""),CHAR(10),REPT(" ",100)),401,100)),"")</f>
        <v/>
      </c>
      <c r="I918" s="464">
        <f>IFERROR(TRIM(MID(SUBSTITUTE(SUBSTITUTE(SUBSTITUTE(INVITACIONES!$J919,"*",""),CHAR(13),""),CHAR(10),REPT(" ",100)),501,100)),"")</f>
        <v/>
      </c>
      <c r="J918" s="464">
        <f>IFERROR(TRIM(MID(SUBSTITUTE(SUBSTITUTE(SUBSTITUTE(INVITACIONES!$J919,"*",""),CHAR(13),""),CHAR(10),REPT(" ",100)),601,100)),"")</f>
        <v/>
      </c>
      <c r="K918" s="464">
        <f>IFERROR(TRIM(MID(SUBSTITUTE(SUBSTITUTE(SUBSTITUTE(INVITACIONES!$J919,"*",""),CHAR(13),""),CHAR(10),REPT(" ",100)),701,100)),"")</f>
        <v/>
      </c>
    </row>
    <row r="919" s="358">
      <c r="A919" s="464">
        <f>IF(INVITACIONES!A920="","",INVITACIONES!A920)</f>
        <v/>
      </c>
      <c r="B919" s="464">
        <f>IF(INVITACIONES!N920="","",TRIM(INVITACIONES!N920))</f>
        <v/>
      </c>
      <c r="C919" s="475">
        <f>IF(INVITACIONES!G920="","",INVITACIONES!G920)</f>
        <v/>
      </c>
      <c r="D919" s="464">
        <f>IFERROR(TRIM(MID(SUBSTITUTE(SUBSTITUTE(SUBSTITUTE(INVITACIONES!$J920,"*",""),CHAR(13),""),CHAR(10),REPT(" ",100)),1,100)),"")</f>
        <v/>
      </c>
      <c r="E919" s="464">
        <f>IFERROR(TRIM(MID(SUBSTITUTE(SUBSTITUTE(SUBSTITUTE(INVITACIONES!$J920,"*",""),CHAR(13),""),CHAR(10),REPT(" ",100)),101,100)),"")</f>
        <v/>
      </c>
      <c r="F919" s="464">
        <f>IFERROR(TRIM(MID(SUBSTITUTE(SUBSTITUTE(SUBSTITUTE(INVITACIONES!$J920,"*",""),CHAR(13),""),CHAR(10),REPT(" ",100)),201,100)),"")</f>
        <v/>
      </c>
      <c r="G919" s="464">
        <f>IFERROR(TRIM(MID(SUBSTITUTE(SUBSTITUTE(SUBSTITUTE(INVITACIONES!$J920,"*",""),CHAR(13),""),CHAR(10),REPT(" ",100)),301,100)),"")</f>
        <v/>
      </c>
      <c r="H919" s="464">
        <f>IFERROR(TRIM(MID(SUBSTITUTE(SUBSTITUTE(SUBSTITUTE(INVITACIONES!$J920,"*",""),CHAR(13),""),CHAR(10),REPT(" ",100)),401,100)),"")</f>
        <v/>
      </c>
      <c r="I919" s="464">
        <f>IFERROR(TRIM(MID(SUBSTITUTE(SUBSTITUTE(SUBSTITUTE(INVITACIONES!$J920,"*",""),CHAR(13),""),CHAR(10),REPT(" ",100)),501,100)),"")</f>
        <v/>
      </c>
      <c r="J919" s="464">
        <f>IFERROR(TRIM(MID(SUBSTITUTE(SUBSTITUTE(SUBSTITUTE(INVITACIONES!$J920,"*",""),CHAR(13),""),CHAR(10),REPT(" ",100)),601,100)),"")</f>
        <v/>
      </c>
      <c r="K919" s="464">
        <f>IFERROR(TRIM(MID(SUBSTITUTE(SUBSTITUTE(SUBSTITUTE(INVITACIONES!$J920,"*",""),CHAR(13),""),CHAR(10),REPT(" ",100)),701,100)),"")</f>
        <v/>
      </c>
    </row>
    <row r="920" s="358">
      <c r="A920" s="464">
        <f>IF(INVITACIONES!A921="","",INVITACIONES!A921)</f>
        <v/>
      </c>
      <c r="B920" s="464">
        <f>IF(INVITACIONES!N921="","",TRIM(INVITACIONES!N921))</f>
        <v/>
      </c>
      <c r="C920" s="475">
        <f>IF(INVITACIONES!G921="","",INVITACIONES!G921)</f>
        <v/>
      </c>
      <c r="D920" s="464">
        <f>IFERROR(TRIM(MID(SUBSTITUTE(SUBSTITUTE(SUBSTITUTE(INVITACIONES!$J921,"*",""),CHAR(13),""),CHAR(10),REPT(" ",100)),1,100)),"")</f>
        <v/>
      </c>
      <c r="E920" s="464">
        <f>IFERROR(TRIM(MID(SUBSTITUTE(SUBSTITUTE(SUBSTITUTE(INVITACIONES!$J921,"*",""),CHAR(13),""),CHAR(10),REPT(" ",100)),101,100)),"")</f>
        <v/>
      </c>
      <c r="F920" s="464">
        <f>IFERROR(TRIM(MID(SUBSTITUTE(SUBSTITUTE(SUBSTITUTE(INVITACIONES!$J921,"*",""),CHAR(13),""),CHAR(10),REPT(" ",100)),201,100)),"")</f>
        <v/>
      </c>
      <c r="G920" s="464">
        <f>IFERROR(TRIM(MID(SUBSTITUTE(SUBSTITUTE(SUBSTITUTE(INVITACIONES!$J921,"*",""),CHAR(13),""),CHAR(10),REPT(" ",100)),301,100)),"")</f>
        <v/>
      </c>
      <c r="H920" s="464">
        <f>IFERROR(TRIM(MID(SUBSTITUTE(SUBSTITUTE(SUBSTITUTE(INVITACIONES!$J921,"*",""),CHAR(13),""),CHAR(10),REPT(" ",100)),401,100)),"")</f>
        <v/>
      </c>
      <c r="I920" s="464">
        <f>IFERROR(TRIM(MID(SUBSTITUTE(SUBSTITUTE(SUBSTITUTE(INVITACIONES!$J921,"*",""),CHAR(13),""),CHAR(10),REPT(" ",100)),501,100)),"")</f>
        <v/>
      </c>
      <c r="J920" s="464">
        <f>IFERROR(TRIM(MID(SUBSTITUTE(SUBSTITUTE(SUBSTITUTE(INVITACIONES!$J921,"*",""),CHAR(13),""),CHAR(10),REPT(" ",100)),601,100)),"")</f>
        <v/>
      </c>
      <c r="K920" s="464">
        <f>IFERROR(TRIM(MID(SUBSTITUTE(SUBSTITUTE(SUBSTITUTE(INVITACIONES!$J921,"*",""),CHAR(13),""),CHAR(10),REPT(" ",100)),701,100)),"")</f>
        <v/>
      </c>
    </row>
    <row r="921" s="358">
      <c r="A921" s="464">
        <f>IF(INVITACIONES!A922="","",INVITACIONES!A922)</f>
        <v/>
      </c>
      <c r="B921" s="464">
        <f>IF(INVITACIONES!N922="","",TRIM(INVITACIONES!N922))</f>
        <v/>
      </c>
      <c r="C921" s="475">
        <f>IF(INVITACIONES!G922="","",INVITACIONES!G922)</f>
        <v/>
      </c>
      <c r="D921" s="464">
        <f>IFERROR(TRIM(MID(SUBSTITUTE(SUBSTITUTE(SUBSTITUTE(INVITACIONES!$J922,"*",""),CHAR(13),""),CHAR(10),REPT(" ",100)),1,100)),"")</f>
        <v/>
      </c>
      <c r="E921" s="464">
        <f>IFERROR(TRIM(MID(SUBSTITUTE(SUBSTITUTE(SUBSTITUTE(INVITACIONES!$J922,"*",""),CHAR(13),""),CHAR(10),REPT(" ",100)),101,100)),"")</f>
        <v/>
      </c>
      <c r="F921" s="464">
        <f>IFERROR(TRIM(MID(SUBSTITUTE(SUBSTITUTE(SUBSTITUTE(INVITACIONES!$J922,"*",""),CHAR(13),""),CHAR(10),REPT(" ",100)),201,100)),"")</f>
        <v/>
      </c>
      <c r="G921" s="464">
        <f>IFERROR(TRIM(MID(SUBSTITUTE(SUBSTITUTE(SUBSTITUTE(INVITACIONES!$J922,"*",""),CHAR(13),""),CHAR(10),REPT(" ",100)),301,100)),"")</f>
        <v/>
      </c>
      <c r="H921" s="464">
        <f>IFERROR(TRIM(MID(SUBSTITUTE(SUBSTITUTE(SUBSTITUTE(INVITACIONES!$J922,"*",""),CHAR(13),""),CHAR(10),REPT(" ",100)),401,100)),"")</f>
        <v/>
      </c>
      <c r="I921" s="464">
        <f>IFERROR(TRIM(MID(SUBSTITUTE(SUBSTITUTE(SUBSTITUTE(INVITACIONES!$J922,"*",""),CHAR(13),""),CHAR(10),REPT(" ",100)),501,100)),"")</f>
        <v/>
      </c>
      <c r="J921" s="464">
        <f>IFERROR(TRIM(MID(SUBSTITUTE(SUBSTITUTE(SUBSTITUTE(INVITACIONES!$J922,"*",""),CHAR(13),""),CHAR(10),REPT(" ",100)),601,100)),"")</f>
        <v/>
      </c>
      <c r="K921" s="464">
        <f>IFERROR(TRIM(MID(SUBSTITUTE(SUBSTITUTE(SUBSTITUTE(INVITACIONES!$J922,"*",""),CHAR(13),""),CHAR(10),REPT(" ",100)),701,100)),"")</f>
        <v/>
      </c>
    </row>
    <row r="922" s="358">
      <c r="A922" s="464">
        <f>IF(INVITACIONES!A923="","",INVITACIONES!A923)</f>
        <v/>
      </c>
      <c r="B922" s="464">
        <f>IF(INVITACIONES!N923="","",TRIM(INVITACIONES!N923))</f>
        <v/>
      </c>
      <c r="C922" s="475">
        <f>IF(INVITACIONES!G923="","",INVITACIONES!G923)</f>
        <v/>
      </c>
      <c r="D922" s="464">
        <f>IFERROR(TRIM(MID(SUBSTITUTE(SUBSTITUTE(SUBSTITUTE(INVITACIONES!$J923,"*",""),CHAR(13),""),CHAR(10),REPT(" ",100)),1,100)),"")</f>
        <v/>
      </c>
      <c r="E922" s="464">
        <f>IFERROR(TRIM(MID(SUBSTITUTE(SUBSTITUTE(SUBSTITUTE(INVITACIONES!$J923,"*",""),CHAR(13),""),CHAR(10),REPT(" ",100)),101,100)),"")</f>
        <v/>
      </c>
      <c r="F922" s="464">
        <f>IFERROR(TRIM(MID(SUBSTITUTE(SUBSTITUTE(SUBSTITUTE(INVITACIONES!$J923,"*",""),CHAR(13),""),CHAR(10),REPT(" ",100)),201,100)),"")</f>
        <v/>
      </c>
      <c r="G922" s="464">
        <f>IFERROR(TRIM(MID(SUBSTITUTE(SUBSTITUTE(SUBSTITUTE(INVITACIONES!$J923,"*",""),CHAR(13),""),CHAR(10),REPT(" ",100)),301,100)),"")</f>
        <v/>
      </c>
      <c r="H922" s="464">
        <f>IFERROR(TRIM(MID(SUBSTITUTE(SUBSTITUTE(SUBSTITUTE(INVITACIONES!$J923,"*",""),CHAR(13),""),CHAR(10),REPT(" ",100)),401,100)),"")</f>
        <v/>
      </c>
      <c r="I922" s="464">
        <f>IFERROR(TRIM(MID(SUBSTITUTE(SUBSTITUTE(SUBSTITUTE(INVITACIONES!$J923,"*",""),CHAR(13),""),CHAR(10),REPT(" ",100)),501,100)),"")</f>
        <v/>
      </c>
      <c r="J922" s="464">
        <f>IFERROR(TRIM(MID(SUBSTITUTE(SUBSTITUTE(SUBSTITUTE(INVITACIONES!$J923,"*",""),CHAR(13),""),CHAR(10),REPT(" ",100)),601,100)),"")</f>
        <v/>
      </c>
      <c r="K922" s="464">
        <f>IFERROR(TRIM(MID(SUBSTITUTE(SUBSTITUTE(SUBSTITUTE(INVITACIONES!$J923,"*",""),CHAR(13),""),CHAR(10),REPT(" ",100)),701,100)),"")</f>
        <v/>
      </c>
    </row>
    <row r="923" s="358">
      <c r="A923" s="464">
        <f>IF(INVITACIONES!A924="","",INVITACIONES!A924)</f>
        <v/>
      </c>
      <c r="B923" s="464">
        <f>IF(INVITACIONES!N924="","",TRIM(INVITACIONES!N924))</f>
        <v/>
      </c>
      <c r="C923" s="475">
        <f>IF(INVITACIONES!G924="","",INVITACIONES!G924)</f>
        <v/>
      </c>
      <c r="D923" s="464">
        <f>IFERROR(TRIM(MID(SUBSTITUTE(SUBSTITUTE(SUBSTITUTE(INVITACIONES!$J924,"*",""),CHAR(13),""),CHAR(10),REPT(" ",100)),1,100)),"")</f>
        <v/>
      </c>
      <c r="E923" s="464">
        <f>IFERROR(TRIM(MID(SUBSTITUTE(SUBSTITUTE(SUBSTITUTE(INVITACIONES!$J924,"*",""),CHAR(13),""),CHAR(10),REPT(" ",100)),101,100)),"")</f>
        <v/>
      </c>
      <c r="F923" s="464">
        <f>IFERROR(TRIM(MID(SUBSTITUTE(SUBSTITUTE(SUBSTITUTE(INVITACIONES!$J924,"*",""),CHAR(13),""),CHAR(10),REPT(" ",100)),201,100)),"")</f>
        <v/>
      </c>
      <c r="G923" s="464">
        <f>IFERROR(TRIM(MID(SUBSTITUTE(SUBSTITUTE(SUBSTITUTE(INVITACIONES!$J924,"*",""),CHAR(13),""),CHAR(10),REPT(" ",100)),301,100)),"")</f>
        <v/>
      </c>
      <c r="H923" s="464">
        <f>IFERROR(TRIM(MID(SUBSTITUTE(SUBSTITUTE(SUBSTITUTE(INVITACIONES!$J924,"*",""),CHAR(13),""),CHAR(10),REPT(" ",100)),401,100)),"")</f>
        <v/>
      </c>
      <c r="I923" s="464">
        <f>IFERROR(TRIM(MID(SUBSTITUTE(SUBSTITUTE(SUBSTITUTE(INVITACIONES!$J924,"*",""),CHAR(13),""),CHAR(10),REPT(" ",100)),501,100)),"")</f>
        <v/>
      </c>
      <c r="J923" s="464">
        <f>IFERROR(TRIM(MID(SUBSTITUTE(SUBSTITUTE(SUBSTITUTE(INVITACIONES!$J924,"*",""),CHAR(13),""),CHAR(10),REPT(" ",100)),601,100)),"")</f>
        <v/>
      </c>
      <c r="K923" s="464">
        <f>IFERROR(TRIM(MID(SUBSTITUTE(SUBSTITUTE(SUBSTITUTE(INVITACIONES!$J924,"*",""),CHAR(13),""),CHAR(10),REPT(" ",100)),701,100)),"")</f>
        <v/>
      </c>
    </row>
    <row r="924" s="358">
      <c r="A924" s="464">
        <f>IF(INVITACIONES!A925="","",INVITACIONES!A925)</f>
        <v/>
      </c>
      <c r="B924" s="464">
        <f>IF(INVITACIONES!N925="","",TRIM(INVITACIONES!N925))</f>
        <v/>
      </c>
      <c r="C924" s="475">
        <f>IF(INVITACIONES!G925="","",INVITACIONES!G925)</f>
        <v/>
      </c>
      <c r="D924" s="464">
        <f>IFERROR(TRIM(MID(SUBSTITUTE(SUBSTITUTE(SUBSTITUTE(INVITACIONES!$J925,"*",""),CHAR(13),""),CHAR(10),REPT(" ",100)),1,100)),"")</f>
        <v/>
      </c>
      <c r="E924" s="464">
        <f>IFERROR(TRIM(MID(SUBSTITUTE(SUBSTITUTE(SUBSTITUTE(INVITACIONES!$J925,"*",""),CHAR(13),""),CHAR(10),REPT(" ",100)),101,100)),"")</f>
        <v/>
      </c>
      <c r="F924" s="464">
        <f>IFERROR(TRIM(MID(SUBSTITUTE(SUBSTITUTE(SUBSTITUTE(INVITACIONES!$J925,"*",""),CHAR(13),""),CHAR(10),REPT(" ",100)),201,100)),"")</f>
        <v/>
      </c>
      <c r="G924" s="464">
        <f>IFERROR(TRIM(MID(SUBSTITUTE(SUBSTITUTE(SUBSTITUTE(INVITACIONES!$J925,"*",""),CHAR(13),""),CHAR(10),REPT(" ",100)),301,100)),"")</f>
        <v/>
      </c>
      <c r="H924" s="464">
        <f>IFERROR(TRIM(MID(SUBSTITUTE(SUBSTITUTE(SUBSTITUTE(INVITACIONES!$J925,"*",""),CHAR(13),""),CHAR(10),REPT(" ",100)),401,100)),"")</f>
        <v/>
      </c>
      <c r="I924" s="464">
        <f>IFERROR(TRIM(MID(SUBSTITUTE(SUBSTITUTE(SUBSTITUTE(INVITACIONES!$J925,"*",""),CHAR(13),""),CHAR(10),REPT(" ",100)),501,100)),"")</f>
        <v/>
      </c>
      <c r="J924" s="464">
        <f>IFERROR(TRIM(MID(SUBSTITUTE(SUBSTITUTE(SUBSTITUTE(INVITACIONES!$J925,"*",""),CHAR(13),""),CHAR(10),REPT(" ",100)),601,100)),"")</f>
        <v/>
      </c>
      <c r="K924" s="464">
        <f>IFERROR(TRIM(MID(SUBSTITUTE(SUBSTITUTE(SUBSTITUTE(INVITACIONES!$J925,"*",""),CHAR(13),""),CHAR(10),REPT(" ",100)),701,100)),"")</f>
        <v/>
      </c>
    </row>
    <row r="925" s="358">
      <c r="A925" s="464">
        <f>IF(INVITACIONES!A926="","",INVITACIONES!A926)</f>
        <v/>
      </c>
      <c r="B925" s="464">
        <f>IF(INVITACIONES!N926="","",TRIM(INVITACIONES!N926))</f>
        <v/>
      </c>
      <c r="C925" s="475">
        <f>IF(INVITACIONES!G926="","",INVITACIONES!G926)</f>
        <v/>
      </c>
      <c r="D925" s="464">
        <f>IFERROR(TRIM(MID(SUBSTITUTE(SUBSTITUTE(SUBSTITUTE(INVITACIONES!$J926,"*",""),CHAR(13),""),CHAR(10),REPT(" ",100)),1,100)),"")</f>
        <v/>
      </c>
      <c r="E925" s="464">
        <f>IFERROR(TRIM(MID(SUBSTITUTE(SUBSTITUTE(SUBSTITUTE(INVITACIONES!$J926,"*",""),CHAR(13),""),CHAR(10),REPT(" ",100)),101,100)),"")</f>
        <v/>
      </c>
      <c r="F925" s="464">
        <f>IFERROR(TRIM(MID(SUBSTITUTE(SUBSTITUTE(SUBSTITUTE(INVITACIONES!$J926,"*",""),CHAR(13),""),CHAR(10),REPT(" ",100)),201,100)),"")</f>
        <v/>
      </c>
      <c r="G925" s="464">
        <f>IFERROR(TRIM(MID(SUBSTITUTE(SUBSTITUTE(SUBSTITUTE(INVITACIONES!$J926,"*",""),CHAR(13),""),CHAR(10),REPT(" ",100)),301,100)),"")</f>
        <v/>
      </c>
      <c r="H925" s="464">
        <f>IFERROR(TRIM(MID(SUBSTITUTE(SUBSTITUTE(SUBSTITUTE(INVITACIONES!$J926,"*",""),CHAR(13),""),CHAR(10),REPT(" ",100)),401,100)),"")</f>
        <v/>
      </c>
      <c r="I925" s="464">
        <f>IFERROR(TRIM(MID(SUBSTITUTE(SUBSTITUTE(SUBSTITUTE(INVITACIONES!$J926,"*",""),CHAR(13),""),CHAR(10),REPT(" ",100)),501,100)),"")</f>
        <v/>
      </c>
      <c r="J925" s="464">
        <f>IFERROR(TRIM(MID(SUBSTITUTE(SUBSTITUTE(SUBSTITUTE(INVITACIONES!$J926,"*",""),CHAR(13),""),CHAR(10),REPT(" ",100)),601,100)),"")</f>
        <v/>
      </c>
      <c r="K925" s="464">
        <f>IFERROR(TRIM(MID(SUBSTITUTE(SUBSTITUTE(SUBSTITUTE(INVITACIONES!$J926,"*",""),CHAR(13),""),CHAR(10),REPT(" ",100)),701,100)),"")</f>
        <v/>
      </c>
    </row>
    <row r="926" s="358">
      <c r="A926" s="464">
        <f>IF(INVITACIONES!A927="","",INVITACIONES!A927)</f>
        <v/>
      </c>
      <c r="B926" s="464">
        <f>IF(INVITACIONES!N927="","",TRIM(INVITACIONES!N927))</f>
        <v/>
      </c>
      <c r="C926" s="475">
        <f>IF(INVITACIONES!G927="","",INVITACIONES!G927)</f>
        <v/>
      </c>
      <c r="D926" s="464">
        <f>IFERROR(TRIM(MID(SUBSTITUTE(SUBSTITUTE(SUBSTITUTE(INVITACIONES!$J927,"*",""),CHAR(13),""),CHAR(10),REPT(" ",100)),1,100)),"")</f>
        <v/>
      </c>
      <c r="E926" s="464">
        <f>IFERROR(TRIM(MID(SUBSTITUTE(SUBSTITUTE(SUBSTITUTE(INVITACIONES!$J927,"*",""),CHAR(13),""),CHAR(10),REPT(" ",100)),101,100)),"")</f>
        <v/>
      </c>
      <c r="F926" s="464">
        <f>IFERROR(TRIM(MID(SUBSTITUTE(SUBSTITUTE(SUBSTITUTE(INVITACIONES!$J927,"*",""),CHAR(13),""),CHAR(10),REPT(" ",100)),201,100)),"")</f>
        <v/>
      </c>
      <c r="G926" s="464">
        <f>IFERROR(TRIM(MID(SUBSTITUTE(SUBSTITUTE(SUBSTITUTE(INVITACIONES!$J927,"*",""),CHAR(13),""),CHAR(10),REPT(" ",100)),301,100)),"")</f>
        <v/>
      </c>
      <c r="H926" s="464">
        <f>IFERROR(TRIM(MID(SUBSTITUTE(SUBSTITUTE(SUBSTITUTE(INVITACIONES!$J927,"*",""),CHAR(13),""),CHAR(10),REPT(" ",100)),401,100)),"")</f>
        <v/>
      </c>
      <c r="I926" s="464">
        <f>IFERROR(TRIM(MID(SUBSTITUTE(SUBSTITUTE(SUBSTITUTE(INVITACIONES!$J927,"*",""),CHAR(13),""),CHAR(10),REPT(" ",100)),501,100)),"")</f>
        <v/>
      </c>
      <c r="J926" s="464">
        <f>IFERROR(TRIM(MID(SUBSTITUTE(SUBSTITUTE(SUBSTITUTE(INVITACIONES!$J927,"*",""),CHAR(13),""),CHAR(10),REPT(" ",100)),601,100)),"")</f>
        <v/>
      </c>
      <c r="K926" s="464">
        <f>IFERROR(TRIM(MID(SUBSTITUTE(SUBSTITUTE(SUBSTITUTE(INVITACIONES!$J927,"*",""),CHAR(13),""),CHAR(10),REPT(" ",100)),701,100)),"")</f>
        <v/>
      </c>
    </row>
    <row r="927" s="358">
      <c r="A927" s="464">
        <f>IF(INVITACIONES!A928="","",INVITACIONES!A928)</f>
        <v/>
      </c>
      <c r="B927" s="464">
        <f>IF(INVITACIONES!N928="","",TRIM(INVITACIONES!N928))</f>
        <v/>
      </c>
      <c r="C927" s="475">
        <f>IF(INVITACIONES!G928="","",INVITACIONES!G928)</f>
        <v/>
      </c>
      <c r="D927" s="464">
        <f>IFERROR(TRIM(MID(SUBSTITUTE(SUBSTITUTE(SUBSTITUTE(INVITACIONES!$J928,"*",""),CHAR(13),""),CHAR(10),REPT(" ",100)),1,100)),"")</f>
        <v/>
      </c>
      <c r="E927" s="464">
        <f>IFERROR(TRIM(MID(SUBSTITUTE(SUBSTITUTE(SUBSTITUTE(INVITACIONES!$J928,"*",""),CHAR(13),""),CHAR(10),REPT(" ",100)),101,100)),"")</f>
        <v/>
      </c>
      <c r="F927" s="464">
        <f>IFERROR(TRIM(MID(SUBSTITUTE(SUBSTITUTE(SUBSTITUTE(INVITACIONES!$J928,"*",""),CHAR(13),""),CHAR(10),REPT(" ",100)),201,100)),"")</f>
        <v/>
      </c>
      <c r="G927" s="464">
        <f>IFERROR(TRIM(MID(SUBSTITUTE(SUBSTITUTE(SUBSTITUTE(INVITACIONES!$J928,"*",""),CHAR(13),""),CHAR(10),REPT(" ",100)),301,100)),"")</f>
        <v/>
      </c>
      <c r="H927" s="464">
        <f>IFERROR(TRIM(MID(SUBSTITUTE(SUBSTITUTE(SUBSTITUTE(INVITACIONES!$J928,"*",""),CHAR(13),""),CHAR(10),REPT(" ",100)),401,100)),"")</f>
        <v/>
      </c>
      <c r="I927" s="464">
        <f>IFERROR(TRIM(MID(SUBSTITUTE(SUBSTITUTE(SUBSTITUTE(INVITACIONES!$J928,"*",""),CHAR(13),""),CHAR(10),REPT(" ",100)),501,100)),"")</f>
        <v/>
      </c>
      <c r="J927" s="464">
        <f>IFERROR(TRIM(MID(SUBSTITUTE(SUBSTITUTE(SUBSTITUTE(INVITACIONES!$J928,"*",""),CHAR(13),""),CHAR(10),REPT(" ",100)),601,100)),"")</f>
        <v/>
      </c>
      <c r="K927" s="464">
        <f>IFERROR(TRIM(MID(SUBSTITUTE(SUBSTITUTE(SUBSTITUTE(INVITACIONES!$J928,"*",""),CHAR(13),""),CHAR(10),REPT(" ",100)),701,100)),"")</f>
        <v/>
      </c>
    </row>
    <row r="928" s="358">
      <c r="A928" s="464">
        <f>IF(INVITACIONES!A929="","",INVITACIONES!A929)</f>
        <v/>
      </c>
      <c r="B928" s="464">
        <f>IF(INVITACIONES!N929="","",TRIM(INVITACIONES!N929))</f>
        <v/>
      </c>
      <c r="C928" s="475">
        <f>IF(INVITACIONES!G929="","",INVITACIONES!G929)</f>
        <v/>
      </c>
      <c r="D928" s="464">
        <f>IFERROR(TRIM(MID(SUBSTITUTE(SUBSTITUTE(SUBSTITUTE(INVITACIONES!$J929,"*",""),CHAR(13),""),CHAR(10),REPT(" ",100)),1,100)),"")</f>
        <v/>
      </c>
      <c r="E928" s="464">
        <f>IFERROR(TRIM(MID(SUBSTITUTE(SUBSTITUTE(SUBSTITUTE(INVITACIONES!$J929,"*",""),CHAR(13),""),CHAR(10),REPT(" ",100)),101,100)),"")</f>
        <v/>
      </c>
      <c r="F928" s="464">
        <f>IFERROR(TRIM(MID(SUBSTITUTE(SUBSTITUTE(SUBSTITUTE(INVITACIONES!$J929,"*",""),CHAR(13),""),CHAR(10),REPT(" ",100)),201,100)),"")</f>
        <v/>
      </c>
      <c r="G928" s="464">
        <f>IFERROR(TRIM(MID(SUBSTITUTE(SUBSTITUTE(SUBSTITUTE(INVITACIONES!$J929,"*",""),CHAR(13),""),CHAR(10),REPT(" ",100)),301,100)),"")</f>
        <v/>
      </c>
      <c r="H928" s="464">
        <f>IFERROR(TRIM(MID(SUBSTITUTE(SUBSTITUTE(SUBSTITUTE(INVITACIONES!$J929,"*",""),CHAR(13),""),CHAR(10),REPT(" ",100)),401,100)),"")</f>
        <v/>
      </c>
      <c r="I928" s="464">
        <f>IFERROR(TRIM(MID(SUBSTITUTE(SUBSTITUTE(SUBSTITUTE(INVITACIONES!$J929,"*",""),CHAR(13),""),CHAR(10),REPT(" ",100)),501,100)),"")</f>
        <v/>
      </c>
      <c r="J928" s="464">
        <f>IFERROR(TRIM(MID(SUBSTITUTE(SUBSTITUTE(SUBSTITUTE(INVITACIONES!$J929,"*",""),CHAR(13),""),CHAR(10),REPT(" ",100)),601,100)),"")</f>
        <v/>
      </c>
      <c r="K928" s="464">
        <f>IFERROR(TRIM(MID(SUBSTITUTE(SUBSTITUTE(SUBSTITUTE(INVITACIONES!$J929,"*",""),CHAR(13),""),CHAR(10),REPT(" ",100)),701,100)),"")</f>
        <v/>
      </c>
    </row>
    <row r="929" s="358">
      <c r="A929" s="464">
        <f>IF(INVITACIONES!A930="","",INVITACIONES!A930)</f>
        <v/>
      </c>
      <c r="B929" s="464">
        <f>IF(INVITACIONES!N930="","",TRIM(INVITACIONES!N930))</f>
        <v/>
      </c>
      <c r="C929" s="475">
        <f>IF(INVITACIONES!G930="","",INVITACIONES!G930)</f>
        <v/>
      </c>
      <c r="D929" s="464">
        <f>IFERROR(TRIM(MID(SUBSTITUTE(SUBSTITUTE(SUBSTITUTE(INVITACIONES!$J930,"*",""),CHAR(13),""),CHAR(10),REPT(" ",100)),1,100)),"")</f>
        <v/>
      </c>
      <c r="E929" s="464">
        <f>IFERROR(TRIM(MID(SUBSTITUTE(SUBSTITUTE(SUBSTITUTE(INVITACIONES!$J930,"*",""),CHAR(13),""),CHAR(10),REPT(" ",100)),101,100)),"")</f>
        <v/>
      </c>
      <c r="F929" s="464">
        <f>IFERROR(TRIM(MID(SUBSTITUTE(SUBSTITUTE(SUBSTITUTE(INVITACIONES!$J930,"*",""),CHAR(13),""),CHAR(10),REPT(" ",100)),201,100)),"")</f>
        <v/>
      </c>
      <c r="G929" s="464">
        <f>IFERROR(TRIM(MID(SUBSTITUTE(SUBSTITUTE(SUBSTITUTE(INVITACIONES!$J930,"*",""),CHAR(13),""),CHAR(10),REPT(" ",100)),301,100)),"")</f>
        <v/>
      </c>
      <c r="H929" s="464">
        <f>IFERROR(TRIM(MID(SUBSTITUTE(SUBSTITUTE(SUBSTITUTE(INVITACIONES!$J930,"*",""),CHAR(13),""),CHAR(10),REPT(" ",100)),401,100)),"")</f>
        <v/>
      </c>
      <c r="I929" s="464">
        <f>IFERROR(TRIM(MID(SUBSTITUTE(SUBSTITUTE(SUBSTITUTE(INVITACIONES!$J930,"*",""),CHAR(13),""),CHAR(10),REPT(" ",100)),501,100)),"")</f>
        <v/>
      </c>
      <c r="J929" s="464">
        <f>IFERROR(TRIM(MID(SUBSTITUTE(SUBSTITUTE(SUBSTITUTE(INVITACIONES!$J930,"*",""),CHAR(13),""),CHAR(10),REPT(" ",100)),601,100)),"")</f>
        <v/>
      </c>
      <c r="K929" s="464">
        <f>IFERROR(TRIM(MID(SUBSTITUTE(SUBSTITUTE(SUBSTITUTE(INVITACIONES!$J930,"*",""),CHAR(13),""),CHAR(10),REPT(" ",100)),701,100)),"")</f>
        <v/>
      </c>
    </row>
    <row r="930" s="358">
      <c r="A930" s="464">
        <f>IF(INVITACIONES!A931="","",INVITACIONES!A931)</f>
        <v/>
      </c>
      <c r="B930" s="464">
        <f>IF(INVITACIONES!N931="","",TRIM(INVITACIONES!N931))</f>
        <v/>
      </c>
      <c r="C930" s="475">
        <f>IF(INVITACIONES!G931="","",INVITACIONES!G931)</f>
        <v/>
      </c>
      <c r="D930" s="464">
        <f>IFERROR(TRIM(MID(SUBSTITUTE(SUBSTITUTE(SUBSTITUTE(INVITACIONES!$J931,"*",""),CHAR(13),""),CHAR(10),REPT(" ",100)),1,100)),"")</f>
        <v/>
      </c>
      <c r="E930" s="464">
        <f>IFERROR(TRIM(MID(SUBSTITUTE(SUBSTITUTE(SUBSTITUTE(INVITACIONES!$J931,"*",""),CHAR(13),""),CHAR(10),REPT(" ",100)),101,100)),"")</f>
        <v/>
      </c>
      <c r="F930" s="464">
        <f>IFERROR(TRIM(MID(SUBSTITUTE(SUBSTITUTE(SUBSTITUTE(INVITACIONES!$J931,"*",""),CHAR(13),""),CHAR(10),REPT(" ",100)),201,100)),"")</f>
        <v/>
      </c>
      <c r="G930" s="464">
        <f>IFERROR(TRIM(MID(SUBSTITUTE(SUBSTITUTE(SUBSTITUTE(INVITACIONES!$J931,"*",""),CHAR(13),""),CHAR(10),REPT(" ",100)),301,100)),"")</f>
        <v/>
      </c>
      <c r="H930" s="464">
        <f>IFERROR(TRIM(MID(SUBSTITUTE(SUBSTITUTE(SUBSTITUTE(INVITACIONES!$J931,"*",""),CHAR(13),""),CHAR(10),REPT(" ",100)),401,100)),"")</f>
        <v/>
      </c>
      <c r="I930" s="464">
        <f>IFERROR(TRIM(MID(SUBSTITUTE(SUBSTITUTE(SUBSTITUTE(INVITACIONES!$J931,"*",""),CHAR(13),""),CHAR(10),REPT(" ",100)),501,100)),"")</f>
        <v/>
      </c>
      <c r="J930" s="464">
        <f>IFERROR(TRIM(MID(SUBSTITUTE(SUBSTITUTE(SUBSTITUTE(INVITACIONES!$J931,"*",""),CHAR(13),""),CHAR(10),REPT(" ",100)),601,100)),"")</f>
        <v/>
      </c>
      <c r="K930" s="464">
        <f>IFERROR(TRIM(MID(SUBSTITUTE(SUBSTITUTE(SUBSTITUTE(INVITACIONES!$J931,"*",""),CHAR(13),""),CHAR(10),REPT(" ",100)),701,100)),"")</f>
        <v/>
      </c>
    </row>
    <row r="931" s="358">
      <c r="A931" s="464">
        <f>IF(INVITACIONES!A932="","",INVITACIONES!A932)</f>
        <v/>
      </c>
      <c r="B931" s="464">
        <f>IF(INVITACIONES!N932="","",TRIM(INVITACIONES!N932))</f>
        <v/>
      </c>
      <c r="C931" s="475">
        <f>IF(INVITACIONES!G932="","",INVITACIONES!G932)</f>
        <v/>
      </c>
      <c r="D931" s="464">
        <f>IFERROR(TRIM(MID(SUBSTITUTE(SUBSTITUTE(SUBSTITUTE(INVITACIONES!$J932,"*",""),CHAR(13),""),CHAR(10),REPT(" ",100)),1,100)),"")</f>
        <v/>
      </c>
      <c r="E931" s="464">
        <f>IFERROR(TRIM(MID(SUBSTITUTE(SUBSTITUTE(SUBSTITUTE(INVITACIONES!$J932,"*",""),CHAR(13),""),CHAR(10),REPT(" ",100)),101,100)),"")</f>
        <v/>
      </c>
      <c r="F931" s="464">
        <f>IFERROR(TRIM(MID(SUBSTITUTE(SUBSTITUTE(SUBSTITUTE(INVITACIONES!$J932,"*",""),CHAR(13),""),CHAR(10),REPT(" ",100)),201,100)),"")</f>
        <v/>
      </c>
      <c r="G931" s="464">
        <f>IFERROR(TRIM(MID(SUBSTITUTE(SUBSTITUTE(SUBSTITUTE(INVITACIONES!$J932,"*",""),CHAR(13),""),CHAR(10),REPT(" ",100)),301,100)),"")</f>
        <v/>
      </c>
      <c r="H931" s="464">
        <f>IFERROR(TRIM(MID(SUBSTITUTE(SUBSTITUTE(SUBSTITUTE(INVITACIONES!$J932,"*",""),CHAR(13),""),CHAR(10),REPT(" ",100)),401,100)),"")</f>
        <v/>
      </c>
      <c r="I931" s="464">
        <f>IFERROR(TRIM(MID(SUBSTITUTE(SUBSTITUTE(SUBSTITUTE(INVITACIONES!$J932,"*",""),CHAR(13),""),CHAR(10),REPT(" ",100)),501,100)),"")</f>
        <v/>
      </c>
      <c r="J931" s="464">
        <f>IFERROR(TRIM(MID(SUBSTITUTE(SUBSTITUTE(SUBSTITUTE(INVITACIONES!$J932,"*",""),CHAR(13),""),CHAR(10),REPT(" ",100)),601,100)),"")</f>
        <v/>
      </c>
      <c r="K931" s="464">
        <f>IFERROR(TRIM(MID(SUBSTITUTE(SUBSTITUTE(SUBSTITUTE(INVITACIONES!$J932,"*",""),CHAR(13),""),CHAR(10),REPT(" ",100)),701,100)),"")</f>
        <v/>
      </c>
    </row>
    <row r="932" s="358">
      <c r="A932" s="464">
        <f>IF(INVITACIONES!A933="","",INVITACIONES!A933)</f>
        <v/>
      </c>
      <c r="B932" s="464">
        <f>IF(INVITACIONES!N933="","",TRIM(INVITACIONES!N933))</f>
        <v/>
      </c>
      <c r="C932" s="475">
        <f>IF(INVITACIONES!G933="","",INVITACIONES!G933)</f>
        <v/>
      </c>
      <c r="D932" s="464">
        <f>IFERROR(TRIM(MID(SUBSTITUTE(SUBSTITUTE(SUBSTITUTE(INVITACIONES!$J933,"*",""),CHAR(13),""),CHAR(10),REPT(" ",100)),1,100)),"")</f>
        <v/>
      </c>
      <c r="E932" s="464">
        <f>IFERROR(TRIM(MID(SUBSTITUTE(SUBSTITUTE(SUBSTITUTE(INVITACIONES!$J933,"*",""),CHAR(13),""),CHAR(10),REPT(" ",100)),101,100)),"")</f>
        <v/>
      </c>
      <c r="F932" s="464">
        <f>IFERROR(TRIM(MID(SUBSTITUTE(SUBSTITUTE(SUBSTITUTE(INVITACIONES!$J933,"*",""),CHAR(13),""),CHAR(10),REPT(" ",100)),201,100)),"")</f>
        <v/>
      </c>
      <c r="G932" s="464">
        <f>IFERROR(TRIM(MID(SUBSTITUTE(SUBSTITUTE(SUBSTITUTE(INVITACIONES!$J933,"*",""),CHAR(13),""),CHAR(10),REPT(" ",100)),301,100)),"")</f>
        <v/>
      </c>
      <c r="H932" s="464">
        <f>IFERROR(TRIM(MID(SUBSTITUTE(SUBSTITUTE(SUBSTITUTE(INVITACIONES!$J933,"*",""),CHAR(13),""),CHAR(10),REPT(" ",100)),401,100)),"")</f>
        <v/>
      </c>
      <c r="I932" s="464">
        <f>IFERROR(TRIM(MID(SUBSTITUTE(SUBSTITUTE(SUBSTITUTE(INVITACIONES!$J933,"*",""),CHAR(13),""),CHAR(10),REPT(" ",100)),501,100)),"")</f>
        <v/>
      </c>
      <c r="J932" s="464">
        <f>IFERROR(TRIM(MID(SUBSTITUTE(SUBSTITUTE(SUBSTITUTE(INVITACIONES!$J933,"*",""),CHAR(13),""),CHAR(10),REPT(" ",100)),601,100)),"")</f>
        <v/>
      </c>
      <c r="K932" s="464">
        <f>IFERROR(TRIM(MID(SUBSTITUTE(SUBSTITUTE(SUBSTITUTE(INVITACIONES!$J933,"*",""),CHAR(13),""),CHAR(10),REPT(" ",100)),701,100)),"")</f>
        <v/>
      </c>
    </row>
    <row r="933" s="358">
      <c r="A933" s="464">
        <f>IF(INVITACIONES!A934="","",INVITACIONES!A934)</f>
        <v/>
      </c>
      <c r="B933" s="464">
        <f>IF(INVITACIONES!N934="","",TRIM(INVITACIONES!N934))</f>
        <v/>
      </c>
      <c r="C933" s="475">
        <f>IF(INVITACIONES!G934="","",INVITACIONES!G934)</f>
        <v/>
      </c>
      <c r="D933" s="464">
        <f>IFERROR(TRIM(MID(SUBSTITUTE(SUBSTITUTE(SUBSTITUTE(INVITACIONES!$J934,"*",""),CHAR(13),""),CHAR(10),REPT(" ",100)),1,100)),"")</f>
        <v/>
      </c>
      <c r="E933" s="464">
        <f>IFERROR(TRIM(MID(SUBSTITUTE(SUBSTITUTE(SUBSTITUTE(INVITACIONES!$J934,"*",""),CHAR(13),""),CHAR(10),REPT(" ",100)),101,100)),"")</f>
        <v/>
      </c>
      <c r="F933" s="464">
        <f>IFERROR(TRIM(MID(SUBSTITUTE(SUBSTITUTE(SUBSTITUTE(INVITACIONES!$J934,"*",""),CHAR(13),""),CHAR(10),REPT(" ",100)),201,100)),"")</f>
        <v/>
      </c>
      <c r="G933" s="464">
        <f>IFERROR(TRIM(MID(SUBSTITUTE(SUBSTITUTE(SUBSTITUTE(INVITACIONES!$J934,"*",""),CHAR(13),""),CHAR(10),REPT(" ",100)),301,100)),"")</f>
        <v/>
      </c>
      <c r="H933" s="464">
        <f>IFERROR(TRIM(MID(SUBSTITUTE(SUBSTITUTE(SUBSTITUTE(INVITACIONES!$J934,"*",""),CHAR(13),""),CHAR(10),REPT(" ",100)),401,100)),"")</f>
        <v/>
      </c>
      <c r="I933" s="464">
        <f>IFERROR(TRIM(MID(SUBSTITUTE(SUBSTITUTE(SUBSTITUTE(INVITACIONES!$J934,"*",""),CHAR(13),""),CHAR(10),REPT(" ",100)),501,100)),"")</f>
        <v/>
      </c>
      <c r="J933" s="464">
        <f>IFERROR(TRIM(MID(SUBSTITUTE(SUBSTITUTE(SUBSTITUTE(INVITACIONES!$J934,"*",""),CHAR(13),""),CHAR(10),REPT(" ",100)),601,100)),"")</f>
        <v/>
      </c>
      <c r="K933" s="464">
        <f>IFERROR(TRIM(MID(SUBSTITUTE(SUBSTITUTE(SUBSTITUTE(INVITACIONES!$J934,"*",""),CHAR(13),""),CHAR(10),REPT(" ",100)),701,100)),"")</f>
        <v/>
      </c>
    </row>
    <row r="934" s="358">
      <c r="A934" s="464">
        <f>IF(INVITACIONES!A935="","",INVITACIONES!A935)</f>
        <v/>
      </c>
      <c r="B934" s="464">
        <f>IF(INVITACIONES!N935="","",TRIM(INVITACIONES!N935))</f>
        <v/>
      </c>
      <c r="C934" s="475">
        <f>IF(INVITACIONES!G935="","",INVITACIONES!G935)</f>
        <v/>
      </c>
      <c r="D934" s="464">
        <f>IFERROR(TRIM(MID(SUBSTITUTE(SUBSTITUTE(SUBSTITUTE(INVITACIONES!$J935,"*",""),CHAR(13),""),CHAR(10),REPT(" ",100)),1,100)),"")</f>
        <v/>
      </c>
      <c r="E934" s="464">
        <f>IFERROR(TRIM(MID(SUBSTITUTE(SUBSTITUTE(SUBSTITUTE(INVITACIONES!$J935,"*",""),CHAR(13),""),CHAR(10),REPT(" ",100)),101,100)),"")</f>
        <v/>
      </c>
      <c r="F934" s="464">
        <f>IFERROR(TRIM(MID(SUBSTITUTE(SUBSTITUTE(SUBSTITUTE(INVITACIONES!$J935,"*",""),CHAR(13),""),CHAR(10),REPT(" ",100)),201,100)),"")</f>
        <v/>
      </c>
      <c r="G934" s="464">
        <f>IFERROR(TRIM(MID(SUBSTITUTE(SUBSTITUTE(SUBSTITUTE(INVITACIONES!$J935,"*",""),CHAR(13),""),CHAR(10),REPT(" ",100)),301,100)),"")</f>
        <v/>
      </c>
      <c r="H934" s="464">
        <f>IFERROR(TRIM(MID(SUBSTITUTE(SUBSTITUTE(SUBSTITUTE(INVITACIONES!$J935,"*",""),CHAR(13),""),CHAR(10),REPT(" ",100)),401,100)),"")</f>
        <v/>
      </c>
      <c r="I934" s="464">
        <f>IFERROR(TRIM(MID(SUBSTITUTE(SUBSTITUTE(SUBSTITUTE(INVITACIONES!$J935,"*",""),CHAR(13),""),CHAR(10),REPT(" ",100)),501,100)),"")</f>
        <v/>
      </c>
      <c r="J934" s="464">
        <f>IFERROR(TRIM(MID(SUBSTITUTE(SUBSTITUTE(SUBSTITUTE(INVITACIONES!$J935,"*",""),CHAR(13),""),CHAR(10),REPT(" ",100)),601,100)),"")</f>
        <v/>
      </c>
      <c r="K934" s="464">
        <f>IFERROR(TRIM(MID(SUBSTITUTE(SUBSTITUTE(SUBSTITUTE(INVITACIONES!$J935,"*",""),CHAR(13),""),CHAR(10),REPT(" ",100)),701,100)),"")</f>
        <v/>
      </c>
    </row>
    <row r="935" s="358">
      <c r="A935" s="464">
        <f>IF(INVITACIONES!A936="","",INVITACIONES!A936)</f>
        <v/>
      </c>
      <c r="B935" s="464">
        <f>IF(INVITACIONES!N936="","",TRIM(INVITACIONES!N936))</f>
        <v/>
      </c>
      <c r="C935" s="475">
        <f>IF(INVITACIONES!G936="","",INVITACIONES!G936)</f>
        <v/>
      </c>
      <c r="D935" s="464">
        <f>IFERROR(TRIM(MID(SUBSTITUTE(SUBSTITUTE(SUBSTITUTE(INVITACIONES!$J936,"*",""),CHAR(13),""),CHAR(10),REPT(" ",100)),1,100)),"")</f>
        <v/>
      </c>
      <c r="E935" s="464">
        <f>IFERROR(TRIM(MID(SUBSTITUTE(SUBSTITUTE(SUBSTITUTE(INVITACIONES!$J936,"*",""),CHAR(13),""),CHAR(10),REPT(" ",100)),101,100)),"")</f>
        <v/>
      </c>
      <c r="F935" s="464">
        <f>IFERROR(TRIM(MID(SUBSTITUTE(SUBSTITUTE(SUBSTITUTE(INVITACIONES!$J936,"*",""),CHAR(13),""),CHAR(10),REPT(" ",100)),201,100)),"")</f>
        <v/>
      </c>
      <c r="G935" s="464">
        <f>IFERROR(TRIM(MID(SUBSTITUTE(SUBSTITUTE(SUBSTITUTE(INVITACIONES!$J936,"*",""),CHAR(13),""),CHAR(10),REPT(" ",100)),301,100)),"")</f>
        <v/>
      </c>
      <c r="H935" s="464">
        <f>IFERROR(TRIM(MID(SUBSTITUTE(SUBSTITUTE(SUBSTITUTE(INVITACIONES!$J936,"*",""),CHAR(13),""),CHAR(10),REPT(" ",100)),401,100)),"")</f>
        <v/>
      </c>
      <c r="I935" s="464">
        <f>IFERROR(TRIM(MID(SUBSTITUTE(SUBSTITUTE(SUBSTITUTE(INVITACIONES!$J936,"*",""),CHAR(13),""),CHAR(10),REPT(" ",100)),501,100)),"")</f>
        <v/>
      </c>
      <c r="J935" s="464">
        <f>IFERROR(TRIM(MID(SUBSTITUTE(SUBSTITUTE(SUBSTITUTE(INVITACIONES!$J936,"*",""),CHAR(13),""),CHAR(10),REPT(" ",100)),601,100)),"")</f>
        <v/>
      </c>
      <c r="K935" s="464">
        <f>IFERROR(TRIM(MID(SUBSTITUTE(SUBSTITUTE(SUBSTITUTE(INVITACIONES!$J936,"*",""),CHAR(13),""),CHAR(10),REPT(" ",100)),701,100)),"")</f>
        <v/>
      </c>
    </row>
    <row r="936" s="358">
      <c r="A936" s="464">
        <f>IF(INVITACIONES!A937="","",INVITACIONES!A937)</f>
        <v/>
      </c>
      <c r="B936" s="464">
        <f>IF(INVITACIONES!N937="","",TRIM(INVITACIONES!N937))</f>
        <v/>
      </c>
      <c r="C936" s="475">
        <f>IF(INVITACIONES!G937="","",INVITACIONES!G937)</f>
        <v/>
      </c>
      <c r="D936" s="464">
        <f>IFERROR(TRIM(MID(SUBSTITUTE(SUBSTITUTE(SUBSTITUTE(INVITACIONES!$J937,"*",""),CHAR(13),""),CHAR(10),REPT(" ",100)),1,100)),"")</f>
        <v/>
      </c>
      <c r="E936" s="464">
        <f>IFERROR(TRIM(MID(SUBSTITUTE(SUBSTITUTE(SUBSTITUTE(INVITACIONES!$J937,"*",""),CHAR(13),""),CHAR(10),REPT(" ",100)),101,100)),"")</f>
        <v/>
      </c>
      <c r="F936" s="464">
        <f>IFERROR(TRIM(MID(SUBSTITUTE(SUBSTITUTE(SUBSTITUTE(INVITACIONES!$J937,"*",""),CHAR(13),""),CHAR(10),REPT(" ",100)),201,100)),"")</f>
        <v/>
      </c>
      <c r="G936" s="464">
        <f>IFERROR(TRIM(MID(SUBSTITUTE(SUBSTITUTE(SUBSTITUTE(INVITACIONES!$J937,"*",""),CHAR(13),""),CHAR(10),REPT(" ",100)),301,100)),"")</f>
        <v/>
      </c>
      <c r="H936" s="464">
        <f>IFERROR(TRIM(MID(SUBSTITUTE(SUBSTITUTE(SUBSTITUTE(INVITACIONES!$J937,"*",""),CHAR(13),""),CHAR(10),REPT(" ",100)),401,100)),"")</f>
        <v/>
      </c>
      <c r="I936" s="464">
        <f>IFERROR(TRIM(MID(SUBSTITUTE(SUBSTITUTE(SUBSTITUTE(INVITACIONES!$J937,"*",""),CHAR(13),""),CHAR(10),REPT(" ",100)),501,100)),"")</f>
        <v/>
      </c>
      <c r="J936" s="464">
        <f>IFERROR(TRIM(MID(SUBSTITUTE(SUBSTITUTE(SUBSTITUTE(INVITACIONES!$J937,"*",""),CHAR(13),""),CHAR(10),REPT(" ",100)),601,100)),"")</f>
        <v/>
      </c>
      <c r="K936" s="464">
        <f>IFERROR(TRIM(MID(SUBSTITUTE(SUBSTITUTE(SUBSTITUTE(INVITACIONES!$J937,"*",""),CHAR(13),""),CHAR(10),REPT(" ",100)),701,100)),"")</f>
        <v/>
      </c>
    </row>
    <row r="937" s="358">
      <c r="A937" s="464">
        <f>IF(INVITACIONES!A938="","",INVITACIONES!A938)</f>
        <v/>
      </c>
      <c r="B937" s="464">
        <f>IF(INVITACIONES!N938="","",TRIM(INVITACIONES!N938))</f>
        <v/>
      </c>
      <c r="C937" s="475">
        <f>IF(INVITACIONES!G938="","",INVITACIONES!G938)</f>
        <v/>
      </c>
      <c r="D937" s="464">
        <f>IFERROR(TRIM(MID(SUBSTITUTE(SUBSTITUTE(SUBSTITUTE(INVITACIONES!$J938,"*",""),CHAR(13),""),CHAR(10),REPT(" ",100)),1,100)),"")</f>
        <v/>
      </c>
      <c r="E937" s="464">
        <f>IFERROR(TRIM(MID(SUBSTITUTE(SUBSTITUTE(SUBSTITUTE(INVITACIONES!$J938,"*",""),CHAR(13),""),CHAR(10),REPT(" ",100)),101,100)),"")</f>
        <v/>
      </c>
      <c r="F937" s="464">
        <f>IFERROR(TRIM(MID(SUBSTITUTE(SUBSTITUTE(SUBSTITUTE(INVITACIONES!$J938,"*",""),CHAR(13),""),CHAR(10),REPT(" ",100)),201,100)),"")</f>
        <v/>
      </c>
      <c r="G937" s="464">
        <f>IFERROR(TRIM(MID(SUBSTITUTE(SUBSTITUTE(SUBSTITUTE(INVITACIONES!$J938,"*",""),CHAR(13),""),CHAR(10),REPT(" ",100)),301,100)),"")</f>
        <v/>
      </c>
      <c r="H937" s="464">
        <f>IFERROR(TRIM(MID(SUBSTITUTE(SUBSTITUTE(SUBSTITUTE(INVITACIONES!$J938,"*",""),CHAR(13),""),CHAR(10),REPT(" ",100)),401,100)),"")</f>
        <v/>
      </c>
      <c r="I937" s="464">
        <f>IFERROR(TRIM(MID(SUBSTITUTE(SUBSTITUTE(SUBSTITUTE(INVITACIONES!$J938,"*",""),CHAR(13),""),CHAR(10),REPT(" ",100)),501,100)),"")</f>
        <v/>
      </c>
      <c r="J937" s="464">
        <f>IFERROR(TRIM(MID(SUBSTITUTE(SUBSTITUTE(SUBSTITUTE(INVITACIONES!$J938,"*",""),CHAR(13),""),CHAR(10),REPT(" ",100)),601,100)),"")</f>
        <v/>
      </c>
      <c r="K937" s="464">
        <f>IFERROR(TRIM(MID(SUBSTITUTE(SUBSTITUTE(SUBSTITUTE(INVITACIONES!$J938,"*",""),CHAR(13),""),CHAR(10),REPT(" ",100)),701,100)),"")</f>
        <v/>
      </c>
    </row>
    <row r="938" s="358">
      <c r="A938" s="464">
        <f>IF(INVITACIONES!A939="","",INVITACIONES!A939)</f>
        <v/>
      </c>
      <c r="B938" s="464">
        <f>IF(INVITACIONES!N939="","",TRIM(INVITACIONES!N939))</f>
        <v/>
      </c>
      <c r="C938" s="475">
        <f>IF(INVITACIONES!G939="","",INVITACIONES!G939)</f>
        <v/>
      </c>
      <c r="D938" s="464">
        <f>IFERROR(TRIM(MID(SUBSTITUTE(SUBSTITUTE(SUBSTITUTE(INVITACIONES!$J939,"*",""),CHAR(13),""),CHAR(10),REPT(" ",100)),1,100)),"")</f>
        <v/>
      </c>
      <c r="E938" s="464">
        <f>IFERROR(TRIM(MID(SUBSTITUTE(SUBSTITUTE(SUBSTITUTE(INVITACIONES!$J939,"*",""),CHAR(13),""),CHAR(10),REPT(" ",100)),101,100)),"")</f>
        <v/>
      </c>
      <c r="F938" s="464">
        <f>IFERROR(TRIM(MID(SUBSTITUTE(SUBSTITUTE(SUBSTITUTE(INVITACIONES!$J939,"*",""),CHAR(13),""),CHAR(10),REPT(" ",100)),201,100)),"")</f>
        <v/>
      </c>
      <c r="G938" s="464">
        <f>IFERROR(TRIM(MID(SUBSTITUTE(SUBSTITUTE(SUBSTITUTE(INVITACIONES!$J939,"*",""),CHAR(13),""),CHAR(10),REPT(" ",100)),301,100)),"")</f>
        <v/>
      </c>
      <c r="H938" s="464">
        <f>IFERROR(TRIM(MID(SUBSTITUTE(SUBSTITUTE(SUBSTITUTE(INVITACIONES!$J939,"*",""),CHAR(13),""),CHAR(10),REPT(" ",100)),401,100)),"")</f>
        <v/>
      </c>
      <c r="I938" s="464">
        <f>IFERROR(TRIM(MID(SUBSTITUTE(SUBSTITUTE(SUBSTITUTE(INVITACIONES!$J939,"*",""),CHAR(13),""),CHAR(10),REPT(" ",100)),501,100)),"")</f>
        <v/>
      </c>
      <c r="J938" s="464">
        <f>IFERROR(TRIM(MID(SUBSTITUTE(SUBSTITUTE(SUBSTITUTE(INVITACIONES!$J939,"*",""),CHAR(13),""),CHAR(10),REPT(" ",100)),601,100)),"")</f>
        <v/>
      </c>
      <c r="K938" s="464">
        <f>IFERROR(TRIM(MID(SUBSTITUTE(SUBSTITUTE(SUBSTITUTE(INVITACIONES!$J939,"*",""),CHAR(13),""),CHAR(10),REPT(" ",100)),701,100)),"")</f>
        <v/>
      </c>
    </row>
    <row r="939" s="358">
      <c r="A939" s="464">
        <f>IF(INVITACIONES!A940="","",INVITACIONES!A940)</f>
        <v/>
      </c>
      <c r="B939" s="464">
        <f>IF(INVITACIONES!N940="","",TRIM(INVITACIONES!N940))</f>
        <v/>
      </c>
      <c r="C939" s="475">
        <f>IF(INVITACIONES!G940="","",INVITACIONES!G940)</f>
        <v/>
      </c>
      <c r="D939" s="464">
        <f>IFERROR(TRIM(MID(SUBSTITUTE(SUBSTITUTE(SUBSTITUTE(INVITACIONES!$J940,"*",""),CHAR(13),""),CHAR(10),REPT(" ",100)),1,100)),"")</f>
        <v/>
      </c>
      <c r="E939" s="464">
        <f>IFERROR(TRIM(MID(SUBSTITUTE(SUBSTITUTE(SUBSTITUTE(INVITACIONES!$J940,"*",""),CHAR(13),""),CHAR(10),REPT(" ",100)),101,100)),"")</f>
        <v/>
      </c>
      <c r="F939" s="464">
        <f>IFERROR(TRIM(MID(SUBSTITUTE(SUBSTITUTE(SUBSTITUTE(INVITACIONES!$J940,"*",""),CHAR(13),""),CHAR(10),REPT(" ",100)),201,100)),"")</f>
        <v/>
      </c>
      <c r="G939" s="464">
        <f>IFERROR(TRIM(MID(SUBSTITUTE(SUBSTITUTE(SUBSTITUTE(INVITACIONES!$J940,"*",""),CHAR(13),""),CHAR(10),REPT(" ",100)),301,100)),"")</f>
        <v/>
      </c>
      <c r="H939" s="464">
        <f>IFERROR(TRIM(MID(SUBSTITUTE(SUBSTITUTE(SUBSTITUTE(INVITACIONES!$J940,"*",""),CHAR(13),""),CHAR(10),REPT(" ",100)),401,100)),"")</f>
        <v/>
      </c>
      <c r="I939" s="464">
        <f>IFERROR(TRIM(MID(SUBSTITUTE(SUBSTITUTE(SUBSTITUTE(INVITACIONES!$J940,"*",""),CHAR(13),""),CHAR(10),REPT(" ",100)),501,100)),"")</f>
        <v/>
      </c>
      <c r="J939" s="464">
        <f>IFERROR(TRIM(MID(SUBSTITUTE(SUBSTITUTE(SUBSTITUTE(INVITACIONES!$J940,"*",""),CHAR(13),""),CHAR(10),REPT(" ",100)),601,100)),"")</f>
        <v/>
      </c>
      <c r="K939" s="464">
        <f>IFERROR(TRIM(MID(SUBSTITUTE(SUBSTITUTE(SUBSTITUTE(INVITACIONES!$J940,"*",""),CHAR(13),""),CHAR(10),REPT(" ",100)),701,100)),"")</f>
        <v/>
      </c>
    </row>
    <row r="940" s="358">
      <c r="A940" s="464">
        <f>IF(INVITACIONES!A941="","",INVITACIONES!A941)</f>
        <v/>
      </c>
      <c r="B940" s="464">
        <f>IF(INVITACIONES!N941="","",TRIM(INVITACIONES!N941))</f>
        <v/>
      </c>
      <c r="C940" s="475">
        <f>IF(INVITACIONES!G941="","",INVITACIONES!G941)</f>
        <v/>
      </c>
      <c r="D940" s="464">
        <f>IFERROR(TRIM(MID(SUBSTITUTE(SUBSTITUTE(SUBSTITUTE(INVITACIONES!$J941,"*",""),CHAR(13),""),CHAR(10),REPT(" ",100)),1,100)),"")</f>
        <v/>
      </c>
      <c r="E940" s="464">
        <f>IFERROR(TRIM(MID(SUBSTITUTE(SUBSTITUTE(SUBSTITUTE(INVITACIONES!$J941,"*",""),CHAR(13),""),CHAR(10),REPT(" ",100)),101,100)),"")</f>
        <v/>
      </c>
      <c r="F940" s="464">
        <f>IFERROR(TRIM(MID(SUBSTITUTE(SUBSTITUTE(SUBSTITUTE(INVITACIONES!$J941,"*",""),CHAR(13),""),CHAR(10),REPT(" ",100)),201,100)),"")</f>
        <v/>
      </c>
      <c r="G940" s="464">
        <f>IFERROR(TRIM(MID(SUBSTITUTE(SUBSTITUTE(SUBSTITUTE(INVITACIONES!$J941,"*",""),CHAR(13),""),CHAR(10),REPT(" ",100)),301,100)),"")</f>
        <v/>
      </c>
      <c r="H940" s="464">
        <f>IFERROR(TRIM(MID(SUBSTITUTE(SUBSTITUTE(SUBSTITUTE(INVITACIONES!$J941,"*",""),CHAR(13),""),CHAR(10),REPT(" ",100)),401,100)),"")</f>
        <v/>
      </c>
      <c r="I940" s="464">
        <f>IFERROR(TRIM(MID(SUBSTITUTE(SUBSTITUTE(SUBSTITUTE(INVITACIONES!$J941,"*",""),CHAR(13),""),CHAR(10),REPT(" ",100)),501,100)),"")</f>
        <v/>
      </c>
      <c r="J940" s="464">
        <f>IFERROR(TRIM(MID(SUBSTITUTE(SUBSTITUTE(SUBSTITUTE(INVITACIONES!$J941,"*",""),CHAR(13),""),CHAR(10),REPT(" ",100)),601,100)),"")</f>
        <v/>
      </c>
      <c r="K940" s="464">
        <f>IFERROR(TRIM(MID(SUBSTITUTE(SUBSTITUTE(SUBSTITUTE(INVITACIONES!$J941,"*",""),CHAR(13),""),CHAR(10),REPT(" ",100)),701,100)),"")</f>
        <v/>
      </c>
    </row>
    <row r="941" s="358">
      <c r="A941" s="464">
        <f>IF(INVITACIONES!A942="","",INVITACIONES!A942)</f>
        <v/>
      </c>
      <c r="B941" s="464">
        <f>IF(INVITACIONES!N942="","",TRIM(INVITACIONES!N942))</f>
        <v/>
      </c>
      <c r="C941" s="475">
        <f>IF(INVITACIONES!G942="","",INVITACIONES!G942)</f>
        <v/>
      </c>
      <c r="D941" s="464">
        <f>IFERROR(TRIM(MID(SUBSTITUTE(SUBSTITUTE(SUBSTITUTE(INVITACIONES!$J942,"*",""),CHAR(13),""),CHAR(10),REPT(" ",100)),1,100)),"")</f>
        <v/>
      </c>
      <c r="E941" s="464">
        <f>IFERROR(TRIM(MID(SUBSTITUTE(SUBSTITUTE(SUBSTITUTE(INVITACIONES!$J942,"*",""),CHAR(13),""),CHAR(10),REPT(" ",100)),101,100)),"")</f>
        <v/>
      </c>
      <c r="F941" s="464">
        <f>IFERROR(TRIM(MID(SUBSTITUTE(SUBSTITUTE(SUBSTITUTE(INVITACIONES!$J942,"*",""),CHAR(13),""),CHAR(10),REPT(" ",100)),201,100)),"")</f>
        <v/>
      </c>
      <c r="G941" s="464">
        <f>IFERROR(TRIM(MID(SUBSTITUTE(SUBSTITUTE(SUBSTITUTE(INVITACIONES!$J942,"*",""),CHAR(13),""),CHAR(10),REPT(" ",100)),301,100)),"")</f>
        <v/>
      </c>
      <c r="H941" s="464">
        <f>IFERROR(TRIM(MID(SUBSTITUTE(SUBSTITUTE(SUBSTITUTE(INVITACIONES!$J942,"*",""),CHAR(13),""),CHAR(10),REPT(" ",100)),401,100)),"")</f>
        <v/>
      </c>
      <c r="I941" s="464">
        <f>IFERROR(TRIM(MID(SUBSTITUTE(SUBSTITUTE(SUBSTITUTE(INVITACIONES!$J942,"*",""),CHAR(13),""),CHAR(10),REPT(" ",100)),501,100)),"")</f>
        <v/>
      </c>
      <c r="J941" s="464">
        <f>IFERROR(TRIM(MID(SUBSTITUTE(SUBSTITUTE(SUBSTITUTE(INVITACIONES!$J942,"*",""),CHAR(13),""),CHAR(10),REPT(" ",100)),601,100)),"")</f>
        <v/>
      </c>
      <c r="K941" s="464">
        <f>IFERROR(TRIM(MID(SUBSTITUTE(SUBSTITUTE(SUBSTITUTE(INVITACIONES!$J942,"*",""),CHAR(13),""),CHAR(10),REPT(" ",100)),701,100)),"")</f>
        <v/>
      </c>
    </row>
    <row r="942" s="358">
      <c r="A942" s="464">
        <f>IF(INVITACIONES!A943="","",INVITACIONES!A943)</f>
        <v/>
      </c>
      <c r="B942" s="464">
        <f>IF(INVITACIONES!N943="","",TRIM(INVITACIONES!N943))</f>
        <v/>
      </c>
      <c r="C942" s="475">
        <f>IF(INVITACIONES!G943="","",INVITACIONES!G943)</f>
        <v/>
      </c>
      <c r="D942" s="464">
        <f>IFERROR(TRIM(MID(SUBSTITUTE(SUBSTITUTE(SUBSTITUTE(INVITACIONES!$J943,"*",""),CHAR(13),""),CHAR(10),REPT(" ",100)),1,100)),"")</f>
        <v/>
      </c>
      <c r="E942" s="464">
        <f>IFERROR(TRIM(MID(SUBSTITUTE(SUBSTITUTE(SUBSTITUTE(INVITACIONES!$J943,"*",""),CHAR(13),""),CHAR(10),REPT(" ",100)),101,100)),"")</f>
        <v/>
      </c>
      <c r="F942" s="464">
        <f>IFERROR(TRIM(MID(SUBSTITUTE(SUBSTITUTE(SUBSTITUTE(INVITACIONES!$J943,"*",""),CHAR(13),""),CHAR(10),REPT(" ",100)),201,100)),"")</f>
        <v/>
      </c>
      <c r="G942" s="464">
        <f>IFERROR(TRIM(MID(SUBSTITUTE(SUBSTITUTE(SUBSTITUTE(INVITACIONES!$J943,"*",""),CHAR(13),""),CHAR(10),REPT(" ",100)),301,100)),"")</f>
        <v/>
      </c>
      <c r="H942" s="464">
        <f>IFERROR(TRIM(MID(SUBSTITUTE(SUBSTITUTE(SUBSTITUTE(INVITACIONES!$J943,"*",""),CHAR(13),""),CHAR(10),REPT(" ",100)),401,100)),"")</f>
        <v/>
      </c>
      <c r="I942" s="464">
        <f>IFERROR(TRIM(MID(SUBSTITUTE(SUBSTITUTE(SUBSTITUTE(INVITACIONES!$J943,"*",""),CHAR(13),""),CHAR(10),REPT(" ",100)),501,100)),"")</f>
        <v/>
      </c>
      <c r="J942" s="464">
        <f>IFERROR(TRIM(MID(SUBSTITUTE(SUBSTITUTE(SUBSTITUTE(INVITACIONES!$J943,"*",""),CHAR(13),""),CHAR(10),REPT(" ",100)),601,100)),"")</f>
        <v/>
      </c>
      <c r="K942" s="464">
        <f>IFERROR(TRIM(MID(SUBSTITUTE(SUBSTITUTE(SUBSTITUTE(INVITACIONES!$J943,"*",""),CHAR(13),""),CHAR(10),REPT(" ",100)),701,100)),"")</f>
        <v/>
      </c>
    </row>
    <row r="943" s="358">
      <c r="A943" s="464">
        <f>IF(INVITACIONES!A944="","",INVITACIONES!A944)</f>
        <v/>
      </c>
      <c r="B943" s="464">
        <f>IF(INVITACIONES!N944="","",TRIM(INVITACIONES!N944))</f>
        <v/>
      </c>
      <c r="C943" s="475">
        <f>IF(INVITACIONES!G944="","",INVITACIONES!G944)</f>
        <v/>
      </c>
      <c r="D943" s="464">
        <f>IFERROR(TRIM(MID(SUBSTITUTE(SUBSTITUTE(SUBSTITUTE(INVITACIONES!$J944,"*",""),CHAR(13),""),CHAR(10),REPT(" ",100)),1,100)),"")</f>
        <v/>
      </c>
      <c r="E943" s="464">
        <f>IFERROR(TRIM(MID(SUBSTITUTE(SUBSTITUTE(SUBSTITUTE(INVITACIONES!$J944,"*",""),CHAR(13),""),CHAR(10),REPT(" ",100)),101,100)),"")</f>
        <v/>
      </c>
      <c r="F943" s="464">
        <f>IFERROR(TRIM(MID(SUBSTITUTE(SUBSTITUTE(SUBSTITUTE(INVITACIONES!$J944,"*",""),CHAR(13),""),CHAR(10),REPT(" ",100)),201,100)),"")</f>
        <v/>
      </c>
      <c r="G943" s="464">
        <f>IFERROR(TRIM(MID(SUBSTITUTE(SUBSTITUTE(SUBSTITUTE(INVITACIONES!$J944,"*",""),CHAR(13),""),CHAR(10),REPT(" ",100)),301,100)),"")</f>
        <v/>
      </c>
      <c r="H943" s="464">
        <f>IFERROR(TRIM(MID(SUBSTITUTE(SUBSTITUTE(SUBSTITUTE(INVITACIONES!$J944,"*",""),CHAR(13),""),CHAR(10),REPT(" ",100)),401,100)),"")</f>
        <v/>
      </c>
      <c r="I943" s="464">
        <f>IFERROR(TRIM(MID(SUBSTITUTE(SUBSTITUTE(SUBSTITUTE(INVITACIONES!$J944,"*",""),CHAR(13),""),CHAR(10),REPT(" ",100)),501,100)),"")</f>
        <v/>
      </c>
      <c r="J943" s="464">
        <f>IFERROR(TRIM(MID(SUBSTITUTE(SUBSTITUTE(SUBSTITUTE(INVITACIONES!$J944,"*",""),CHAR(13),""),CHAR(10),REPT(" ",100)),601,100)),"")</f>
        <v/>
      </c>
      <c r="K943" s="464">
        <f>IFERROR(TRIM(MID(SUBSTITUTE(SUBSTITUTE(SUBSTITUTE(INVITACIONES!$J944,"*",""),CHAR(13),""),CHAR(10),REPT(" ",100)),701,100)),"")</f>
        <v/>
      </c>
    </row>
    <row r="944" s="358">
      <c r="A944" s="464">
        <f>IF(INVITACIONES!A945="","",INVITACIONES!A945)</f>
        <v/>
      </c>
      <c r="B944" s="464">
        <f>IF(INVITACIONES!N945="","",TRIM(INVITACIONES!N945))</f>
        <v/>
      </c>
      <c r="C944" s="475">
        <f>IF(INVITACIONES!G945="","",INVITACIONES!G945)</f>
        <v/>
      </c>
      <c r="D944" s="464">
        <f>IFERROR(TRIM(MID(SUBSTITUTE(SUBSTITUTE(SUBSTITUTE(INVITACIONES!$J945,"*",""),CHAR(13),""),CHAR(10),REPT(" ",100)),1,100)),"")</f>
        <v/>
      </c>
      <c r="E944" s="464">
        <f>IFERROR(TRIM(MID(SUBSTITUTE(SUBSTITUTE(SUBSTITUTE(INVITACIONES!$J945,"*",""),CHAR(13),""),CHAR(10),REPT(" ",100)),101,100)),"")</f>
        <v/>
      </c>
      <c r="F944" s="464">
        <f>IFERROR(TRIM(MID(SUBSTITUTE(SUBSTITUTE(SUBSTITUTE(INVITACIONES!$J945,"*",""),CHAR(13),""),CHAR(10),REPT(" ",100)),201,100)),"")</f>
        <v/>
      </c>
      <c r="G944" s="464">
        <f>IFERROR(TRIM(MID(SUBSTITUTE(SUBSTITUTE(SUBSTITUTE(INVITACIONES!$J945,"*",""),CHAR(13),""),CHAR(10),REPT(" ",100)),301,100)),"")</f>
        <v/>
      </c>
      <c r="H944" s="464">
        <f>IFERROR(TRIM(MID(SUBSTITUTE(SUBSTITUTE(SUBSTITUTE(INVITACIONES!$J945,"*",""),CHAR(13),""),CHAR(10),REPT(" ",100)),401,100)),"")</f>
        <v/>
      </c>
      <c r="I944" s="464">
        <f>IFERROR(TRIM(MID(SUBSTITUTE(SUBSTITUTE(SUBSTITUTE(INVITACIONES!$J945,"*",""),CHAR(13),""),CHAR(10),REPT(" ",100)),501,100)),"")</f>
        <v/>
      </c>
      <c r="J944" s="464">
        <f>IFERROR(TRIM(MID(SUBSTITUTE(SUBSTITUTE(SUBSTITUTE(INVITACIONES!$J945,"*",""),CHAR(13),""),CHAR(10),REPT(" ",100)),601,100)),"")</f>
        <v/>
      </c>
      <c r="K944" s="464">
        <f>IFERROR(TRIM(MID(SUBSTITUTE(SUBSTITUTE(SUBSTITUTE(INVITACIONES!$J945,"*",""),CHAR(13),""),CHAR(10),REPT(" ",100)),701,100)),"")</f>
        <v/>
      </c>
    </row>
    <row r="945" s="358">
      <c r="A945" s="464">
        <f>IF(INVITACIONES!A946="","",INVITACIONES!A946)</f>
        <v/>
      </c>
      <c r="B945" s="464">
        <f>IF(INVITACIONES!N946="","",TRIM(INVITACIONES!N946))</f>
        <v/>
      </c>
      <c r="C945" s="475">
        <f>IF(INVITACIONES!G946="","",INVITACIONES!G946)</f>
        <v/>
      </c>
      <c r="D945" s="464">
        <f>IFERROR(TRIM(MID(SUBSTITUTE(SUBSTITUTE(SUBSTITUTE(INVITACIONES!$J946,"*",""),CHAR(13),""),CHAR(10),REPT(" ",100)),1,100)),"")</f>
        <v/>
      </c>
      <c r="E945" s="464">
        <f>IFERROR(TRIM(MID(SUBSTITUTE(SUBSTITUTE(SUBSTITUTE(INVITACIONES!$J946,"*",""),CHAR(13),""),CHAR(10),REPT(" ",100)),101,100)),"")</f>
        <v/>
      </c>
      <c r="F945" s="464">
        <f>IFERROR(TRIM(MID(SUBSTITUTE(SUBSTITUTE(SUBSTITUTE(INVITACIONES!$J946,"*",""),CHAR(13),""),CHAR(10),REPT(" ",100)),201,100)),"")</f>
        <v/>
      </c>
      <c r="G945" s="464">
        <f>IFERROR(TRIM(MID(SUBSTITUTE(SUBSTITUTE(SUBSTITUTE(INVITACIONES!$J946,"*",""),CHAR(13),""),CHAR(10),REPT(" ",100)),301,100)),"")</f>
        <v/>
      </c>
      <c r="H945" s="464">
        <f>IFERROR(TRIM(MID(SUBSTITUTE(SUBSTITUTE(SUBSTITUTE(INVITACIONES!$J946,"*",""),CHAR(13),""),CHAR(10),REPT(" ",100)),401,100)),"")</f>
        <v/>
      </c>
      <c r="I945" s="464">
        <f>IFERROR(TRIM(MID(SUBSTITUTE(SUBSTITUTE(SUBSTITUTE(INVITACIONES!$J946,"*",""),CHAR(13),""),CHAR(10),REPT(" ",100)),501,100)),"")</f>
        <v/>
      </c>
      <c r="J945" s="464">
        <f>IFERROR(TRIM(MID(SUBSTITUTE(SUBSTITUTE(SUBSTITUTE(INVITACIONES!$J946,"*",""),CHAR(13),""),CHAR(10),REPT(" ",100)),601,100)),"")</f>
        <v/>
      </c>
      <c r="K945" s="464">
        <f>IFERROR(TRIM(MID(SUBSTITUTE(SUBSTITUTE(SUBSTITUTE(INVITACIONES!$J946,"*",""),CHAR(13),""),CHAR(10),REPT(" ",100)),701,100)),"")</f>
        <v/>
      </c>
    </row>
    <row r="946" s="358">
      <c r="A946" s="464">
        <f>IF(INVITACIONES!A947="","",INVITACIONES!A947)</f>
        <v/>
      </c>
      <c r="B946" s="464">
        <f>IF(INVITACIONES!N947="","",TRIM(INVITACIONES!N947))</f>
        <v/>
      </c>
      <c r="C946" s="475">
        <f>IF(INVITACIONES!G947="","",INVITACIONES!G947)</f>
        <v/>
      </c>
      <c r="D946" s="464">
        <f>IFERROR(TRIM(MID(SUBSTITUTE(SUBSTITUTE(SUBSTITUTE(INVITACIONES!$J947,"*",""),CHAR(13),""),CHAR(10),REPT(" ",100)),1,100)),"")</f>
        <v/>
      </c>
      <c r="E946" s="464">
        <f>IFERROR(TRIM(MID(SUBSTITUTE(SUBSTITUTE(SUBSTITUTE(INVITACIONES!$J947,"*",""),CHAR(13),""),CHAR(10),REPT(" ",100)),101,100)),"")</f>
        <v/>
      </c>
      <c r="F946" s="464">
        <f>IFERROR(TRIM(MID(SUBSTITUTE(SUBSTITUTE(SUBSTITUTE(INVITACIONES!$J947,"*",""),CHAR(13),""),CHAR(10),REPT(" ",100)),201,100)),"")</f>
        <v/>
      </c>
      <c r="G946" s="464">
        <f>IFERROR(TRIM(MID(SUBSTITUTE(SUBSTITUTE(SUBSTITUTE(INVITACIONES!$J947,"*",""),CHAR(13),""),CHAR(10),REPT(" ",100)),301,100)),"")</f>
        <v/>
      </c>
      <c r="H946" s="464">
        <f>IFERROR(TRIM(MID(SUBSTITUTE(SUBSTITUTE(SUBSTITUTE(INVITACIONES!$J947,"*",""),CHAR(13),""),CHAR(10),REPT(" ",100)),401,100)),"")</f>
        <v/>
      </c>
      <c r="I946" s="464">
        <f>IFERROR(TRIM(MID(SUBSTITUTE(SUBSTITUTE(SUBSTITUTE(INVITACIONES!$J947,"*",""),CHAR(13),""),CHAR(10),REPT(" ",100)),501,100)),"")</f>
        <v/>
      </c>
      <c r="J946" s="464">
        <f>IFERROR(TRIM(MID(SUBSTITUTE(SUBSTITUTE(SUBSTITUTE(INVITACIONES!$J947,"*",""),CHAR(13),""),CHAR(10),REPT(" ",100)),601,100)),"")</f>
        <v/>
      </c>
      <c r="K946" s="464">
        <f>IFERROR(TRIM(MID(SUBSTITUTE(SUBSTITUTE(SUBSTITUTE(INVITACIONES!$J947,"*",""),CHAR(13),""),CHAR(10),REPT(" ",100)),701,100)),"")</f>
        <v/>
      </c>
    </row>
    <row r="947" s="358">
      <c r="A947" s="464">
        <f>IF(INVITACIONES!A948="","",INVITACIONES!A948)</f>
        <v/>
      </c>
      <c r="B947" s="464">
        <f>IF(INVITACIONES!N948="","",TRIM(INVITACIONES!N948))</f>
        <v/>
      </c>
      <c r="C947" s="475">
        <f>IF(INVITACIONES!G948="","",INVITACIONES!G948)</f>
        <v/>
      </c>
      <c r="D947" s="464">
        <f>IFERROR(TRIM(MID(SUBSTITUTE(SUBSTITUTE(SUBSTITUTE(INVITACIONES!$J948,"*",""),CHAR(13),""),CHAR(10),REPT(" ",100)),1,100)),"")</f>
        <v/>
      </c>
      <c r="E947" s="464">
        <f>IFERROR(TRIM(MID(SUBSTITUTE(SUBSTITUTE(SUBSTITUTE(INVITACIONES!$J948,"*",""),CHAR(13),""),CHAR(10),REPT(" ",100)),101,100)),"")</f>
        <v/>
      </c>
      <c r="F947" s="464">
        <f>IFERROR(TRIM(MID(SUBSTITUTE(SUBSTITUTE(SUBSTITUTE(INVITACIONES!$J948,"*",""),CHAR(13),""),CHAR(10),REPT(" ",100)),201,100)),"")</f>
        <v/>
      </c>
      <c r="G947" s="464">
        <f>IFERROR(TRIM(MID(SUBSTITUTE(SUBSTITUTE(SUBSTITUTE(INVITACIONES!$J948,"*",""),CHAR(13),""),CHAR(10),REPT(" ",100)),301,100)),"")</f>
        <v/>
      </c>
      <c r="H947" s="464">
        <f>IFERROR(TRIM(MID(SUBSTITUTE(SUBSTITUTE(SUBSTITUTE(INVITACIONES!$J948,"*",""),CHAR(13),""),CHAR(10),REPT(" ",100)),401,100)),"")</f>
        <v/>
      </c>
      <c r="I947" s="464">
        <f>IFERROR(TRIM(MID(SUBSTITUTE(SUBSTITUTE(SUBSTITUTE(INVITACIONES!$J948,"*",""),CHAR(13),""),CHAR(10),REPT(" ",100)),501,100)),"")</f>
        <v/>
      </c>
      <c r="J947" s="464">
        <f>IFERROR(TRIM(MID(SUBSTITUTE(SUBSTITUTE(SUBSTITUTE(INVITACIONES!$J948,"*",""),CHAR(13),""),CHAR(10),REPT(" ",100)),601,100)),"")</f>
        <v/>
      </c>
      <c r="K947" s="464">
        <f>IFERROR(TRIM(MID(SUBSTITUTE(SUBSTITUTE(SUBSTITUTE(INVITACIONES!$J948,"*",""),CHAR(13),""),CHAR(10),REPT(" ",100)),701,100)),"")</f>
        <v/>
      </c>
    </row>
    <row r="948" s="358">
      <c r="A948" s="464">
        <f>IF(INVITACIONES!A949="","",INVITACIONES!A949)</f>
        <v/>
      </c>
      <c r="B948" s="464">
        <f>IF(INVITACIONES!N949="","",TRIM(INVITACIONES!N949))</f>
        <v/>
      </c>
      <c r="C948" s="475">
        <f>IF(INVITACIONES!G949="","",INVITACIONES!G949)</f>
        <v/>
      </c>
      <c r="D948" s="464">
        <f>IFERROR(TRIM(MID(SUBSTITUTE(SUBSTITUTE(SUBSTITUTE(INVITACIONES!$J949,"*",""),CHAR(13),""),CHAR(10),REPT(" ",100)),1,100)),"")</f>
        <v/>
      </c>
      <c r="E948" s="464">
        <f>IFERROR(TRIM(MID(SUBSTITUTE(SUBSTITUTE(SUBSTITUTE(INVITACIONES!$J949,"*",""),CHAR(13),""),CHAR(10),REPT(" ",100)),101,100)),"")</f>
        <v/>
      </c>
      <c r="F948" s="464">
        <f>IFERROR(TRIM(MID(SUBSTITUTE(SUBSTITUTE(SUBSTITUTE(INVITACIONES!$J949,"*",""),CHAR(13),""),CHAR(10),REPT(" ",100)),201,100)),"")</f>
        <v/>
      </c>
      <c r="G948" s="464">
        <f>IFERROR(TRIM(MID(SUBSTITUTE(SUBSTITUTE(SUBSTITUTE(INVITACIONES!$J949,"*",""),CHAR(13),""),CHAR(10),REPT(" ",100)),301,100)),"")</f>
        <v/>
      </c>
      <c r="H948" s="464">
        <f>IFERROR(TRIM(MID(SUBSTITUTE(SUBSTITUTE(SUBSTITUTE(INVITACIONES!$J949,"*",""),CHAR(13),""),CHAR(10),REPT(" ",100)),401,100)),"")</f>
        <v/>
      </c>
      <c r="I948" s="464">
        <f>IFERROR(TRIM(MID(SUBSTITUTE(SUBSTITUTE(SUBSTITUTE(INVITACIONES!$J949,"*",""),CHAR(13),""),CHAR(10),REPT(" ",100)),501,100)),"")</f>
        <v/>
      </c>
      <c r="J948" s="464">
        <f>IFERROR(TRIM(MID(SUBSTITUTE(SUBSTITUTE(SUBSTITUTE(INVITACIONES!$J949,"*",""),CHAR(13),""),CHAR(10),REPT(" ",100)),601,100)),"")</f>
        <v/>
      </c>
      <c r="K948" s="464">
        <f>IFERROR(TRIM(MID(SUBSTITUTE(SUBSTITUTE(SUBSTITUTE(INVITACIONES!$J949,"*",""),CHAR(13),""),CHAR(10),REPT(" ",100)),701,100)),"")</f>
        <v/>
      </c>
    </row>
    <row r="949" s="358">
      <c r="A949" s="464">
        <f>IF(INVITACIONES!A950="","",INVITACIONES!A950)</f>
        <v/>
      </c>
      <c r="B949" s="464">
        <f>IF(INVITACIONES!N950="","",TRIM(INVITACIONES!N950))</f>
        <v/>
      </c>
      <c r="C949" s="475">
        <f>IF(INVITACIONES!G950="","",INVITACIONES!G950)</f>
        <v/>
      </c>
      <c r="D949" s="464">
        <f>IFERROR(TRIM(MID(SUBSTITUTE(SUBSTITUTE(SUBSTITUTE(INVITACIONES!$J950,"*",""),CHAR(13),""),CHAR(10),REPT(" ",100)),1,100)),"")</f>
        <v/>
      </c>
      <c r="E949" s="464">
        <f>IFERROR(TRIM(MID(SUBSTITUTE(SUBSTITUTE(SUBSTITUTE(INVITACIONES!$J950,"*",""),CHAR(13),""),CHAR(10),REPT(" ",100)),101,100)),"")</f>
        <v/>
      </c>
      <c r="F949" s="464">
        <f>IFERROR(TRIM(MID(SUBSTITUTE(SUBSTITUTE(SUBSTITUTE(INVITACIONES!$J950,"*",""),CHAR(13),""),CHAR(10),REPT(" ",100)),201,100)),"")</f>
        <v/>
      </c>
      <c r="G949" s="464">
        <f>IFERROR(TRIM(MID(SUBSTITUTE(SUBSTITUTE(SUBSTITUTE(INVITACIONES!$J950,"*",""),CHAR(13),""),CHAR(10),REPT(" ",100)),301,100)),"")</f>
        <v/>
      </c>
      <c r="H949" s="464">
        <f>IFERROR(TRIM(MID(SUBSTITUTE(SUBSTITUTE(SUBSTITUTE(INVITACIONES!$J950,"*",""),CHAR(13),""),CHAR(10),REPT(" ",100)),401,100)),"")</f>
        <v/>
      </c>
      <c r="I949" s="464">
        <f>IFERROR(TRIM(MID(SUBSTITUTE(SUBSTITUTE(SUBSTITUTE(INVITACIONES!$J950,"*",""),CHAR(13),""),CHAR(10),REPT(" ",100)),501,100)),"")</f>
        <v/>
      </c>
      <c r="J949" s="464">
        <f>IFERROR(TRIM(MID(SUBSTITUTE(SUBSTITUTE(SUBSTITUTE(INVITACIONES!$J950,"*",""),CHAR(13),""),CHAR(10),REPT(" ",100)),601,100)),"")</f>
        <v/>
      </c>
      <c r="K949" s="464">
        <f>IFERROR(TRIM(MID(SUBSTITUTE(SUBSTITUTE(SUBSTITUTE(INVITACIONES!$J950,"*",""),CHAR(13),""),CHAR(10),REPT(" ",100)),701,100)),"")</f>
        <v/>
      </c>
    </row>
    <row r="950" s="358">
      <c r="A950" s="464">
        <f>IF(INVITACIONES!A951="","",INVITACIONES!A951)</f>
        <v/>
      </c>
      <c r="B950" s="464">
        <f>IF(INVITACIONES!N951="","",TRIM(INVITACIONES!N951))</f>
        <v/>
      </c>
      <c r="C950" s="475">
        <f>IF(INVITACIONES!G951="","",INVITACIONES!G951)</f>
        <v/>
      </c>
      <c r="D950" s="464">
        <f>IFERROR(TRIM(MID(SUBSTITUTE(SUBSTITUTE(SUBSTITUTE(INVITACIONES!$J951,"*",""),CHAR(13),""),CHAR(10),REPT(" ",100)),1,100)),"")</f>
        <v/>
      </c>
      <c r="E950" s="464">
        <f>IFERROR(TRIM(MID(SUBSTITUTE(SUBSTITUTE(SUBSTITUTE(INVITACIONES!$J951,"*",""),CHAR(13),""),CHAR(10),REPT(" ",100)),101,100)),"")</f>
        <v/>
      </c>
      <c r="F950" s="464">
        <f>IFERROR(TRIM(MID(SUBSTITUTE(SUBSTITUTE(SUBSTITUTE(INVITACIONES!$J951,"*",""),CHAR(13),""),CHAR(10),REPT(" ",100)),201,100)),"")</f>
        <v/>
      </c>
      <c r="G950" s="464">
        <f>IFERROR(TRIM(MID(SUBSTITUTE(SUBSTITUTE(SUBSTITUTE(INVITACIONES!$J951,"*",""),CHAR(13),""),CHAR(10),REPT(" ",100)),301,100)),"")</f>
        <v/>
      </c>
      <c r="H950" s="464">
        <f>IFERROR(TRIM(MID(SUBSTITUTE(SUBSTITUTE(SUBSTITUTE(INVITACIONES!$J951,"*",""),CHAR(13),""),CHAR(10),REPT(" ",100)),401,100)),"")</f>
        <v/>
      </c>
      <c r="I950" s="464">
        <f>IFERROR(TRIM(MID(SUBSTITUTE(SUBSTITUTE(SUBSTITUTE(INVITACIONES!$J951,"*",""),CHAR(13),""),CHAR(10),REPT(" ",100)),501,100)),"")</f>
        <v/>
      </c>
      <c r="J950" s="464">
        <f>IFERROR(TRIM(MID(SUBSTITUTE(SUBSTITUTE(SUBSTITUTE(INVITACIONES!$J951,"*",""),CHAR(13),""),CHAR(10),REPT(" ",100)),601,100)),"")</f>
        <v/>
      </c>
      <c r="K950" s="464">
        <f>IFERROR(TRIM(MID(SUBSTITUTE(SUBSTITUTE(SUBSTITUTE(INVITACIONES!$J951,"*",""),CHAR(13),""),CHAR(10),REPT(" ",100)),701,100)),"")</f>
        <v/>
      </c>
    </row>
    <row r="951" s="358">
      <c r="A951" s="464">
        <f>IF(INVITACIONES!A952="","",INVITACIONES!A952)</f>
        <v/>
      </c>
      <c r="B951" s="464">
        <f>IF(INVITACIONES!N952="","",TRIM(INVITACIONES!N952))</f>
        <v/>
      </c>
      <c r="C951" s="475">
        <f>IF(INVITACIONES!G952="","",INVITACIONES!G952)</f>
        <v/>
      </c>
      <c r="D951" s="464">
        <f>IFERROR(TRIM(MID(SUBSTITUTE(SUBSTITUTE(SUBSTITUTE(INVITACIONES!$J952,"*",""),CHAR(13),""),CHAR(10),REPT(" ",100)),1,100)),"")</f>
        <v/>
      </c>
      <c r="E951" s="464">
        <f>IFERROR(TRIM(MID(SUBSTITUTE(SUBSTITUTE(SUBSTITUTE(INVITACIONES!$J952,"*",""),CHAR(13),""),CHAR(10),REPT(" ",100)),101,100)),"")</f>
        <v/>
      </c>
      <c r="F951" s="464">
        <f>IFERROR(TRIM(MID(SUBSTITUTE(SUBSTITUTE(SUBSTITUTE(INVITACIONES!$J952,"*",""),CHAR(13),""),CHAR(10),REPT(" ",100)),201,100)),"")</f>
        <v/>
      </c>
      <c r="G951" s="464">
        <f>IFERROR(TRIM(MID(SUBSTITUTE(SUBSTITUTE(SUBSTITUTE(INVITACIONES!$J952,"*",""),CHAR(13),""),CHAR(10),REPT(" ",100)),301,100)),"")</f>
        <v/>
      </c>
      <c r="H951" s="464">
        <f>IFERROR(TRIM(MID(SUBSTITUTE(SUBSTITUTE(SUBSTITUTE(INVITACIONES!$J952,"*",""),CHAR(13),""),CHAR(10),REPT(" ",100)),401,100)),"")</f>
        <v/>
      </c>
      <c r="I951" s="464">
        <f>IFERROR(TRIM(MID(SUBSTITUTE(SUBSTITUTE(SUBSTITUTE(INVITACIONES!$J952,"*",""),CHAR(13),""),CHAR(10),REPT(" ",100)),501,100)),"")</f>
        <v/>
      </c>
      <c r="J951" s="464">
        <f>IFERROR(TRIM(MID(SUBSTITUTE(SUBSTITUTE(SUBSTITUTE(INVITACIONES!$J952,"*",""),CHAR(13),""),CHAR(10),REPT(" ",100)),601,100)),"")</f>
        <v/>
      </c>
      <c r="K951" s="464">
        <f>IFERROR(TRIM(MID(SUBSTITUTE(SUBSTITUTE(SUBSTITUTE(INVITACIONES!$J952,"*",""),CHAR(13),""),CHAR(10),REPT(" ",100)),701,100)),"")</f>
        <v/>
      </c>
    </row>
    <row r="952" s="358">
      <c r="A952" s="464">
        <f>IF(INVITACIONES!A953="","",INVITACIONES!A953)</f>
        <v/>
      </c>
      <c r="B952" s="464">
        <f>IF(INVITACIONES!N953="","",TRIM(INVITACIONES!N953))</f>
        <v/>
      </c>
      <c r="C952" s="475">
        <f>IF(INVITACIONES!G953="","",INVITACIONES!G953)</f>
        <v/>
      </c>
      <c r="D952" s="464">
        <f>IFERROR(TRIM(MID(SUBSTITUTE(SUBSTITUTE(SUBSTITUTE(INVITACIONES!$J953,"*",""),CHAR(13),""),CHAR(10),REPT(" ",100)),1,100)),"")</f>
        <v/>
      </c>
      <c r="E952" s="464">
        <f>IFERROR(TRIM(MID(SUBSTITUTE(SUBSTITUTE(SUBSTITUTE(INVITACIONES!$J953,"*",""),CHAR(13),""),CHAR(10),REPT(" ",100)),101,100)),"")</f>
        <v/>
      </c>
      <c r="F952" s="464">
        <f>IFERROR(TRIM(MID(SUBSTITUTE(SUBSTITUTE(SUBSTITUTE(INVITACIONES!$J953,"*",""),CHAR(13),""),CHAR(10),REPT(" ",100)),201,100)),"")</f>
        <v/>
      </c>
      <c r="G952" s="464">
        <f>IFERROR(TRIM(MID(SUBSTITUTE(SUBSTITUTE(SUBSTITUTE(INVITACIONES!$J953,"*",""),CHAR(13),""),CHAR(10),REPT(" ",100)),301,100)),"")</f>
        <v/>
      </c>
      <c r="H952" s="464">
        <f>IFERROR(TRIM(MID(SUBSTITUTE(SUBSTITUTE(SUBSTITUTE(INVITACIONES!$J953,"*",""),CHAR(13),""),CHAR(10),REPT(" ",100)),401,100)),"")</f>
        <v/>
      </c>
      <c r="I952" s="464">
        <f>IFERROR(TRIM(MID(SUBSTITUTE(SUBSTITUTE(SUBSTITUTE(INVITACIONES!$J953,"*",""),CHAR(13),""),CHAR(10),REPT(" ",100)),501,100)),"")</f>
        <v/>
      </c>
      <c r="J952" s="464">
        <f>IFERROR(TRIM(MID(SUBSTITUTE(SUBSTITUTE(SUBSTITUTE(INVITACIONES!$J953,"*",""),CHAR(13),""),CHAR(10),REPT(" ",100)),601,100)),"")</f>
        <v/>
      </c>
      <c r="K952" s="464">
        <f>IFERROR(TRIM(MID(SUBSTITUTE(SUBSTITUTE(SUBSTITUTE(INVITACIONES!$J953,"*",""),CHAR(13),""),CHAR(10),REPT(" ",100)),701,100)),"")</f>
        <v/>
      </c>
    </row>
    <row r="953" s="358">
      <c r="A953" s="464">
        <f>IF(INVITACIONES!A954="","",INVITACIONES!A954)</f>
        <v/>
      </c>
      <c r="B953" s="464">
        <f>IF(INVITACIONES!N954="","",TRIM(INVITACIONES!N954))</f>
        <v/>
      </c>
      <c r="C953" s="475">
        <f>IF(INVITACIONES!G954="","",INVITACIONES!G954)</f>
        <v/>
      </c>
      <c r="D953" s="464">
        <f>IFERROR(TRIM(MID(SUBSTITUTE(SUBSTITUTE(SUBSTITUTE(INVITACIONES!$J954,"*",""),CHAR(13),""),CHAR(10),REPT(" ",100)),1,100)),"")</f>
        <v/>
      </c>
      <c r="E953" s="464">
        <f>IFERROR(TRIM(MID(SUBSTITUTE(SUBSTITUTE(SUBSTITUTE(INVITACIONES!$J954,"*",""),CHAR(13),""),CHAR(10),REPT(" ",100)),101,100)),"")</f>
        <v/>
      </c>
      <c r="F953" s="464">
        <f>IFERROR(TRIM(MID(SUBSTITUTE(SUBSTITUTE(SUBSTITUTE(INVITACIONES!$J954,"*",""),CHAR(13),""),CHAR(10),REPT(" ",100)),201,100)),"")</f>
        <v/>
      </c>
      <c r="G953" s="464">
        <f>IFERROR(TRIM(MID(SUBSTITUTE(SUBSTITUTE(SUBSTITUTE(INVITACIONES!$J954,"*",""),CHAR(13),""),CHAR(10),REPT(" ",100)),301,100)),"")</f>
        <v/>
      </c>
      <c r="H953" s="464">
        <f>IFERROR(TRIM(MID(SUBSTITUTE(SUBSTITUTE(SUBSTITUTE(INVITACIONES!$J954,"*",""),CHAR(13),""),CHAR(10),REPT(" ",100)),401,100)),"")</f>
        <v/>
      </c>
      <c r="I953" s="464">
        <f>IFERROR(TRIM(MID(SUBSTITUTE(SUBSTITUTE(SUBSTITUTE(INVITACIONES!$J954,"*",""),CHAR(13),""),CHAR(10),REPT(" ",100)),501,100)),"")</f>
        <v/>
      </c>
      <c r="J953" s="464">
        <f>IFERROR(TRIM(MID(SUBSTITUTE(SUBSTITUTE(SUBSTITUTE(INVITACIONES!$J954,"*",""),CHAR(13),""),CHAR(10),REPT(" ",100)),601,100)),"")</f>
        <v/>
      </c>
      <c r="K953" s="464">
        <f>IFERROR(TRIM(MID(SUBSTITUTE(SUBSTITUTE(SUBSTITUTE(INVITACIONES!$J954,"*",""),CHAR(13),""),CHAR(10),REPT(" ",100)),701,100)),"")</f>
        <v/>
      </c>
    </row>
    <row r="954" s="358">
      <c r="A954" s="464">
        <f>IF(INVITACIONES!A955="","",INVITACIONES!A955)</f>
        <v/>
      </c>
      <c r="B954" s="464">
        <f>IF(INVITACIONES!N955="","",TRIM(INVITACIONES!N955))</f>
        <v/>
      </c>
      <c r="C954" s="475">
        <f>IF(INVITACIONES!G955="","",INVITACIONES!G955)</f>
        <v/>
      </c>
      <c r="D954" s="464">
        <f>IFERROR(TRIM(MID(SUBSTITUTE(SUBSTITUTE(SUBSTITUTE(INVITACIONES!$J955,"*",""),CHAR(13),""),CHAR(10),REPT(" ",100)),1,100)),"")</f>
        <v/>
      </c>
      <c r="E954" s="464">
        <f>IFERROR(TRIM(MID(SUBSTITUTE(SUBSTITUTE(SUBSTITUTE(INVITACIONES!$J955,"*",""),CHAR(13),""),CHAR(10),REPT(" ",100)),101,100)),"")</f>
        <v/>
      </c>
      <c r="F954" s="464">
        <f>IFERROR(TRIM(MID(SUBSTITUTE(SUBSTITUTE(SUBSTITUTE(INVITACIONES!$J955,"*",""),CHAR(13),""),CHAR(10),REPT(" ",100)),201,100)),"")</f>
        <v/>
      </c>
      <c r="G954" s="464">
        <f>IFERROR(TRIM(MID(SUBSTITUTE(SUBSTITUTE(SUBSTITUTE(INVITACIONES!$J955,"*",""),CHAR(13),""),CHAR(10),REPT(" ",100)),301,100)),"")</f>
        <v/>
      </c>
      <c r="H954" s="464">
        <f>IFERROR(TRIM(MID(SUBSTITUTE(SUBSTITUTE(SUBSTITUTE(INVITACIONES!$J955,"*",""),CHAR(13),""),CHAR(10),REPT(" ",100)),401,100)),"")</f>
        <v/>
      </c>
      <c r="I954" s="464">
        <f>IFERROR(TRIM(MID(SUBSTITUTE(SUBSTITUTE(SUBSTITUTE(INVITACIONES!$J955,"*",""),CHAR(13),""),CHAR(10),REPT(" ",100)),501,100)),"")</f>
        <v/>
      </c>
      <c r="J954" s="464">
        <f>IFERROR(TRIM(MID(SUBSTITUTE(SUBSTITUTE(SUBSTITUTE(INVITACIONES!$J955,"*",""),CHAR(13),""),CHAR(10),REPT(" ",100)),601,100)),"")</f>
        <v/>
      </c>
      <c r="K954" s="464">
        <f>IFERROR(TRIM(MID(SUBSTITUTE(SUBSTITUTE(SUBSTITUTE(INVITACIONES!$J955,"*",""),CHAR(13),""),CHAR(10),REPT(" ",100)),701,100)),"")</f>
        <v/>
      </c>
    </row>
    <row r="955" s="358">
      <c r="A955" s="464">
        <f>IF(INVITACIONES!A956="","",INVITACIONES!A956)</f>
        <v/>
      </c>
      <c r="B955" s="464">
        <f>IF(INVITACIONES!N956="","",TRIM(INVITACIONES!N956))</f>
        <v/>
      </c>
      <c r="C955" s="475">
        <f>IF(INVITACIONES!G956="","",INVITACIONES!G956)</f>
        <v/>
      </c>
      <c r="D955" s="464">
        <f>IFERROR(TRIM(MID(SUBSTITUTE(SUBSTITUTE(SUBSTITUTE(INVITACIONES!$J956,"*",""),CHAR(13),""),CHAR(10),REPT(" ",100)),1,100)),"")</f>
        <v/>
      </c>
      <c r="E955" s="464">
        <f>IFERROR(TRIM(MID(SUBSTITUTE(SUBSTITUTE(SUBSTITUTE(INVITACIONES!$J956,"*",""),CHAR(13),""),CHAR(10),REPT(" ",100)),101,100)),"")</f>
        <v/>
      </c>
      <c r="F955" s="464">
        <f>IFERROR(TRIM(MID(SUBSTITUTE(SUBSTITUTE(SUBSTITUTE(INVITACIONES!$J956,"*",""),CHAR(13),""),CHAR(10),REPT(" ",100)),201,100)),"")</f>
        <v/>
      </c>
      <c r="G955" s="464">
        <f>IFERROR(TRIM(MID(SUBSTITUTE(SUBSTITUTE(SUBSTITUTE(INVITACIONES!$J956,"*",""),CHAR(13),""),CHAR(10),REPT(" ",100)),301,100)),"")</f>
        <v/>
      </c>
      <c r="H955" s="464">
        <f>IFERROR(TRIM(MID(SUBSTITUTE(SUBSTITUTE(SUBSTITUTE(INVITACIONES!$J956,"*",""),CHAR(13),""),CHAR(10),REPT(" ",100)),401,100)),"")</f>
        <v/>
      </c>
      <c r="I955" s="464">
        <f>IFERROR(TRIM(MID(SUBSTITUTE(SUBSTITUTE(SUBSTITUTE(INVITACIONES!$J956,"*",""),CHAR(13),""),CHAR(10),REPT(" ",100)),501,100)),"")</f>
        <v/>
      </c>
      <c r="J955" s="464">
        <f>IFERROR(TRIM(MID(SUBSTITUTE(SUBSTITUTE(SUBSTITUTE(INVITACIONES!$J956,"*",""),CHAR(13),""),CHAR(10),REPT(" ",100)),601,100)),"")</f>
        <v/>
      </c>
      <c r="K955" s="464">
        <f>IFERROR(TRIM(MID(SUBSTITUTE(SUBSTITUTE(SUBSTITUTE(INVITACIONES!$J956,"*",""),CHAR(13),""),CHAR(10),REPT(" ",100)),701,100)),"")</f>
        <v/>
      </c>
    </row>
    <row r="956" s="358">
      <c r="A956" s="464">
        <f>IF(INVITACIONES!A957="","",INVITACIONES!A957)</f>
        <v/>
      </c>
      <c r="B956" s="464">
        <f>IF(INVITACIONES!N957="","",TRIM(INVITACIONES!N957))</f>
        <v/>
      </c>
      <c r="C956" s="475">
        <f>IF(INVITACIONES!G957="","",INVITACIONES!G957)</f>
        <v/>
      </c>
      <c r="D956" s="464">
        <f>IFERROR(TRIM(MID(SUBSTITUTE(SUBSTITUTE(SUBSTITUTE(INVITACIONES!$J957,"*",""),CHAR(13),""),CHAR(10),REPT(" ",100)),1,100)),"")</f>
        <v/>
      </c>
      <c r="E956" s="464">
        <f>IFERROR(TRIM(MID(SUBSTITUTE(SUBSTITUTE(SUBSTITUTE(INVITACIONES!$J957,"*",""),CHAR(13),""),CHAR(10),REPT(" ",100)),101,100)),"")</f>
        <v/>
      </c>
      <c r="F956" s="464">
        <f>IFERROR(TRIM(MID(SUBSTITUTE(SUBSTITUTE(SUBSTITUTE(INVITACIONES!$J957,"*",""),CHAR(13),""),CHAR(10),REPT(" ",100)),201,100)),"")</f>
        <v/>
      </c>
      <c r="G956" s="464">
        <f>IFERROR(TRIM(MID(SUBSTITUTE(SUBSTITUTE(SUBSTITUTE(INVITACIONES!$J957,"*",""),CHAR(13),""),CHAR(10),REPT(" ",100)),301,100)),"")</f>
        <v/>
      </c>
      <c r="H956" s="464">
        <f>IFERROR(TRIM(MID(SUBSTITUTE(SUBSTITUTE(SUBSTITUTE(INVITACIONES!$J957,"*",""),CHAR(13),""),CHAR(10),REPT(" ",100)),401,100)),"")</f>
        <v/>
      </c>
      <c r="I956" s="464">
        <f>IFERROR(TRIM(MID(SUBSTITUTE(SUBSTITUTE(SUBSTITUTE(INVITACIONES!$J957,"*",""),CHAR(13),""),CHAR(10),REPT(" ",100)),501,100)),"")</f>
        <v/>
      </c>
      <c r="J956" s="464">
        <f>IFERROR(TRIM(MID(SUBSTITUTE(SUBSTITUTE(SUBSTITUTE(INVITACIONES!$J957,"*",""),CHAR(13),""),CHAR(10),REPT(" ",100)),601,100)),"")</f>
        <v/>
      </c>
      <c r="K956" s="464">
        <f>IFERROR(TRIM(MID(SUBSTITUTE(SUBSTITUTE(SUBSTITUTE(INVITACIONES!$J957,"*",""),CHAR(13),""),CHAR(10),REPT(" ",100)),701,100)),"")</f>
        <v/>
      </c>
    </row>
    <row r="957" s="358">
      <c r="A957" s="464">
        <f>IF(INVITACIONES!A958="","",INVITACIONES!A958)</f>
        <v/>
      </c>
      <c r="B957" s="464">
        <f>IF(INVITACIONES!N958="","",TRIM(INVITACIONES!N958))</f>
        <v/>
      </c>
      <c r="C957" s="475">
        <f>IF(INVITACIONES!G958="","",INVITACIONES!G958)</f>
        <v/>
      </c>
      <c r="D957" s="464">
        <f>IFERROR(TRIM(MID(SUBSTITUTE(SUBSTITUTE(SUBSTITUTE(INVITACIONES!$J958,"*",""),CHAR(13),""),CHAR(10),REPT(" ",100)),1,100)),"")</f>
        <v/>
      </c>
      <c r="E957" s="464">
        <f>IFERROR(TRIM(MID(SUBSTITUTE(SUBSTITUTE(SUBSTITUTE(INVITACIONES!$J958,"*",""),CHAR(13),""),CHAR(10),REPT(" ",100)),101,100)),"")</f>
        <v/>
      </c>
      <c r="F957" s="464">
        <f>IFERROR(TRIM(MID(SUBSTITUTE(SUBSTITUTE(SUBSTITUTE(INVITACIONES!$J958,"*",""),CHAR(13),""),CHAR(10),REPT(" ",100)),201,100)),"")</f>
        <v/>
      </c>
      <c r="G957" s="464">
        <f>IFERROR(TRIM(MID(SUBSTITUTE(SUBSTITUTE(SUBSTITUTE(INVITACIONES!$J958,"*",""),CHAR(13),""),CHAR(10),REPT(" ",100)),301,100)),"")</f>
        <v/>
      </c>
      <c r="H957" s="464">
        <f>IFERROR(TRIM(MID(SUBSTITUTE(SUBSTITUTE(SUBSTITUTE(INVITACIONES!$J958,"*",""),CHAR(13),""),CHAR(10),REPT(" ",100)),401,100)),"")</f>
        <v/>
      </c>
      <c r="I957" s="464">
        <f>IFERROR(TRIM(MID(SUBSTITUTE(SUBSTITUTE(SUBSTITUTE(INVITACIONES!$J958,"*",""),CHAR(13),""),CHAR(10),REPT(" ",100)),501,100)),"")</f>
        <v/>
      </c>
      <c r="J957" s="464">
        <f>IFERROR(TRIM(MID(SUBSTITUTE(SUBSTITUTE(SUBSTITUTE(INVITACIONES!$J958,"*",""),CHAR(13),""),CHAR(10),REPT(" ",100)),601,100)),"")</f>
        <v/>
      </c>
      <c r="K957" s="464">
        <f>IFERROR(TRIM(MID(SUBSTITUTE(SUBSTITUTE(SUBSTITUTE(INVITACIONES!$J958,"*",""),CHAR(13),""),CHAR(10),REPT(" ",100)),701,100)),"")</f>
        <v/>
      </c>
    </row>
    <row r="958" s="358">
      <c r="A958" s="464">
        <f>IF(INVITACIONES!A959="","",INVITACIONES!A959)</f>
        <v/>
      </c>
      <c r="B958" s="464">
        <f>IF(INVITACIONES!N959="","",TRIM(INVITACIONES!N959))</f>
        <v/>
      </c>
      <c r="C958" s="475">
        <f>IF(INVITACIONES!G959="","",INVITACIONES!G959)</f>
        <v/>
      </c>
      <c r="D958" s="464">
        <f>IFERROR(TRIM(MID(SUBSTITUTE(SUBSTITUTE(SUBSTITUTE(INVITACIONES!$J959,"*",""),CHAR(13),""),CHAR(10),REPT(" ",100)),1,100)),"")</f>
        <v/>
      </c>
      <c r="E958" s="464">
        <f>IFERROR(TRIM(MID(SUBSTITUTE(SUBSTITUTE(SUBSTITUTE(INVITACIONES!$J959,"*",""),CHAR(13),""),CHAR(10),REPT(" ",100)),101,100)),"")</f>
        <v/>
      </c>
      <c r="F958" s="464">
        <f>IFERROR(TRIM(MID(SUBSTITUTE(SUBSTITUTE(SUBSTITUTE(INVITACIONES!$J959,"*",""),CHAR(13),""),CHAR(10),REPT(" ",100)),201,100)),"")</f>
        <v/>
      </c>
      <c r="G958" s="464">
        <f>IFERROR(TRIM(MID(SUBSTITUTE(SUBSTITUTE(SUBSTITUTE(INVITACIONES!$J959,"*",""),CHAR(13),""),CHAR(10),REPT(" ",100)),301,100)),"")</f>
        <v/>
      </c>
      <c r="H958" s="464">
        <f>IFERROR(TRIM(MID(SUBSTITUTE(SUBSTITUTE(SUBSTITUTE(INVITACIONES!$J959,"*",""),CHAR(13),""),CHAR(10),REPT(" ",100)),401,100)),"")</f>
        <v/>
      </c>
      <c r="I958" s="464">
        <f>IFERROR(TRIM(MID(SUBSTITUTE(SUBSTITUTE(SUBSTITUTE(INVITACIONES!$J959,"*",""),CHAR(13),""),CHAR(10),REPT(" ",100)),501,100)),"")</f>
        <v/>
      </c>
      <c r="J958" s="464">
        <f>IFERROR(TRIM(MID(SUBSTITUTE(SUBSTITUTE(SUBSTITUTE(INVITACIONES!$J959,"*",""),CHAR(13),""),CHAR(10),REPT(" ",100)),601,100)),"")</f>
        <v/>
      </c>
      <c r="K958" s="464">
        <f>IFERROR(TRIM(MID(SUBSTITUTE(SUBSTITUTE(SUBSTITUTE(INVITACIONES!$J959,"*",""),CHAR(13),""),CHAR(10),REPT(" ",100)),701,100)),"")</f>
        <v/>
      </c>
    </row>
    <row r="959" s="358">
      <c r="A959" s="464">
        <f>IF(INVITACIONES!A960="","",INVITACIONES!A960)</f>
        <v/>
      </c>
      <c r="B959" s="464">
        <f>IF(INVITACIONES!N960="","",TRIM(INVITACIONES!N960))</f>
        <v/>
      </c>
      <c r="C959" s="475">
        <f>IF(INVITACIONES!G960="","",INVITACIONES!G960)</f>
        <v/>
      </c>
      <c r="D959" s="464">
        <f>IFERROR(TRIM(MID(SUBSTITUTE(SUBSTITUTE(SUBSTITUTE(INVITACIONES!$J960,"*",""),CHAR(13),""),CHAR(10),REPT(" ",100)),1,100)),"")</f>
        <v/>
      </c>
      <c r="E959" s="464">
        <f>IFERROR(TRIM(MID(SUBSTITUTE(SUBSTITUTE(SUBSTITUTE(INVITACIONES!$J960,"*",""),CHAR(13),""),CHAR(10),REPT(" ",100)),101,100)),"")</f>
        <v/>
      </c>
      <c r="F959" s="464">
        <f>IFERROR(TRIM(MID(SUBSTITUTE(SUBSTITUTE(SUBSTITUTE(INVITACIONES!$J960,"*",""),CHAR(13),""),CHAR(10),REPT(" ",100)),201,100)),"")</f>
        <v/>
      </c>
      <c r="G959" s="464">
        <f>IFERROR(TRIM(MID(SUBSTITUTE(SUBSTITUTE(SUBSTITUTE(INVITACIONES!$J960,"*",""),CHAR(13),""),CHAR(10),REPT(" ",100)),301,100)),"")</f>
        <v/>
      </c>
      <c r="H959" s="464">
        <f>IFERROR(TRIM(MID(SUBSTITUTE(SUBSTITUTE(SUBSTITUTE(INVITACIONES!$J960,"*",""),CHAR(13),""),CHAR(10),REPT(" ",100)),401,100)),"")</f>
        <v/>
      </c>
      <c r="I959" s="464">
        <f>IFERROR(TRIM(MID(SUBSTITUTE(SUBSTITUTE(SUBSTITUTE(INVITACIONES!$J960,"*",""),CHAR(13),""),CHAR(10),REPT(" ",100)),501,100)),"")</f>
        <v/>
      </c>
      <c r="J959" s="464">
        <f>IFERROR(TRIM(MID(SUBSTITUTE(SUBSTITUTE(SUBSTITUTE(INVITACIONES!$J960,"*",""),CHAR(13),""),CHAR(10),REPT(" ",100)),601,100)),"")</f>
        <v/>
      </c>
      <c r="K959" s="464">
        <f>IFERROR(TRIM(MID(SUBSTITUTE(SUBSTITUTE(SUBSTITUTE(INVITACIONES!$J960,"*",""),CHAR(13),""),CHAR(10),REPT(" ",100)),701,100)),"")</f>
        <v/>
      </c>
    </row>
    <row r="960" s="358">
      <c r="A960" s="464">
        <f>IF(INVITACIONES!A961="","",INVITACIONES!A961)</f>
        <v/>
      </c>
      <c r="B960" s="464">
        <f>IF(INVITACIONES!N961="","",TRIM(INVITACIONES!N961))</f>
        <v/>
      </c>
      <c r="C960" s="475">
        <f>IF(INVITACIONES!G961="","",INVITACIONES!G961)</f>
        <v/>
      </c>
      <c r="D960" s="464">
        <f>IFERROR(TRIM(MID(SUBSTITUTE(SUBSTITUTE(SUBSTITUTE(INVITACIONES!$J961,"*",""),CHAR(13),""),CHAR(10),REPT(" ",100)),1,100)),"")</f>
        <v/>
      </c>
      <c r="E960" s="464">
        <f>IFERROR(TRIM(MID(SUBSTITUTE(SUBSTITUTE(SUBSTITUTE(INVITACIONES!$J961,"*",""),CHAR(13),""),CHAR(10),REPT(" ",100)),101,100)),"")</f>
        <v/>
      </c>
      <c r="F960" s="464">
        <f>IFERROR(TRIM(MID(SUBSTITUTE(SUBSTITUTE(SUBSTITUTE(INVITACIONES!$J961,"*",""),CHAR(13),""),CHAR(10),REPT(" ",100)),201,100)),"")</f>
        <v/>
      </c>
      <c r="G960" s="464">
        <f>IFERROR(TRIM(MID(SUBSTITUTE(SUBSTITUTE(SUBSTITUTE(INVITACIONES!$J961,"*",""),CHAR(13),""),CHAR(10),REPT(" ",100)),301,100)),"")</f>
        <v/>
      </c>
      <c r="H960" s="464">
        <f>IFERROR(TRIM(MID(SUBSTITUTE(SUBSTITUTE(SUBSTITUTE(INVITACIONES!$J961,"*",""),CHAR(13),""),CHAR(10),REPT(" ",100)),401,100)),"")</f>
        <v/>
      </c>
      <c r="I960" s="464">
        <f>IFERROR(TRIM(MID(SUBSTITUTE(SUBSTITUTE(SUBSTITUTE(INVITACIONES!$J961,"*",""),CHAR(13),""),CHAR(10),REPT(" ",100)),501,100)),"")</f>
        <v/>
      </c>
      <c r="J960" s="464">
        <f>IFERROR(TRIM(MID(SUBSTITUTE(SUBSTITUTE(SUBSTITUTE(INVITACIONES!$J961,"*",""),CHAR(13),""),CHAR(10),REPT(" ",100)),601,100)),"")</f>
        <v/>
      </c>
      <c r="K960" s="464">
        <f>IFERROR(TRIM(MID(SUBSTITUTE(SUBSTITUTE(SUBSTITUTE(INVITACIONES!$J961,"*",""),CHAR(13),""),CHAR(10),REPT(" ",100)),701,100)),"")</f>
        <v/>
      </c>
    </row>
    <row r="961" s="358">
      <c r="A961" s="464">
        <f>IF(INVITACIONES!A962="","",INVITACIONES!A962)</f>
        <v/>
      </c>
      <c r="B961" s="464">
        <f>IF(INVITACIONES!N962="","",TRIM(INVITACIONES!N962))</f>
        <v/>
      </c>
      <c r="C961" s="475">
        <f>IF(INVITACIONES!G962="","",INVITACIONES!G962)</f>
        <v/>
      </c>
      <c r="D961" s="464">
        <f>IFERROR(TRIM(MID(SUBSTITUTE(SUBSTITUTE(SUBSTITUTE(INVITACIONES!$J962,"*",""),CHAR(13),""),CHAR(10),REPT(" ",100)),1,100)),"")</f>
        <v/>
      </c>
      <c r="E961" s="464">
        <f>IFERROR(TRIM(MID(SUBSTITUTE(SUBSTITUTE(SUBSTITUTE(INVITACIONES!$J962,"*",""),CHAR(13),""),CHAR(10),REPT(" ",100)),101,100)),"")</f>
        <v/>
      </c>
      <c r="F961" s="464">
        <f>IFERROR(TRIM(MID(SUBSTITUTE(SUBSTITUTE(SUBSTITUTE(INVITACIONES!$J962,"*",""),CHAR(13),""),CHAR(10),REPT(" ",100)),201,100)),"")</f>
        <v/>
      </c>
      <c r="G961" s="464">
        <f>IFERROR(TRIM(MID(SUBSTITUTE(SUBSTITUTE(SUBSTITUTE(INVITACIONES!$J962,"*",""),CHAR(13),""),CHAR(10),REPT(" ",100)),301,100)),"")</f>
        <v/>
      </c>
      <c r="H961" s="464">
        <f>IFERROR(TRIM(MID(SUBSTITUTE(SUBSTITUTE(SUBSTITUTE(INVITACIONES!$J962,"*",""),CHAR(13),""),CHAR(10),REPT(" ",100)),401,100)),"")</f>
        <v/>
      </c>
      <c r="I961" s="464">
        <f>IFERROR(TRIM(MID(SUBSTITUTE(SUBSTITUTE(SUBSTITUTE(INVITACIONES!$J962,"*",""),CHAR(13),""),CHAR(10),REPT(" ",100)),501,100)),"")</f>
        <v/>
      </c>
      <c r="J961" s="464">
        <f>IFERROR(TRIM(MID(SUBSTITUTE(SUBSTITUTE(SUBSTITUTE(INVITACIONES!$J962,"*",""),CHAR(13),""),CHAR(10),REPT(" ",100)),601,100)),"")</f>
        <v/>
      </c>
      <c r="K961" s="464">
        <f>IFERROR(TRIM(MID(SUBSTITUTE(SUBSTITUTE(SUBSTITUTE(INVITACIONES!$J962,"*",""),CHAR(13),""),CHAR(10),REPT(" ",100)),701,100)),"")</f>
        <v/>
      </c>
    </row>
    <row r="962" s="358">
      <c r="A962" s="464">
        <f>IF(INVITACIONES!A963="","",INVITACIONES!A963)</f>
        <v/>
      </c>
      <c r="B962" s="464">
        <f>IF(INVITACIONES!N963="","",TRIM(INVITACIONES!N963))</f>
        <v/>
      </c>
      <c r="C962" s="475">
        <f>IF(INVITACIONES!G963="","",INVITACIONES!G963)</f>
        <v/>
      </c>
      <c r="D962" s="464">
        <f>IFERROR(TRIM(MID(SUBSTITUTE(SUBSTITUTE(SUBSTITUTE(INVITACIONES!$J963,"*",""),CHAR(13),""),CHAR(10),REPT(" ",100)),1,100)),"")</f>
        <v/>
      </c>
      <c r="E962" s="464">
        <f>IFERROR(TRIM(MID(SUBSTITUTE(SUBSTITUTE(SUBSTITUTE(INVITACIONES!$J963,"*",""),CHAR(13),""),CHAR(10),REPT(" ",100)),101,100)),"")</f>
        <v/>
      </c>
      <c r="F962" s="464">
        <f>IFERROR(TRIM(MID(SUBSTITUTE(SUBSTITUTE(SUBSTITUTE(INVITACIONES!$J963,"*",""),CHAR(13),""),CHAR(10),REPT(" ",100)),201,100)),"")</f>
        <v/>
      </c>
      <c r="G962" s="464">
        <f>IFERROR(TRIM(MID(SUBSTITUTE(SUBSTITUTE(SUBSTITUTE(INVITACIONES!$J963,"*",""),CHAR(13),""),CHAR(10),REPT(" ",100)),301,100)),"")</f>
        <v/>
      </c>
      <c r="H962" s="464">
        <f>IFERROR(TRIM(MID(SUBSTITUTE(SUBSTITUTE(SUBSTITUTE(INVITACIONES!$J963,"*",""),CHAR(13),""),CHAR(10),REPT(" ",100)),401,100)),"")</f>
        <v/>
      </c>
      <c r="I962" s="464">
        <f>IFERROR(TRIM(MID(SUBSTITUTE(SUBSTITUTE(SUBSTITUTE(INVITACIONES!$J963,"*",""),CHAR(13),""),CHAR(10),REPT(" ",100)),501,100)),"")</f>
        <v/>
      </c>
      <c r="J962" s="464">
        <f>IFERROR(TRIM(MID(SUBSTITUTE(SUBSTITUTE(SUBSTITUTE(INVITACIONES!$J963,"*",""),CHAR(13),""),CHAR(10),REPT(" ",100)),601,100)),"")</f>
        <v/>
      </c>
      <c r="K962" s="464">
        <f>IFERROR(TRIM(MID(SUBSTITUTE(SUBSTITUTE(SUBSTITUTE(INVITACIONES!$J963,"*",""),CHAR(13),""),CHAR(10),REPT(" ",100)),701,100)),"")</f>
        <v/>
      </c>
    </row>
    <row r="963" s="358">
      <c r="A963" s="464">
        <f>IF(INVITACIONES!A964="","",INVITACIONES!A964)</f>
        <v/>
      </c>
      <c r="B963" s="464">
        <f>IF(INVITACIONES!N964="","",TRIM(INVITACIONES!N964))</f>
        <v/>
      </c>
      <c r="C963" s="475">
        <f>IF(INVITACIONES!G964="","",INVITACIONES!G964)</f>
        <v/>
      </c>
      <c r="D963" s="464">
        <f>IFERROR(TRIM(MID(SUBSTITUTE(SUBSTITUTE(SUBSTITUTE(INVITACIONES!$J964,"*",""),CHAR(13),""),CHAR(10),REPT(" ",100)),1,100)),"")</f>
        <v/>
      </c>
      <c r="E963" s="464">
        <f>IFERROR(TRIM(MID(SUBSTITUTE(SUBSTITUTE(SUBSTITUTE(INVITACIONES!$J964,"*",""),CHAR(13),""),CHAR(10),REPT(" ",100)),101,100)),"")</f>
        <v/>
      </c>
      <c r="F963" s="464">
        <f>IFERROR(TRIM(MID(SUBSTITUTE(SUBSTITUTE(SUBSTITUTE(INVITACIONES!$J964,"*",""),CHAR(13),""),CHAR(10),REPT(" ",100)),201,100)),"")</f>
        <v/>
      </c>
      <c r="G963" s="464">
        <f>IFERROR(TRIM(MID(SUBSTITUTE(SUBSTITUTE(SUBSTITUTE(INVITACIONES!$J964,"*",""),CHAR(13),""),CHAR(10),REPT(" ",100)),301,100)),"")</f>
        <v/>
      </c>
      <c r="H963" s="464">
        <f>IFERROR(TRIM(MID(SUBSTITUTE(SUBSTITUTE(SUBSTITUTE(INVITACIONES!$J964,"*",""),CHAR(13),""),CHAR(10),REPT(" ",100)),401,100)),"")</f>
        <v/>
      </c>
      <c r="I963" s="464">
        <f>IFERROR(TRIM(MID(SUBSTITUTE(SUBSTITUTE(SUBSTITUTE(INVITACIONES!$J964,"*",""),CHAR(13),""),CHAR(10),REPT(" ",100)),501,100)),"")</f>
        <v/>
      </c>
      <c r="J963" s="464">
        <f>IFERROR(TRIM(MID(SUBSTITUTE(SUBSTITUTE(SUBSTITUTE(INVITACIONES!$J964,"*",""),CHAR(13),""),CHAR(10),REPT(" ",100)),601,100)),"")</f>
        <v/>
      </c>
      <c r="K963" s="464">
        <f>IFERROR(TRIM(MID(SUBSTITUTE(SUBSTITUTE(SUBSTITUTE(INVITACIONES!$J964,"*",""),CHAR(13),""),CHAR(10),REPT(" ",100)),701,100)),"")</f>
        <v/>
      </c>
    </row>
    <row r="964" s="358">
      <c r="A964" s="464">
        <f>IF(INVITACIONES!A965="","",INVITACIONES!A965)</f>
        <v/>
      </c>
      <c r="B964" s="464">
        <f>IF(INVITACIONES!N965="","",TRIM(INVITACIONES!N965))</f>
        <v/>
      </c>
      <c r="C964" s="475">
        <f>IF(INVITACIONES!G965="","",INVITACIONES!G965)</f>
        <v/>
      </c>
      <c r="D964" s="464">
        <f>IFERROR(TRIM(MID(SUBSTITUTE(SUBSTITUTE(SUBSTITUTE(INVITACIONES!$J965,"*",""),CHAR(13),""),CHAR(10),REPT(" ",100)),1,100)),"")</f>
        <v/>
      </c>
      <c r="E964" s="464">
        <f>IFERROR(TRIM(MID(SUBSTITUTE(SUBSTITUTE(SUBSTITUTE(INVITACIONES!$J965,"*",""),CHAR(13),""),CHAR(10),REPT(" ",100)),101,100)),"")</f>
        <v/>
      </c>
      <c r="F964" s="464">
        <f>IFERROR(TRIM(MID(SUBSTITUTE(SUBSTITUTE(SUBSTITUTE(INVITACIONES!$J965,"*",""),CHAR(13),""),CHAR(10),REPT(" ",100)),201,100)),"")</f>
        <v/>
      </c>
      <c r="G964" s="464">
        <f>IFERROR(TRIM(MID(SUBSTITUTE(SUBSTITUTE(SUBSTITUTE(INVITACIONES!$J965,"*",""),CHAR(13),""),CHAR(10),REPT(" ",100)),301,100)),"")</f>
        <v/>
      </c>
      <c r="H964" s="464">
        <f>IFERROR(TRIM(MID(SUBSTITUTE(SUBSTITUTE(SUBSTITUTE(INVITACIONES!$J965,"*",""),CHAR(13),""),CHAR(10),REPT(" ",100)),401,100)),"")</f>
        <v/>
      </c>
      <c r="I964" s="464">
        <f>IFERROR(TRIM(MID(SUBSTITUTE(SUBSTITUTE(SUBSTITUTE(INVITACIONES!$J965,"*",""),CHAR(13),""),CHAR(10),REPT(" ",100)),501,100)),"")</f>
        <v/>
      </c>
      <c r="J964" s="464">
        <f>IFERROR(TRIM(MID(SUBSTITUTE(SUBSTITUTE(SUBSTITUTE(INVITACIONES!$J965,"*",""),CHAR(13),""),CHAR(10),REPT(" ",100)),601,100)),"")</f>
        <v/>
      </c>
      <c r="K964" s="464">
        <f>IFERROR(TRIM(MID(SUBSTITUTE(SUBSTITUTE(SUBSTITUTE(INVITACIONES!$J965,"*",""),CHAR(13),""),CHAR(10),REPT(" ",100)),701,100)),"")</f>
        <v/>
      </c>
    </row>
    <row r="965" s="358">
      <c r="A965" s="464">
        <f>IF(INVITACIONES!A966="","",INVITACIONES!A966)</f>
        <v/>
      </c>
      <c r="B965" s="464">
        <f>IF(INVITACIONES!N966="","",TRIM(INVITACIONES!N966))</f>
        <v/>
      </c>
      <c r="C965" s="475">
        <f>IF(INVITACIONES!G966="","",INVITACIONES!G966)</f>
        <v/>
      </c>
      <c r="D965" s="464">
        <f>IFERROR(TRIM(MID(SUBSTITUTE(SUBSTITUTE(SUBSTITUTE(INVITACIONES!$J966,"*",""),CHAR(13),""),CHAR(10),REPT(" ",100)),1,100)),"")</f>
        <v/>
      </c>
      <c r="E965" s="464">
        <f>IFERROR(TRIM(MID(SUBSTITUTE(SUBSTITUTE(SUBSTITUTE(INVITACIONES!$J966,"*",""),CHAR(13),""),CHAR(10),REPT(" ",100)),101,100)),"")</f>
        <v/>
      </c>
      <c r="F965" s="464">
        <f>IFERROR(TRIM(MID(SUBSTITUTE(SUBSTITUTE(SUBSTITUTE(INVITACIONES!$J966,"*",""),CHAR(13),""),CHAR(10),REPT(" ",100)),201,100)),"")</f>
        <v/>
      </c>
      <c r="G965" s="464">
        <f>IFERROR(TRIM(MID(SUBSTITUTE(SUBSTITUTE(SUBSTITUTE(INVITACIONES!$J966,"*",""),CHAR(13),""),CHAR(10),REPT(" ",100)),301,100)),"")</f>
        <v/>
      </c>
      <c r="H965" s="464">
        <f>IFERROR(TRIM(MID(SUBSTITUTE(SUBSTITUTE(SUBSTITUTE(INVITACIONES!$J966,"*",""),CHAR(13),""),CHAR(10),REPT(" ",100)),401,100)),"")</f>
        <v/>
      </c>
      <c r="I965" s="464">
        <f>IFERROR(TRIM(MID(SUBSTITUTE(SUBSTITUTE(SUBSTITUTE(INVITACIONES!$J966,"*",""),CHAR(13),""),CHAR(10),REPT(" ",100)),501,100)),"")</f>
        <v/>
      </c>
      <c r="J965" s="464">
        <f>IFERROR(TRIM(MID(SUBSTITUTE(SUBSTITUTE(SUBSTITUTE(INVITACIONES!$J966,"*",""),CHAR(13),""),CHAR(10),REPT(" ",100)),601,100)),"")</f>
        <v/>
      </c>
      <c r="K965" s="464">
        <f>IFERROR(TRIM(MID(SUBSTITUTE(SUBSTITUTE(SUBSTITUTE(INVITACIONES!$J966,"*",""),CHAR(13),""),CHAR(10),REPT(" ",100)),701,100)),"")</f>
        <v/>
      </c>
    </row>
    <row r="966" s="358">
      <c r="A966" s="464">
        <f>IF(INVITACIONES!A967="","",INVITACIONES!A967)</f>
        <v/>
      </c>
      <c r="B966" s="464">
        <f>IF(INVITACIONES!N967="","",TRIM(INVITACIONES!N967))</f>
        <v/>
      </c>
      <c r="C966" s="475">
        <f>IF(INVITACIONES!G967="","",INVITACIONES!G967)</f>
        <v/>
      </c>
      <c r="D966" s="464">
        <f>IFERROR(TRIM(MID(SUBSTITUTE(SUBSTITUTE(SUBSTITUTE(INVITACIONES!$J967,"*",""),CHAR(13),""),CHAR(10),REPT(" ",100)),1,100)),"")</f>
        <v/>
      </c>
      <c r="E966" s="464">
        <f>IFERROR(TRIM(MID(SUBSTITUTE(SUBSTITUTE(SUBSTITUTE(INVITACIONES!$J967,"*",""),CHAR(13),""),CHAR(10),REPT(" ",100)),101,100)),"")</f>
        <v/>
      </c>
      <c r="F966" s="464">
        <f>IFERROR(TRIM(MID(SUBSTITUTE(SUBSTITUTE(SUBSTITUTE(INVITACIONES!$J967,"*",""),CHAR(13),""),CHAR(10),REPT(" ",100)),201,100)),"")</f>
        <v/>
      </c>
      <c r="G966" s="464">
        <f>IFERROR(TRIM(MID(SUBSTITUTE(SUBSTITUTE(SUBSTITUTE(INVITACIONES!$J967,"*",""),CHAR(13),""),CHAR(10),REPT(" ",100)),301,100)),"")</f>
        <v/>
      </c>
      <c r="H966" s="464">
        <f>IFERROR(TRIM(MID(SUBSTITUTE(SUBSTITUTE(SUBSTITUTE(INVITACIONES!$J967,"*",""),CHAR(13),""),CHAR(10),REPT(" ",100)),401,100)),"")</f>
        <v/>
      </c>
      <c r="I966" s="464">
        <f>IFERROR(TRIM(MID(SUBSTITUTE(SUBSTITUTE(SUBSTITUTE(INVITACIONES!$J967,"*",""),CHAR(13),""),CHAR(10),REPT(" ",100)),501,100)),"")</f>
        <v/>
      </c>
      <c r="J966" s="464">
        <f>IFERROR(TRIM(MID(SUBSTITUTE(SUBSTITUTE(SUBSTITUTE(INVITACIONES!$J967,"*",""),CHAR(13),""),CHAR(10),REPT(" ",100)),601,100)),"")</f>
        <v/>
      </c>
      <c r="K966" s="464">
        <f>IFERROR(TRIM(MID(SUBSTITUTE(SUBSTITUTE(SUBSTITUTE(INVITACIONES!$J967,"*",""),CHAR(13),""),CHAR(10),REPT(" ",100)),701,100)),"")</f>
        <v/>
      </c>
    </row>
    <row r="967" s="358">
      <c r="A967" s="464">
        <f>IF(INVITACIONES!A968="","",INVITACIONES!A968)</f>
        <v/>
      </c>
      <c r="B967" s="464">
        <f>IF(INVITACIONES!N968="","",TRIM(INVITACIONES!N968))</f>
        <v/>
      </c>
      <c r="C967" s="475">
        <f>IF(INVITACIONES!G968="","",INVITACIONES!G968)</f>
        <v/>
      </c>
      <c r="D967" s="464">
        <f>IFERROR(TRIM(MID(SUBSTITUTE(SUBSTITUTE(SUBSTITUTE(INVITACIONES!$J968,"*",""),CHAR(13),""),CHAR(10),REPT(" ",100)),1,100)),"")</f>
        <v/>
      </c>
      <c r="E967" s="464">
        <f>IFERROR(TRIM(MID(SUBSTITUTE(SUBSTITUTE(SUBSTITUTE(INVITACIONES!$J968,"*",""),CHAR(13),""),CHAR(10),REPT(" ",100)),101,100)),"")</f>
        <v/>
      </c>
      <c r="F967" s="464">
        <f>IFERROR(TRIM(MID(SUBSTITUTE(SUBSTITUTE(SUBSTITUTE(INVITACIONES!$J968,"*",""),CHAR(13),""),CHAR(10),REPT(" ",100)),201,100)),"")</f>
        <v/>
      </c>
      <c r="G967" s="464">
        <f>IFERROR(TRIM(MID(SUBSTITUTE(SUBSTITUTE(SUBSTITUTE(INVITACIONES!$J968,"*",""),CHAR(13),""),CHAR(10),REPT(" ",100)),301,100)),"")</f>
        <v/>
      </c>
      <c r="H967" s="464">
        <f>IFERROR(TRIM(MID(SUBSTITUTE(SUBSTITUTE(SUBSTITUTE(INVITACIONES!$J968,"*",""),CHAR(13),""),CHAR(10),REPT(" ",100)),401,100)),"")</f>
        <v/>
      </c>
      <c r="I967" s="464">
        <f>IFERROR(TRIM(MID(SUBSTITUTE(SUBSTITUTE(SUBSTITUTE(INVITACIONES!$J968,"*",""),CHAR(13),""),CHAR(10),REPT(" ",100)),501,100)),"")</f>
        <v/>
      </c>
      <c r="J967" s="464">
        <f>IFERROR(TRIM(MID(SUBSTITUTE(SUBSTITUTE(SUBSTITUTE(INVITACIONES!$J968,"*",""),CHAR(13),""),CHAR(10),REPT(" ",100)),601,100)),"")</f>
        <v/>
      </c>
      <c r="K967" s="464">
        <f>IFERROR(TRIM(MID(SUBSTITUTE(SUBSTITUTE(SUBSTITUTE(INVITACIONES!$J968,"*",""),CHAR(13),""),CHAR(10),REPT(" ",100)),701,100)),"")</f>
        <v/>
      </c>
    </row>
    <row r="968" s="358">
      <c r="A968" s="464">
        <f>IF(INVITACIONES!A969="","",INVITACIONES!A969)</f>
        <v/>
      </c>
      <c r="B968" s="464">
        <f>IF(INVITACIONES!N969="","",TRIM(INVITACIONES!N969))</f>
        <v/>
      </c>
      <c r="C968" s="475">
        <f>IF(INVITACIONES!G969="","",INVITACIONES!G969)</f>
        <v/>
      </c>
      <c r="D968" s="464">
        <f>IFERROR(TRIM(MID(SUBSTITUTE(SUBSTITUTE(SUBSTITUTE(INVITACIONES!$J969,"*",""),CHAR(13),""),CHAR(10),REPT(" ",100)),1,100)),"")</f>
        <v/>
      </c>
      <c r="E968" s="464">
        <f>IFERROR(TRIM(MID(SUBSTITUTE(SUBSTITUTE(SUBSTITUTE(INVITACIONES!$J969,"*",""),CHAR(13),""),CHAR(10),REPT(" ",100)),101,100)),"")</f>
        <v/>
      </c>
      <c r="F968" s="464">
        <f>IFERROR(TRIM(MID(SUBSTITUTE(SUBSTITUTE(SUBSTITUTE(INVITACIONES!$J969,"*",""),CHAR(13),""),CHAR(10),REPT(" ",100)),201,100)),"")</f>
        <v/>
      </c>
      <c r="G968" s="464">
        <f>IFERROR(TRIM(MID(SUBSTITUTE(SUBSTITUTE(SUBSTITUTE(INVITACIONES!$J969,"*",""),CHAR(13),""),CHAR(10),REPT(" ",100)),301,100)),"")</f>
        <v/>
      </c>
      <c r="H968" s="464">
        <f>IFERROR(TRIM(MID(SUBSTITUTE(SUBSTITUTE(SUBSTITUTE(INVITACIONES!$J969,"*",""),CHAR(13),""),CHAR(10),REPT(" ",100)),401,100)),"")</f>
        <v/>
      </c>
      <c r="I968" s="464">
        <f>IFERROR(TRIM(MID(SUBSTITUTE(SUBSTITUTE(SUBSTITUTE(INVITACIONES!$J969,"*",""),CHAR(13),""),CHAR(10),REPT(" ",100)),501,100)),"")</f>
        <v/>
      </c>
      <c r="J968" s="464">
        <f>IFERROR(TRIM(MID(SUBSTITUTE(SUBSTITUTE(SUBSTITUTE(INVITACIONES!$J969,"*",""),CHAR(13),""),CHAR(10),REPT(" ",100)),601,100)),"")</f>
        <v/>
      </c>
      <c r="K968" s="464">
        <f>IFERROR(TRIM(MID(SUBSTITUTE(SUBSTITUTE(SUBSTITUTE(INVITACIONES!$J969,"*",""),CHAR(13),""),CHAR(10),REPT(" ",100)),701,100)),"")</f>
        <v/>
      </c>
    </row>
    <row r="969" s="358">
      <c r="A969" s="464">
        <f>IF(INVITACIONES!A970="","",INVITACIONES!A970)</f>
        <v/>
      </c>
      <c r="B969" s="464">
        <f>IF(INVITACIONES!N970="","",TRIM(INVITACIONES!N970))</f>
        <v/>
      </c>
      <c r="C969" s="475">
        <f>IF(INVITACIONES!G970="","",INVITACIONES!G970)</f>
        <v/>
      </c>
      <c r="D969" s="464">
        <f>IFERROR(TRIM(MID(SUBSTITUTE(SUBSTITUTE(SUBSTITUTE(INVITACIONES!$J970,"*",""),CHAR(13),""),CHAR(10),REPT(" ",100)),1,100)),"")</f>
        <v/>
      </c>
      <c r="E969" s="464">
        <f>IFERROR(TRIM(MID(SUBSTITUTE(SUBSTITUTE(SUBSTITUTE(INVITACIONES!$J970,"*",""),CHAR(13),""),CHAR(10),REPT(" ",100)),101,100)),"")</f>
        <v/>
      </c>
      <c r="F969" s="464">
        <f>IFERROR(TRIM(MID(SUBSTITUTE(SUBSTITUTE(SUBSTITUTE(INVITACIONES!$J970,"*",""),CHAR(13),""),CHAR(10),REPT(" ",100)),201,100)),"")</f>
        <v/>
      </c>
      <c r="G969" s="464">
        <f>IFERROR(TRIM(MID(SUBSTITUTE(SUBSTITUTE(SUBSTITUTE(INVITACIONES!$J970,"*",""),CHAR(13),""),CHAR(10),REPT(" ",100)),301,100)),"")</f>
        <v/>
      </c>
      <c r="H969" s="464">
        <f>IFERROR(TRIM(MID(SUBSTITUTE(SUBSTITUTE(SUBSTITUTE(INVITACIONES!$J970,"*",""),CHAR(13),""),CHAR(10),REPT(" ",100)),401,100)),"")</f>
        <v/>
      </c>
      <c r="I969" s="464">
        <f>IFERROR(TRIM(MID(SUBSTITUTE(SUBSTITUTE(SUBSTITUTE(INVITACIONES!$J970,"*",""),CHAR(13),""),CHAR(10),REPT(" ",100)),501,100)),"")</f>
        <v/>
      </c>
      <c r="J969" s="464">
        <f>IFERROR(TRIM(MID(SUBSTITUTE(SUBSTITUTE(SUBSTITUTE(INVITACIONES!$J970,"*",""),CHAR(13),""),CHAR(10),REPT(" ",100)),601,100)),"")</f>
        <v/>
      </c>
      <c r="K969" s="464">
        <f>IFERROR(TRIM(MID(SUBSTITUTE(SUBSTITUTE(SUBSTITUTE(INVITACIONES!$J970,"*",""),CHAR(13),""),CHAR(10),REPT(" ",100)),701,100)),"")</f>
        <v/>
      </c>
    </row>
    <row r="970" s="358">
      <c r="A970" s="464">
        <f>IF(INVITACIONES!A971="","",INVITACIONES!A971)</f>
        <v/>
      </c>
      <c r="B970" s="464">
        <f>IF(INVITACIONES!N971="","",TRIM(INVITACIONES!N971))</f>
        <v/>
      </c>
      <c r="C970" s="475">
        <f>IF(INVITACIONES!G971="","",INVITACIONES!G971)</f>
        <v/>
      </c>
      <c r="D970" s="464">
        <f>IFERROR(TRIM(MID(SUBSTITUTE(SUBSTITUTE(SUBSTITUTE(INVITACIONES!$J971,"*",""),CHAR(13),""),CHAR(10),REPT(" ",100)),1,100)),"")</f>
        <v/>
      </c>
      <c r="E970" s="464">
        <f>IFERROR(TRIM(MID(SUBSTITUTE(SUBSTITUTE(SUBSTITUTE(INVITACIONES!$J971,"*",""),CHAR(13),""),CHAR(10),REPT(" ",100)),101,100)),"")</f>
        <v/>
      </c>
      <c r="F970" s="464">
        <f>IFERROR(TRIM(MID(SUBSTITUTE(SUBSTITUTE(SUBSTITUTE(INVITACIONES!$J971,"*",""),CHAR(13),""),CHAR(10),REPT(" ",100)),201,100)),"")</f>
        <v/>
      </c>
      <c r="G970" s="464">
        <f>IFERROR(TRIM(MID(SUBSTITUTE(SUBSTITUTE(SUBSTITUTE(INVITACIONES!$J971,"*",""),CHAR(13),""),CHAR(10),REPT(" ",100)),301,100)),"")</f>
        <v/>
      </c>
      <c r="H970" s="464">
        <f>IFERROR(TRIM(MID(SUBSTITUTE(SUBSTITUTE(SUBSTITUTE(INVITACIONES!$J971,"*",""),CHAR(13),""),CHAR(10),REPT(" ",100)),401,100)),"")</f>
        <v/>
      </c>
      <c r="I970" s="464">
        <f>IFERROR(TRIM(MID(SUBSTITUTE(SUBSTITUTE(SUBSTITUTE(INVITACIONES!$J971,"*",""),CHAR(13),""),CHAR(10),REPT(" ",100)),501,100)),"")</f>
        <v/>
      </c>
      <c r="J970" s="464">
        <f>IFERROR(TRIM(MID(SUBSTITUTE(SUBSTITUTE(SUBSTITUTE(INVITACIONES!$J971,"*",""),CHAR(13),""),CHAR(10),REPT(" ",100)),601,100)),"")</f>
        <v/>
      </c>
      <c r="K970" s="464">
        <f>IFERROR(TRIM(MID(SUBSTITUTE(SUBSTITUTE(SUBSTITUTE(INVITACIONES!$J971,"*",""),CHAR(13),""),CHAR(10),REPT(" ",100)),701,100)),"")</f>
        <v/>
      </c>
    </row>
    <row r="971" s="358">
      <c r="A971" s="464">
        <f>IF(INVITACIONES!A972="","",INVITACIONES!A972)</f>
        <v/>
      </c>
      <c r="B971" s="464">
        <f>IF(INVITACIONES!N972="","",TRIM(INVITACIONES!N972))</f>
        <v/>
      </c>
      <c r="C971" s="475">
        <f>IF(INVITACIONES!G972="","",INVITACIONES!G972)</f>
        <v/>
      </c>
      <c r="D971" s="464">
        <f>IFERROR(TRIM(MID(SUBSTITUTE(SUBSTITUTE(SUBSTITUTE(INVITACIONES!$J972,"*",""),CHAR(13),""),CHAR(10),REPT(" ",100)),1,100)),"")</f>
        <v/>
      </c>
      <c r="E971" s="464">
        <f>IFERROR(TRIM(MID(SUBSTITUTE(SUBSTITUTE(SUBSTITUTE(INVITACIONES!$J972,"*",""),CHAR(13),""),CHAR(10),REPT(" ",100)),101,100)),"")</f>
        <v/>
      </c>
      <c r="F971" s="464">
        <f>IFERROR(TRIM(MID(SUBSTITUTE(SUBSTITUTE(SUBSTITUTE(INVITACIONES!$J972,"*",""),CHAR(13),""),CHAR(10),REPT(" ",100)),201,100)),"")</f>
        <v/>
      </c>
      <c r="G971" s="464">
        <f>IFERROR(TRIM(MID(SUBSTITUTE(SUBSTITUTE(SUBSTITUTE(INVITACIONES!$J972,"*",""),CHAR(13),""),CHAR(10),REPT(" ",100)),301,100)),"")</f>
        <v/>
      </c>
      <c r="H971" s="464">
        <f>IFERROR(TRIM(MID(SUBSTITUTE(SUBSTITUTE(SUBSTITUTE(INVITACIONES!$J972,"*",""),CHAR(13),""),CHAR(10),REPT(" ",100)),401,100)),"")</f>
        <v/>
      </c>
      <c r="I971" s="464">
        <f>IFERROR(TRIM(MID(SUBSTITUTE(SUBSTITUTE(SUBSTITUTE(INVITACIONES!$J972,"*",""),CHAR(13),""),CHAR(10),REPT(" ",100)),501,100)),"")</f>
        <v/>
      </c>
      <c r="J971" s="464">
        <f>IFERROR(TRIM(MID(SUBSTITUTE(SUBSTITUTE(SUBSTITUTE(INVITACIONES!$J972,"*",""),CHAR(13),""),CHAR(10),REPT(" ",100)),601,100)),"")</f>
        <v/>
      </c>
      <c r="K971" s="464">
        <f>IFERROR(TRIM(MID(SUBSTITUTE(SUBSTITUTE(SUBSTITUTE(INVITACIONES!$J972,"*",""),CHAR(13),""),CHAR(10),REPT(" ",100)),701,100)),"")</f>
        <v/>
      </c>
    </row>
    <row r="972" s="358">
      <c r="A972" s="464">
        <f>IF(INVITACIONES!A973="","",INVITACIONES!A973)</f>
        <v/>
      </c>
      <c r="B972" s="464">
        <f>IF(INVITACIONES!N973="","",TRIM(INVITACIONES!N973))</f>
        <v/>
      </c>
      <c r="C972" s="475">
        <f>IF(INVITACIONES!G973="","",INVITACIONES!G973)</f>
        <v/>
      </c>
      <c r="D972" s="464">
        <f>IFERROR(TRIM(MID(SUBSTITUTE(SUBSTITUTE(SUBSTITUTE(INVITACIONES!$J973,"*",""),CHAR(13),""),CHAR(10),REPT(" ",100)),1,100)),"")</f>
        <v/>
      </c>
      <c r="E972" s="464">
        <f>IFERROR(TRIM(MID(SUBSTITUTE(SUBSTITUTE(SUBSTITUTE(INVITACIONES!$J973,"*",""),CHAR(13),""),CHAR(10),REPT(" ",100)),101,100)),"")</f>
        <v/>
      </c>
      <c r="F972" s="464">
        <f>IFERROR(TRIM(MID(SUBSTITUTE(SUBSTITUTE(SUBSTITUTE(INVITACIONES!$J973,"*",""),CHAR(13),""),CHAR(10),REPT(" ",100)),201,100)),"")</f>
        <v/>
      </c>
      <c r="G972" s="464">
        <f>IFERROR(TRIM(MID(SUBSTITUTE(SUBSTITUTE(SUBSTITUTE(INVITACIONES!$J973,"*",""),CHAR(13),""),CHAR(10),REPT(" ",100)),301,100)),"")</f>
        <v/>
      </c>
      <c r="H972" s="464">
        <f>IFERROR(TRIM(MID(SUBSTITUTE(SUBSTITUTE(SUBSTITUTE(INVITACIONES!$J973,"*",""),CHAR(13),""),CHAR(10),REPT(" ",100)),401,100)),"")</f>
        <v/>
      </c>
      <c r="I972" s="464">
        <f>IFERROR(TRIM(MID(SUBSTITUTE(SUBSTITUTE(SUBSTITUTE(INVITACIONES!$J973,"*",""),CHAR(13),""),CHAR(10),REPT(" ",100)),501,100)),"")</f>
        <v/>
      </c>
      <c r="J972" s="464">
        <f>IFERROR(TRIM(MID(SUBSTITUTE(SUBSTITUTE(SUBSTITUTE(INVITACIONES!$J973,"*",""),CHAR(13),""),CHAR(10),REPT(" ",100)),601,100)),"")</f>
        <v/>
      </c>
      <c r="K972" s="464">
        <f>IFERROR(TRIM(MID(SUBSTITUTE(SUBSTITUTE(SUBSTITUTE(INVITACIONES!$J973,"*",""),CHAR(13),""),CHAR(10),REPT(" ",100)),701,100)),"")</f>
        <v/>
      </c>
    </row>
    <row r="973" s="358">
      <c r="A973" s="464">
        <f>IF(INVITACIONES!A974="","",INVITACIONES!A974)</f>
        <v/>
      </c>
      <c r="B973" s="464">
        <f>IF(INVITACIONES!N974="","",TRIM(INVITACIONES!N974))</f>
        <v/>
      </c>
      <c r="C973" s="475">
        <f>IF(INVITACIONES!G974="","",INVITACIONES!G974)</f>
        <v/>
      </c>
      <c r="D973" s="464">
        <f>IFERROR(TRIM(MID(SUBSTITUTE(SUBSTITUTE(SUBSTITUTE(INVITACIONES!$J974,"*",""),CHAR(13),""),CHAR(10),REPT(" ",100)),1,100)),"")</f>
        <v/>
      </c>
      <c r="E973" s="464">
        <f>IFERROR(TRIM(MID(SUBSTITUTE(SUBSTITUTE(SUBSTITUTE(INVITACIONES!$J974,"*",""),CHAR(13),""),CHAR(10),REPT(" ",100)),101,100)),"")</f>
        <v/>
      </c>
      <c r="F973" s="464">
        <f>IFERROR(TRIM(MID(SUBSTITUTE(SUBSTITUTE(SUBSTITUTE(INVITACIONES!$J974,"*",""),CHAR(13),""),CHAR(10),REPT(" ",100)),201,100)),"")</f>
        <v/>
      </c>
      <c r="G973" s="464">
        <f>IFERROR(TRIM(MID(SUBSTITUTE(SUBSTITUTE(SUBSTITUTE(INVITACIONES!$J974,"*",""),CHAR(13),""),CHAR(10),REPT(" ",100)),301,100)),"")</f>
        <v/>
      </c>
      <c r="H973" s="464">
        <f>IFERROR(TRIM(MID(SUBSTITUTE(SUBSTITUTE(SUBSTITUTE(INVITACIONES!$J974,"*",""),CHAR(13),""),CHAR(10),REPT(" ",100)),401,100)),"")</f>
        <v/>
      </c>
      <c r="I973" s="464">
        <f>IFERROR(TRIM(MID(SUBSTITUTE(SUBSTITUTE(SUBSTITUTE(INVITACIONES!$J974,"*",""),CHAR(13),""),CHAR(10),REPT(" ",100)),501,100)),"")</f>
        <v/>
      </c>
      <c r="J973" s="464">
        <f>IFERROR(TRIM(MID(SUBSTITUTE(SUBSTITUTE(SUBSTITUTE(INVITACIONES!$J974,"*",""),CHAR(13),""),CHAR(10),REPT(" ",100)),601,100)),"")</f>
        <v/>
      </c>
      <c r="K973" s="464">
        <f>IFERROR(TRIM(MID(SUBSTITUTE(SUBSTITUTE(SUBSTITUTE(INVITACIONES!$J974,"*",""),CHAR(13),""),CHAR(10),REPT(" ",100)),701,100)),"")</f>
        <v/>
      </c>
    </row>
    <row r="974" s="358">
      <c r="A974" s="464">
        <f>IF(INVITACIONES!A975="","",INVITACIONES!A975)</f>
        <v/>
      </c>
      <c r="B974" s="464">
        <f>IF(INVITACIONES!N975="","",TRIM(INVITACIONES!N975))</f>
        <v/>
      </c>
      <c r="C974" s="475">
        <f>IF(INVITACIONES!G975="","",INVITACIONES!G975)</f>
        <v/>
      </c>
      <c r="D974" s="464">
        <f>IFERROR(TRIM(MID(SUBSTITUTE(SUBSTITUTE(SUBSTITUTE(INVITACIONES!$J975,"*",""),CHAR(13),""),CHAR(10),REPT(" ",100)),1,100)),"")</f>
        <v/>
      </c>
      <c r="E974" s="464">
        <f>IFERROR(TRIM(MID(SUBSTITUTE(SUBSTITUTE(SUBSTITUTE(INVITACIONES!$J975,"*",""),CHAR(13),""),CHAR(10),REPT(" ",100)),101,100)),"")</f>
        <v/>
      </c>
      <c r="F974" s="464">
        <f>IFERROR(TRIM(MID(SUBSTITUTE(SUBSTITUTE(SUBSTITUTE(INVITACIONES!$J975,"*",""),CHAR(13),""),CHAR(10),REPT(" ",100)),201,100)),"")</f>
        <v/>
      </c>
      <c r="G974" s="464">
        <f>IFERROR(TRIM(MID(SUBSTITUTE(SUBSTITUTE(SUBSTITUTE(INVITACIONES!$J975,"*",""),CHAR(13),""),CHAR(10),REPT(" ",100)),301,100)),"")</f>
        <v/>
      </c>
      <c r="H974" s="464">
        <f>IFERROR(TRIM(MID(SUBSTITUTE(SUBSTITUTE(SUBSTITUTE(INVITACIONES!$J975,"*",""),CHAR(13),""),CHAR(10),REPT(" ",100)),401,100)),"")</f>
        <v/>
      </c>
      <c r="I974" s="464">
        <f>IFERROR(TRIM(MID(SUBSTITUTE(SUBSTITUTE(SUBSTITUTE(INVITACIONES!$J975,"*",""),CHAR(13),""),CHAR(10),REPT(" ",100)),501,100)),"")</f>
        <v/>
      </c>
      <c r="J974" s="464">
        <f>IFERROR(TRIM(MID(SUBSTITUTE(SUBSTITUTE(SUBSTITUTE(INVITACIONES!$J975,"*",""),CHAR(13),""),CHAR(10),REPT(" ",100)),601,100)),"")</f>
        <v/>
      </c>
      <c r="K974" s="464">
        <f>IFERROR(TRIM(MID(SUBSTITUTE(SUBSTITUTE(SUBSTITUTE(INVITACIONES!$J975,"*",""),CHAR(13),""),CHAR(10),REPT(" ",100)),701,100)),"")</f>
        <v/>
      </c>
    </row>
    <row r="975" s="358">
      <c r="A975" s="464">
        <f>IF(INVITACIONES!A976="","",INVITACIONES!A976)</f>
        <v/>
      </c>
      <c r="B975" s="464">
        <f>IF(INVITACIONES!N976="","",TRIM(INVITACIONES!N976))</f>
        <v/>
      </c>
      <c r="C975" s="475">
        <f>IF(INVITACIONES!G976="","",INVITACIONES!G976)</f>
        <v/>
      </c>
      <c r="D975" s="464">
        <f>IFERROR(TRIM(MID(SUBSTITUTE(SUBSTITUTE(SUBSTITUTE(INVITACIONES!$J976,"*",""),CHAR(13),""),CHAR(10),REPT(" ",100)),1,100)),"")</f>
        <v/>
      </c>
      <c r="E975" s="464">
        <f>IFERROR(TRIM(MID(SUBSTITUTE(SUBSTITUTE(SUBSTITUTE(INVITACIONES!$J976,"*",""),CHAR(13),""),CHAR(10),REPT(" ",100)),101,100)),"")</f>
        <v/>
      </c>
      <c r="F975" s="464">
        <f>IFERROR(TRIM(MID(SUBSTITUTE(SUBSTITUTE(SUBSTITUTE(INVITACIONES!$J976,"*",""),CHAR(13),""),CHAR(10),REPT(" ",100)),201,100)),"")</f>
        <v/>
      </c>
      <c r="G975" s="464">
        <f>IFERROR(TRIM(MID(SUBSTITUTE(SUBSTITUTE(SUBSTITUTE(INVITACIONES!$J976,"*",""),CHAR(13),""),CHAR(10),REPT(" ",100)),301,100)),"")</f>
        <v/>
      </c>
      <c r="H975" s="464">
        <f>IFERROR(TRIM(MID(SUBSTITUTE(SUBSTITUTE(SUBSTITUTE(INVITACIONES!$J976,"*",""),CHAR(13),""),CHAR(10),REPT(" ",100)),401,100)),"")</f>
        <v/>
      </c>
      <c r="I975" s="464">
        <f>IFERROR(TRIM(MID(SUBSTITUTE(SUBSTITUTE(SUBSTITUTE(INVITACIONES!$J976,"*",""),CHAR(13),""),CHAR(10),REPT(" ",100)),501,100)),"")</f>
        <v/>
      </c>
      <c r="J975" s="464">
        <f>IFERROR(TRIM(MID(SUBSTITUTE(SUBSTITUTE(SUBSTITUTE(INVITACIONES!$J976,"*",""),CHAR(13),""),CHAR(10),REPT(" ",100)),601,100)),"")</f>
        <v/>
      </c>
      <c r="K975" s="464">
        <f>IFERROR(TRIM(MID(SUBSTITUTE(SUBSTITUTE(SUBSTITUTE(INVITACIONES!$J976,"*",""),CHAR(13),""),CHAR(10),REPT(" ",100)),701,100)),"")</f>
        <v/>
      </c>
    </row>
    <row r="976" s="358">
      <c r="A976" s="464">
        <f>IF(INVITACIONES!A977="","",INVITACIONES!A977)</f>
        <v/>
      </c>
      <c r="B976" s="464">
        <f>IF(INVITACIONES!N977="","",TRIM(INVITACIONES!N977))</f>
        <v/>
      </c>
      <c r="C976" s="475">
        <f>IF(INVITACIONES!G977="","",INVITACIONES!G977)</f>
        <v/>
      </c>
      <c r="D976" s="464">
        <f>IFERROR(TRIM(MID(SUBSTITUTE(SUBSTITUTE(SUBSTITUTE(INVITACIONES!$J977,"*",""),CHAR(13),""),CHAR(10),REPT(" ",100)),1,100)),"")</f>
        <v/>
      </c>
      <c r="E976" s="464">
        <f>IFERROR(TRIM(MID(SUBSTITUTE(SUBSTITUTE(SUBSTITUTE(INVITACIONES!$J977,"*",""),CHAR(13),""),CHAR(10),REPT(" ",100)),101,100)),"")</f>
        <v/>
      </c>
      <c r="F976" s="464">
        <f>IFERROR(TRIM(MID(SUBSTITUTE(SUBSTITUTE(SUBSTITUTE(INVITACIONES!$J977,"*",""),CHAR(13),""),CHAR(10),REPT(" ",100)),201,100)),"")</f>
        <v/>
      </c>
      <c r="G976" s="464">
        <f>IFERROR(TRIM(MID(SUBSTITUTE(SUBSTITUTE(SUBSTITUTE(INVITACIONES!$J977,"*",""),CHAR(13),""),CHAR(10),REPT(" ",100)),301,100)),"")</f>
        <v/>
      </c>
      <c r="H976" s="464">
        <f>IFERROR(TRIM(MID(SUBSTITUTE(SUBSTITUTE(SUBSTITUTE(INVITACIONES!$J977,"*",""),CHAR(13),""),CHAR(10),REPT(" ",100)),401,100)),"")</f>
        <v/>
      </c>
      <c r="I976" s="464">
        <f>IFERROR(TRIM(MID(SUBSTITUTE(SUBSTITUTE(SUBSTITUTE(INVITACIONES!$J977,"*",""),CHAR(13),""),CHAR(10),REPT(" ",100)),501,100)),"")</f>
        <v/>
      </c>
      <c r="J976" s="464">
        <f>IFERROR(TRIM(MID(SUBSTITUTE(SUBSTITUTE(SUBSTITUTE(INVITACIONES!$J977,"*",""),CHAR(13),""),CHAR(10),REPT(" ",100)),601,100)),"")</f>
        <v/>
      </c>
      <c r="K976" s="464">
        <f>IFERROR(TRIM(MID(SUBSTITUTE(SUBSTITUTE(SUBSTITUTE(INVITACIONES!$J977,"*",""),CHAR(13),""),CHAR(10),REPT(" ",100)),701,100)),"")</f>
        <v/>
      </c>
    </row>
    <row r="977" s="358">
      <c r="A977" s="464">
        <f>IF(INVITACIONES!A978="","",INVITACIONES!A978)</f>
        <v/>
      </c>
      <c r="B977" s="464">
        <f>IF(INVITACIONES!N978="","",TRIM(INVITACIONES!N978))</f>
        <v/>
      </c>
      <c r="C977" s="475">
        <f>IF(INVITACIONES!G978="","",INVITACIONES!G978)</f>
        <v/>
      </c>
      <c r="D977" s="464">
        <f>IFERROR(TRIM(MID(SUBSTITUTE(SUBSTITUTE(SUBSTITUTE(INVITACIONES!$J978,"*",""),CHAR(13),""),CHAR(10),REPT(" ",100)),1,100)),"")</f>
        <v/>
      </c>
      <c r="E977" s="464">
        <f>IFERROR(TRIM(MID(SUBSTITUTE(SUBSTITUTE(SUBSTITUTE(INVITACIONES!$J978,"*",""),CHAR(13),""),CHAR(10),REPT(" ",100)),101,100)),"")</f>
        <v/>
      </c>
      <c r="F977" s="464">
        <f>IFERROR(TRIM(MID(SUBSTITUTE(SUBSTITUTE(SUBSTITUTE(INVITACIONES!$J978,"*",""),CHAR(13),""),CHAR(10),REPT(" ",100)),201,100)),"")</f>
        <v/>
      </c>
      <c r="G977" s="464">
        <f>IFERROR(TRIM(MID(SUBSTITUTE(SUBSTITUTE(SUBSTITUTE(INVITACIONES!$J978,"*",""),CHAR(13),""),CHAR(10),REPT(" ",100)),301,100)),"")</f>
        <v/>
      </c>
      <c r="H977" s="464">
        <f>IFERROR(TRIM(MID(SUBSTITUTE(SUBSTITUTE(SUBSTITUTE(INVITACIONES!$J978,"*",""),CHAR(13),""),CHAR(10),REPT(" ",100)),401,100)),"")</f>
        <v/>
      </c>
      <c r="I977" s="464">
        <f>IFERROR(TRIM(MID(SUBSTITUTE(SUBSTITUTE(SUBSTITUTE(INVITACIONES!$J978,"*",""),CHAR(13),""),CHAR(10),REPT(" ",100)),501,100)),"")</f>
        <v/>
      </c>
      <c r="J977" s="464">
        <f>IFERROR(TRIM(MID(SUBSTITUTE(SUBSTITUTE(SUBSTITUTE(INVITACIONES!$J978,"*",""),CHAR(13),""),CHAR(10),REPT(" ",100)),601,100)),"")</f>
        <v/>
      </c>
      <c r="K977" s="464">
        <f>IFERROR(TRIM(MID(SUBSTITUTE(SUBSTITUTE(SUBSTITUTE(INVITACIONES!$J978,"*",""),CHAR(13),""),CHAR(10),REPT(" ",100)),701,100)),"")</f>
        <v/>
      </c>
    </row>
    <row r="978" s="358">
      <c r="A978" s="464">
        <f>IF(INVITACIONES!A979="","",INVITACIONES!A979)</f>
        <v/>
      </c>
      <c r="B978" s="464">
        <f>IF(INVITACIONES!N979="","",TRIM(INVITACIONES!N979))</f>
        <v/>
      </c>
      <c r="C978" s="475">
        <f>IF(INVITACIONES!G979="","",INVITACIONES!G979)</f>
        <v/>
      </c>
      <c r="D978" s="464">
        <f>IFERROR(TRIM(MID(SUBSTITUTE(SUBSTITUTE(SUBSTITUTE(INVITACIONES!$J979,"*",""),CHAR(13),""),CHAR(10),REPT(" ",100)),1,100)),"")</f>
        <v/>
      </c>
      <c r="E978" s="464">
        <f>IFERROR(TRIM(MID(SUBSTITUTE(SUBSTITUTE(SUBSTITUTE(INVITACIONES!$J979,"*",""),CHAR(13),""),CHAR(10),REPT(" ",100)),101,100)),"")</f>
        <v/>
      </c>
      <c r="F978" s="464">
        <f>IFERROR(TRIM(MID(SUBSTITUTE(SUBSTITUTE(SUBSTITUTE(INVITACIONES!$J979,"*",""),CHAR(13),""),CHAR(10),REPT(" ",100)),201,100)),"")</f>
        <v/>
      </c>
      <c r="G978" s="464">
        <f>IFERROR(TRIM(MID(SUBSTITUTE(SUBSTITUTE(SUBSTITUTE(INVITACIONES!$J979,"*",""),CHAR(13),""),CHAR(10),REPT(" ",100)),301,100)),"")</f>
        <v/>
      </c>
      <c r="H978" s="464">
        <f>IFERROR(TRIM(MID(SUBSTITUTE(SUBSTITUTE(SUBSTITUTE(INVITACIONES!$J979,"*",""),CHAR(13),""),CHAR(10),REPT(" ",100)),401,100)),"")</f>
        <v/>
      </c>
      <c r="I978" s="464">
        <f>IFERROR(TRIM(MID(SUBSTITUTE(SUBSTITUTE(SUBSTITUTE(INVITACIONES!$J979,"*",""),CHAR(13),""),CHAR(10),REPT(" ",100)),501,100)),"")</f>
        <v/>
      </c>
      <c r="J978" s="464">
        <f>IFERROR(TRIM(MID(SUBSTITUTE(SUBSTITUTE(SUBSTITUTE(INVITACIONES!$J979,"*",""),CHAR(13),""),CHAR(10),REPT(" ",100)),601,100)),"")</f>
        <v/>
      </c>
      <c r="K978" s="464">
        <f>IFERROR(TRIM(MID(SUBSTITUTE(SUBSTITUTE(SUBSTITUTE(INVITACIONES!$J979,"*",""),CHAR(13),""),CHAR(10),REPT(" ",100)),701,100)),"")</f>
        <v/>
      </c>
    </row>
    <row r="979" s="358">
      <c r="A979" s="464">
        <f>IF(INVITACIONES!A980="","",INVITACIONES!A980)</f>
        <v/>
      </c>
      <c r="B979" s="464">
        <f>IF(INVITACIONES!N980="","",TRIM(INVITACIONES!N980))</f>
        <v/>
      </c>
      <c r="C979" s="475">
        <f>IF(INVITACIONES!G980="","",INVITACIONES!G980)</f>
        <v/>
      </c>
      <c r="D979" s="464">
        <f>IFERROR(TRIM(MID(SUBSTITUTE(SUBSTITUTE(SUBSTITUTE(INVITACIONES!$J980,"*",""),CHAR(13),""),CHAR(10),REPT(" ",100)),1,100)),"")</f>
        <v/>
      </c>
      <c r="E979" s="464">
        <f>IFERROR(TRIM(MID(SUBSTITUTE(SUBSTITUTE(SUBSTITUTE(INVITACIONES!$J980,"*",""),CHAR(13),""),CHAR(10),REPT(" ",100)),101,100)),"")</f>
        <v/>
      </c>
      <c r="F979" s="464">
        <f>IFERROR(TRIM(MID(SUBSTITUTE(SUBSTITUTE(SUBSTITUTE(INVITACIONES!$J980,"*",""),CHAR(13),""),CHAR(10),REPT(" ",100)),201,100)),"")</f>
        <v/>
      </c>
      <c r="G979" s="464">
        <f>IFERROR(TRIM(MID(SUBSTITUTE(SUBSTITUTE(SUBSTITUTE(INVITACIONES!$J980,"*",""),CHAR(13),""),CHAR(10),REPT(" ",100)),301,100)),"")</f>
        <v/>
      </c>
      <c r="H979" s="464">
        <f>IFERROR(TRIM(MID(SUBSTITUTE(SUBSTITUTE(SUBSTITUTE(INVITACIONES!$J980,"*",""),CHAR(13),""),CHAR(10),REPT(" ",100)),401,100)),"")</f>
        <v/>
      </c>
      <c r="I979" s="464">
        <f>IFERROR(TRIM(MID(SUBSTITUTE(SUBSTITUTE(SUBSTITUTE(INVITACIONES!$J980,"*",""),CHAR(13),""),CHAR(10),REPT(" ",100)),501,100)),"")</f>
        <v/>
      </c>
      <c r="J979" s="464">
        <f>IFERROR(TRIM(MID(SUBSTITUTE(SUBSTITUTE(SUBSTITUTE(INVITACIONES!$J980,"*",""),CHAR(13),""),CHAR(10),REPT(" ",100)),601,100)),"")</f>
        <v/>
      </c>
      <c r="K979" s="464">
        <f>IFERROR(TRIM(MID(SUBSTITUTE(SUBSTITUTE(SUBSTITUTE(INVITACIONES!$J980,"*",""),CHAR(13),""),CHAR(10),REPT(" ",100)),701,100)),"")</f>
        <v/>
      </c>
    </row>
    <row r="980" s="358">
      <c r="A980" s="464">
        <f>IF(INVITACIONES!A981="","",INVITACIONES!A981)</f>
        <v/>
      </c>
      <c r="B980" s="464">
        <f>IF(INVITACIONES!N981="","",TRIM(INVITACIONES!N981))</f>
        <v/>
      </c>
      <c r="C980" s="475">
        <f>IF(INVITACIONES!G981="","",INVITACIONES!G981)</f>
        <v/>
      </c>
      <c r="D980" s="464">
        <f>IFERROR(TRIM(MID(SUBSTITUTE(SUBSTITUTE(SUBSTITUTE(INVITACIONES!$J981,"*",""),CHAR(13),""),CHAR(10),REPT(" ",100)),1,100)),"")</f>
        <v/>
      </c>
      <c r="E980" s="464">
        <f>IFERROR(TRIM(MID(SUBSTITUTE(SUBSTITUTE(SUBSTITUTE(INVITACIONES!$J981,"*",""),CHAR(13),""),CHAR(10),REPT(" ",100)),101,100)),"")</f>
        <v/>
      </c>
      <c r="F980" s="464">
        <f>IFERROR(TRIM(MID(SUBSTITUTE(SUBSTITUTE(SUBSTITUTE(INVITACIONES!$J981,"*",""),CHAR(13),""),CHAR(10),REPT(" ",100)),201,100)),"")</f>
        <v/>
      </c>
      <c r="G980" s="464">
        <f>IFERROR(TRIM(MID(SUBSTITUTE(SUBSTITUTE(SUBSTITUTE(INVITACIONES!$J981,"*",""),CHAR(13),""),CHAR(10),REPT(" ",100)),301,100)),"")</f>
        <v/>
      </c>
      <c r="H980" s="464">
        <f>IFERROR(TRIM(MID(SUBSTITUTE(SUBSTITUTE(SUBSTITUTE(INVITACIONES!$J981,"*",""),CHAR(13),""),CHAR(10),REPT(" ",100)),401,100)),"")</f>
        <v/>
      </c>
      <c r="I980" s="464">
        <f>IFERROR(TRIM(MID(SUBSTITUTE(SUBSTITUTE(SUBSTITUTE(INVITACIONES!$J981,"*",""),CHAR(13),""),CHAR(10),REPT(" ",100)),501,100)),"")</f>
        <v/>
      </c>
      <c r="J980" s="464">
        <f>IFERROR(TRIM(MID(SUBSTITUTE(SUBSTITUTE(SUBSTITUTE(INVITACIONES!$J981,"*",""),CHAR(13),""),CHAR(10),REPT(" ",100)),601,100)),"")</f>
        <v/>
      </c>
      <c r="K980" s="464">
        <f>IFERROR(TRIM(MID(SUBSTITUTE(SUBSTITUTE(SUBSTITUTE(INVITACIONES!$J981,"*",""),CHAR(13),""),CHAR(10),REPT(" ",100)),701,100)),"")</f>
        <v/>
      </c>
    </row>
    <row r="981" s="358">
      <c r="A981" s="464">
        <f>IF(INVITACIONES!A982="","",INVITACIONES!A982)</f>
        <v/>
      </c>
      <c r="B981" s="464">
        <f>IF(INVITACIONES!N982="","",TRIM(INVITACIONES!N982))</f>
        <v/>
      </c>
      <c r="C981" s="475">
        <f>IF(INVITACIONES!G982="","",INVITACIONES!G982)</f>
        <v/>
      </c>
      <c r="D981" s="464">
        <f>IFERROR(TRIM(MID(SUBSTITUTE(SUBSTITUTE(SUBSTITUTE(INVITACIONES!$J982,"*",""),CHAR(13),""),CHAR(10),REPT(" ",100)),1,100)),"")</f>
        <v/>
      </c>
      <c r="E981" s="464">
        <f>IFERROR(TRIM(MID(SUBSTITUTE(SUBSTITUTE(SUBSTITUTE(INVITACIONES!$J982,"*",""),CHAR(13),""),CHAR(10),REPT(" ",100)),101,100)),"")</f>
        <v/>
      </c>
      <c r="F981" s="464">
        <f>IFERROR(TRIM(MID(SUBSTITUTE(SUBSTITUTE(SUBSTITUTE(INVITACIONES!$J982,"*",""),CHAR(13),""),CHAR(10),REPT(" ",100)),201,100)),"")</f>
        <v/>
      </c>
      <c r="G981" s="464">
        <f>IFERROR(TRIM(MID(SUBSTITUTE(SUBSTITUTE(SUBSTITUTE(INVITACIONES!$J982,"*",""),CHAR(13),""),CHAR(10),REPT(" ",100)),301,100)),"")</f>
        <v/>
      </c>
      <c r="H981" s="464">
        <f>IFERROR(TRIM(MID(SUBSTITUTE(SUBSTITUTE(SUBSTITUTE(INVITACIONES!$J982,"*",""),CHAR(13),""),CHAR(10),REPT(" ",100)),401,100)),"")</f>
        <v/>
      </c>
      <c r="I981" s="464">
        <f>IFERROR(TRIM(MID(SUBSTITUTE(SUBSTITUTE(SUBSTITUTE(INVITACIONES!$J982,"*",""),CHAR(13),""),CHAR(10),REPT(" ",100)),501,100)),"")</f>
        <v/>
      </c>
      <c r="J981" s="464">
        <f>IFERROR(TRIM(MID(SUBSTITUTE(SUBSTITUTE(SUBSTITUTE(INVITACIONES!$J982,"*",""),CHAR(13),""),CHAR(10),REPT(" ",100)),601,100)),"")</f>
        <v/>
      </c>
      <c r="K981" s="464">
        <f>IFERROR(TRIM(MID(SUBSTITUTE(SUBSTITUTE(SUBSTITUTE(INVITACIONES!$J982,"*",""),CHAR(13),""),CHAR(10),REPT(" ",100)),701,100)),"")</f>
        <v/>
      </c>
    </row>
    <row r="982" s="358">
      <c r="A982" s="464">
        <f>IF(INVITACIONES!A983="","",INVITACIONES!A983)</f>
        <v/>
      </c>
      <c r="B982" s="464">
        <f>IF(INVITACIONES!N983="","",TRIM(INVITACIONES!N983))</f>
        <v/>
      </c>
      <c r="C982" s="475">
        <f>IF(INVITACIONES!G983="","",INVITACIONES!G983)</f>
        <v/>
      </c>
      <c r="D982" s="464">
        <f>IFERROR(TRIM(MID(SUBSTITUTE(SUBSTITUTE(SUBSTITUTE(INVITACIONES!$J983,"*",""),CHAR(13),""),CHAR(10),REPT(" ",100)),1,100)),"")</f>
        <v/>
      </c>
      <c r="E982" s="464">
        <f>IFERROR(TRIM(MID(SUBSTITUTE(SUBSTITUTE(SUBSTITUTE(INVITACIONES!$J983,"*",""),CHAR(13),""),CHAR(10),REPT(" ",100)),101,100)),"")</f>
        <v/>
      </c>
      <c r="F982" s="464">
        <f>IFERROR(TRIM(MID(SUBSTITUTE(SUBSTITUTE(SUBSTITUTE(INVITACIONES!$J983,"*",""),CHAR(13),""),CHAR(10),REPT(" ",100)),201,100)),"")</f>
        <v/>
      </c>
      <c r="G982" s="464">
        <f>IFERROR(TRIM(MID(SUBSTITUTE(SUBSTITUTE(SUBSTITUTE(INVITACIONES!$J983,"*",""),CHAR(13),""),CHAR(10),REPT(" ",100)),301,100)),"")</f>
        <v/>
      </c>
      <c r="H982" s="464">
        <f>IFERROR(TRIM(MID(SUBSTITUTE(SUBSTITUTE(SUBSTITUTE(INVITACIONES!$J983,"*",""),CHAR(13),""),CHAR(10),REPT(" ",100)),401,100)),"")</f>
        <v/>
      </c>
      <c r="I982" s="464">
        <f>IFERROR(TRIM(MID(SUBSTITUTE(SUBSTITUTE(SUBSTITUTE(INVITACIONES!$J983,"*",""),CHAR(13),""),CHAR(10),REPT(" ",100)),501,100)),"")</f>
        <v/>
      </c>
      <c r="J982" s="464">
        <f>IFERROR(TRIM(MID(SUBSTITUTE(SUBSTITUTE(SUBSTITUTE(INVITACIONES!$J983,"*",""),CHAR(13),""),CHAR(10),REPT(" ",100)),601,100)),"")</f>
        <v/>
      </c>
      <c r="K982" s="464">
        <f>IFERROR(TRIM(MID(SUBSTITUTE(SUBSTITUTE(SUBSTITUTE(INVITACIONES!$J983,"*",""),CHAR(13),""),CHAR(10),REPT(" ",100)),701,100)),"")</f>
        <v/>
      </c>
    </row>
    <row r="983" s="358">
      <c r="A983" s="464">
        <f>IF(INVITACIONES!A984="","",INVITACIONES!A984)</f>
        <v/>
      </c>
      <c r="B983" s="464">
        <f>IF(INVITACIONES!N984="","",TRIM(INVITACIONES!N984))</f>
        <v/>
      </c>
      <c r="C983" s="475">
        <f>IF(INVITACIONES!G984="","",INVITACIONES!G984)</f>
        <v/>
      </c>
      <c r="D983" s="464">
        <f>IFERROR(TRIM(MID(SUBSTITUTE(SUBSTITUTE(SUBSTITUTE(INVITACIONES!$J984,"*",""),CHAR(13),""),CHAR(10),REPT(" ",100)),1,100)),"")</f>
        <v/>
      </c>
      <c r="E983" s="464">
        <f>IFERROR(TRIM(MID(SUBSTITUTE(SUBSTITUTE(SUBSTITUTE(INVITACIONES!$J984,"*",""),CHAR(13),""),CHAR(10),REPT(" ",100)),101,100)),"")</f>
        <v/>
      </c>
      <c r="F983" s="464">
        <f>IFERROR(TRIM(MID(SUBSTITUTE(SUBSTITUTE(SUBSTITUTE(INVITACIONES!$J984,"*",""),CHAR(13),""),CHAR(10),REPT(" ",100)),201,100)),"")</f>
        <v/>
      </c>
      <c r="G983" s="464">
        <f>IFERROR(TRIM(MID(SUBSTITUTE(SUBSTITUTE(SUBSTITUTE(INVITACIONES!$J984,"*",""),CHAR(13),""),CHAR(10),REPT(" ",100)),301,100)),"")</f>
        <v/>
      </c>
      <c r="H983" s="464">
        <f>IFERROR(TRIM(MID(SUBSTITUTE(SUBSTITUTE(SUBSTITUTE(INVITACIONES!$J984,"*",""),CHAR(13),""),CHAR(10),REPT(" ",100)),401,100)),"")</f>
        <v/>
      </c>
      <c r="I983" s="464">
        <f>IFERROR(TRIM(MID(SUBSTITUTE(SUBSTITUTE(SUBSTITUTE(INVITACIONES!$J984,"*",""),CHAR(13),""),CHAR(10),REPT(" ",100)),501,100)),"")</f>
        <v/>
      </c>
      <c r="J983" s="464">
        <f>IFERROR(TRIM(MID(SUBSTITUTE(SUBSTITUTE(SUBSTITUTE(INVITACIONES!$J984,"*",""),CHAR(13),""),CHAR(10),REPT(" ",100)),601,100)),"")</f>
        <v/>
      </c>
      <c r="K983" s="464">
        <f>IFERROR(TRIM(MID(SUBSTITUTE(SUBSTITUTE(SUBSTITUTE(INVITACIONES!$J984,"*",""),CHAR(13),""),CHAR(10),REPT(" ",100)),701,100)),"")</f>
        <v/>
      </c>
    </row>
    <row r="984" s="358">
      <c r="A984" s="464">
        <f>IF(INVITACIONES!A985="","",INVITACIONES!A985)</f>
        <v/>
      </c>
      <c r="B984" s="464">
        <f>IF(INVITACIONES!N985="","",TRIM(INVITACIONES!N985))</f>
        <v/>
      </c>
      <c r="C984" s="475">
        <f>IF(INVITACIONES!G985="","",INVITACIONES!G985)</f>
        <v/>
      </c>
      <c r="D984" s="464">
        <f>IFERROR(TRIM(MID(SUBSTITUTE(SUBSTITUTE(SUBSTITUTE(INVITACIONES!$J985,"*",""),CHAR(13),""),CHAR(10),REPT(" ",100)),1,100)),"")</f>
        <v/>
      </c>
      <c r="E984" s="464">
        <f>IFERROR(TRIM(MID(SUBSTITUTE(SUBSTITUTE(SUBSTITUTE(INVITACIONES!$J985,"*",""),CHAR(13),""),CHAR(10),REPT(" ",100)),101,100)),"")</f>
        <v/>
      </c>
      <c r="F984" s="464">
        <f>IFERROR(TRIM(MID(SUBSTITUTE(SUBSTITUTE(SUBSTITUTE(INVITACIONES!$J985,"*",""),CHAR(13),""),CHAR(10),REPT(" ",100)),201,100)),"")</f>
        <v/>
      </c>
      <c r="G984" s="464">
        <f>IFERROR(TRIM(MID(SUBSTITUTE(SUBSTITUTE(SUBSTITUTE(INVITACIONES!$J985,"*",""),CHAR(13),""),CHAR(10),REPT(" ",100)),301,100)),"")</f>
        <v/>
      </c>
      <c r="H984" s="464">
        <f>IFERROR(TRIM(MID(SUBSTITUTE(SUBSTITUTE(SUBSTITUTE(INVITACIONES!$J985,"*",""),CHAR(13),""),CHAR(10),REPT(" ",100)),401,100)),"")</f>
        <v/>
      </c>
      <c r="I984" s="464">
        <f>IFERROR(TRIM(MID(SUBSTITUTE(SUBSTITUTE(SUBSTITUTE(INVITACIONES!$J985,"*",""),CHAR(13),""),CHAR(10),REPT(" ",100)),501,100)),"")</f>
        <v/>
      </c>
      <c r="J984" s="464">
        <f>IFERROR(TRIM(MID(SUBSTITUTE(SUBSTITUTE(SUBSTITUTE(INVITACIONES!$J985,"*",""),CHAR(13),""),CHAR(10),REPT(" ",100)),601,100)),"")</f>
        <v/>
      </c>
      <c r="K984" s="464">
        <f>IFERROR(TRIM(MID(SUBSTITUTE(SUBSTITUTE(SUBSTITUTE(INVITACIONES!$J985,"*",""),CHAR(13),""),CHAR(10),REPT(" ",100)),701,100)),"")</f>
        <v/>
      </c>
    </row>
    <row r="985" s="358">
      <c r="A985" s="464">
        <f>IF(INVITACIONES!A986="","",INVITACIONES!A986)</f>
        <v/>
      </c>
      <c r="B985" s="464">
        <f>IF(INVITACIONES!N986="","",TRIM(INVITACIONES!N986))</f>
        <v/>
      </c>
      <c r="C985" s="475">
        <f>IF(INVITACIONES!G986="","",INVITACIONES!G986)</f>
        <v/>
      </c>
      <c r="D985" s="464">
        <f>IFERROR(TRIM(MID(SUBSTITUTE(SUBSTITUTE(SUBSTITUTE(INVITACIONES!$J986,"*",""),CHAR(13),""),CHAR(10),REPT(" ",100)),1,100)),"")</f>
        <v/>
      </c>
      <c r="E985" s="464">
        <f>IFERROR(TRIM(MID(SUBSTITUTE(SUBSTITUTE(SUBSTITUTE(INVITACIONES!$J986,"*",""),CHAR(13),""),CHAR(10),REPT(" ",100)),101,100)),"")</f>
        <v/>
      </c>
      <c r="F985" s="464">
        <f>IFERROR(TRIM(MID(SUBSTITUTE(SUBSTITUTE(SUBSTITUTE(INVITACIONES!$J986,"*",""),CHAR(13),""),CHAR(10),REPT(" ",100)),201,100)),"")</f>
        <v/>
      </c>
      <c r="G985" s="464">
        <f>IFERROR(TRIM(MID(SUBSTITUTE(SUBSTITUTE(SUBSTITUTE(INVITACIONES!$J986,"*",""),CHAR(13),""),CHAR(10),REPT(" ",100)),301,100)),"")</f>
        <v/>
      </c>
      <c r="H985" s="464">
        <f>IFERROR(TRIM(MID(SUBSTITUTE(SUBSTITUTE(SUBSTITUTE(INVITACIONES!$J986,"*",""),CHAR(13),""),CHAR(10),REPT(" ",100)),401,100)),"")</f>
        <v/>
      </c>
      <c r="I985" s="464">
        <f>IFERROR(TRIM(MID(SUBSTITUTE(SUBSTITUTE(SUBSTITUTE(INVITACIONES!$J986,"*",""),CHAR(13),""),CHAR(10),REPT(" ",100)),501,100)),"")</f>
        <v/>
      </c>
      <c r="J985" s="464">
        <f>IFERROR(TRIM(MID(SUBSTITUTE(SUBSTITUTE(SUBSTITUTE(INVITACIONES!$J986,"*",""),CHAR(13),""),CHAR(10),REPT(" ",100)),601,100)),"")</f>
        <v/>
      </c>
      <c r="K985" s="464">
        <f>IFERROR(TRIM(MID(SUBSTITUTE(SUBSTITUTE(SUBSTITUTE(INVITACIONES!$J986,"*",""),CHAR(13),""),CHAR(10),REPT(" ",100)),701,100)),"")</f>
        <v/>
      </c>
    </row>
    <row r="986" s="358">
      <c r="A986" s="464">
        <f>IF(INVITACIONES!A987="","",INVITACIONES!A987)</f>
        <v/>
      </c>
      <c r="B986" s="464">
        <f>IF(INVITACIONES!N987="","",TRIM(INVITACIONES!N987))</f>
        <v/>
      </c>
      <c r="C986" s="475">
        <f>IF(INVITACIONES!G987="","",INVITACIONES!G987)</f>
        <v/>
      </c>
      <c r="D986" s="464">
        <f>IFERROR(TRIM(MID(SUBSTITUTE(SUBSTITUTE(SUBSTITUTE(INVITACIONES!$J987,"*",""),CHAR(13),""),CHAR(10),REPT(" ",100)),1,100)),"")</f>
        <v/>
      </c>
      <c r="E986" s="464">
        <f>IFERROR(TRIM(MID(SUBSTITUTE(SUBSTITUTE(SUBSTITUTE(INVITACIONES!$J987,"*",""),CHAR(13),""),CHAR(10),REPT(" ",100)),101,100)),"")</f>
        <v/>
      </c>
      <c r="F986" s="464">
        <f>IFERROR(TRIM(MID(SUBSTITUTE(SUBSTITUTE(SUBSTITUTE(INVITACIONES!$J987,"*",""),CHAR(13),""),CHAR(10),REPT(" ",100)),201,100)),"")</f>
        <v/>
      </c>
      <c r="G986" s="464">
        <f>IFERROR(TRIM(MID(SUBSTITUTE(SUBSTITUTE(SUBSTITUTE(INVITACIONES!$J987,"*",""),CHAR(13),""),CHAR(10),REPT(" ",100)),301,100)),"")</f>
        <v/>
      </c>
      <c r="H986" s="464">
        <f>IFERROR(TRIM(MID(SUBSTITUTE(SUBSTITUTE(SUBSTITUTE(INVITACIONES!$J987,"*",""),CHAR(13),""),CHAR(10),REPT(" ",100)),401,100)),"")</f>
        <v/>
      </c>
      <c r="I986" s="464">
        <f>IFERROR(TRIM(MID(SUBSTITUTE(SUBSTITUTE(SUBSTITUTE(INVITACIONES!$J987,"*",""),CHAR(13),""),CHAR(10),REPT(" ",100)),501,100)),"")</f>
        <v/>
      </c>
      <c r="J986" s="464">
        <f>IFERROR(TRIM(MID(SUBSTITUTE(SUBSTITUTE(SUBSTITUTE(INVITACIONES!$J987,"*",""),CHAR(13),""),CHAR(10),REPT(" ",100)),601,100)),"")</f>
        <v/>
      </c>
      <c r="K986" s="464">
        <f>IFERROR(TRIM(MID(SUBSTITUTE(SUBSTITUTE(SUBSTITUTE(INVITACIONES!$J987,"*",""),CHAR(13),""),CHAR(10),REPT(" ",100)),701,100)),"")</f>
        <v/>
      </c>
    </row>
    <row r="987" s="358">
      <c r="A987" s="464">
        <f>IF(INVITACIONES!A988="","",INVITACIONES!A988)</f>
        <v/>
      </c>
      <c r="B987" s="464">
        <f>IF(INVITACIONES!N988="","",TRIM(INVITACIONES!N988))</f>
        <v/>
      </c>
      <c r="C987" s="475">
        <f>IF(INVITACIONES!G988="","",INVITACIONES!G988)</f>
        <v/>
      </c>
      <c r="D987" s="464">
        <f>IFERROR(TRIM(MID(SUBSTITUTE(SUBSTITUTE(SUBSTITUTE(INVITACIONES!$J988,"*",""),CHAR(13),""),CHAR(10),REPT(" ",100)),1,100)),"")</f>
        <v/>
      </c>
      <c r="E987" s="464">
        <f>IFERROR(TRIM(MID(SUBSTITUTE(SUBSTITUTE(SUBSTITUTE(INVITACIONES!$J988,"*",""),CHAR(13),""),CHAR(10),REPT(" ",100)),101,100)),"")</f>
        <v/>
      </c>
      <c r="F987" s="464">
        <f>IFERROR(TRIM(MID(SUBSTITUTE(SUBSTITUTE(SUBSTITUTE(INVITACIONES!$J988,"*",""),CHAR(13),""),CHAR(10),REPT(" ",100)),201,100)),"")</f>
        <v/>
      </c>
      <c r="G987" s="464">
        <f>IFERROR(TRIM(MID(SUBSTITUTE(SUBSTITUTE(SUBSTITUTE(INVITACIONES!$J988,"*",""),CHAR(13),""),CHAR(10),REPT(" ",100)),301,100)),"")</f>
        <v/>
      </c>
      <c r="H987" s="464">
        <f>IFERROR(TRIM(MID(SUBSTITUTE(SUBSTITUTE(SUBSTITUTE(INVITACIONES!$J988,"*",""),CHAR(13),""),CHAR(10),REPT(" ",100)),401,100)),"")</f>
        <v/>
      </c>
      <c r="I987" s="464">
        <f>IFERROR(TRIM(MID(SUBSTITUTE(SUBSTITUTE(SUBSTITUTE(INVITACIONES!$J988,"*",""),CHAR(13),""),CHAR(10),REPT(" ",100)),501,100)),"")</f>
        <v/>
      </c>
      <c r="J987" s="464">
        <f>IFERROR(TRIM(MID(SUBSTITUTE(SUBSTITUTE(SUBSTITUTE(INVITACIONES!$J988,"*",""),CHAR(13),""),CHAR(10),REPT(" ",100)),601,100)),"")</f>
        <v/>
      </c>
      <c r="K987" s="464">
        <f>IFERROR(TRIM(MID(SUBSTITUTE(SUBSTITUTE(SUBSTITUTE(INVITACIONES!$J988,"*",""),CHAR(13),""),CHAR(10),REPT(" ",100)),701,100)),"")</f>
        <v/>
      </c>
    </row>
    <row r="988" s="358">
      <c r="A988" s="464">
        <f>IF(INVITACIONES!A989="","",INVITACIONES!A989)</f>
        <v/>
      </c>
      <c r="B988" s="464">
        <f>IF(INVITACIONES!N989="","",TRIM(INVITACIONES!N989))</f>
        <v/>
      </c>
      <c r="C988" s="475">
        <f>IF(INVITACIONES!G989="","",INVITACIONES!G989)</f>
        <v/>
      </c>
      <c r="D988" s="464">
        <f>IFERROR(TRIM(MID(SUBSTITUTE(SUBSTITUTE(SUBSTITUTE(INVITACIONES!$J989,"*",""),CHAR(13),""),CHAR(10),REPT(" ",100)),1,100)),"")</f>
        <v/>
      </c>
      <c r="E988" s="464">
        <f>IFERROR(TRIM(MID(SUBSTITUTE(SUBSTITUTE(SUBSTITUTE(INVITACIONES!$J989,"*",""),CHAR(13),""),CHAR(10),REPT(" ",100)),101,100)),"")</f>
        <v/>
      </c>
      <c r="F988" s="464">
        <f>IFERROR(TRIM(MID(SUBSTITUTE(SUBSTITUTE(SUBSTITUTE(INVITACIONES!$J989,"*",""),CHAR(13),""),CHAR(10),REPT(" ",100)),201,100)),"")</f>
        <v/>
      </c>
      <c r="G988" s="464">
        <f>IFERROR(TRIM(MID(SUBSTITUTE(SUBSTITUTE(SUBSTITUTE(INVITACIONES!$J989,"*",""),CHAR(13),""),CHAR(10),REPT(" ",100)),301,100)),"")</f>
        <v/>
      </c>
      <c r="H988" s="464">
        <f>IFERROR(TRIM(MID(SUBSTITUTE(SUBSTITUTE(SUBSTITUTE(INVITACIONES!$J989,"*",""),CHAR(13),""),CHAR(10),REPT(" ",100)),401,100)),"")</f>
        <v/>
      </c>
      <c r="I988" s="464">
        <f>IFERROR(TRIM(MID(SUBSTITUTE(SUBSTITUTE(SUBSTITUTE(INVITACIONES!$J989,"*",""),CHAR(13),""),CHAR(10),REPT(" ",100)),501,100)),"")</f>
        <v/>
      </c>
      <c r="J988" s="464">
        <f>IFERROR(TRIM(MID(SUBSTITUTE(SUBSTITUTE(SUBSTITUTE(INVITACIONES!$J989,"*",""),CHAR(13),""),CHAR(10),REPT(" ",100)),601,100)),"")</f>
        <v/>
      </c>
      <c r="K988" s="464">
        <f>IFERROR(TRIM(MID(SUBSTITUTE(SUBSTITUTE(SUBSTITUTE(INVITACIONES!$J989,"*",""),CHAR(13),""),CHAR(10),REPT(" ",100)),701,100)),"")</f>
        <v/>
      </c>
    </row>
    <row r="989" s="358">
      <c r="A989" s="464">
        <f>IF(INVITACIONES!A990="","",INVITACIONES!A990)</f>
        <v/>
      </c>
      <c r="B989" s="464">
        <f>IF(INVITACIONES!N990="","",TRIM(INVITACIONES!N990))</f>
        <v/>
      </c>
      <c r="C989" s="475">
        <f>IF(INVITACIONES!G990="","",INVITACIONES!G990)</f>
        <v/>
      </c>
      <c r="D989" s="464">
        <f>IFERROR(TRIM(MID(SUBSTITUTE(SUBSTITUTE(SUBSTITUTE(INVITACIONES!$J990,"*",""),CHAR(13),""),CHAR(10),REPT(" ",100)),1,100)),"")</f>
        <v/>
      </c>
      <c r="E989" s="464">
        <f>IFERROR(TRIM(MID(SUBSTITUTE(SUBSTITUTE(SUBSTITUTE(INVITACIONES!$J990,"*",""),CHAR(13),""),CHAR(10),REPT(" ",100)),101,100)),"")</f>
        <v/>
      </c>
      <c r="F989" s="464">
        <f>IFERROR(TRIM(MID(SUBSTITUTE(SUBSTITUTE(SUBSTITUTE(INVITACIONES!$J990,"*",""),CHAR(13),""),CHAR(10),REPT(" ",100)),201,100)),"")</f>
        <v/>
      </c>
      <c r="G989" s="464">
        <f>IFERROR(TRIM(MID(SUBSTITUTE(SUBSTITUTE(SUBSTITUTE(INVITACIONES!$J990,"*",""),CHAR(13),""),CHAR(10),REPT(" ",100)),301,100)),"")</f>
        <v/>
      </c>
      <c r="H989" s="464">
        <f>IFERROR(TRIM(MID(SUBSTITUTE(SUBSTITUTE(SUBSTITUTE(INVITACIONES!$J990,"*",""),CHAR(13),""),CHAR(10),REPT(" ",100)),401,100)),"")</f>
        <v/>
      </c>
      <c r="I989" s="464">
        <f>IFERROR(TRIM(MID(SUBSTITUTE(SUBSTITUTE(SUBSTITUTE(INVITACIONES!$J990,"*",""),CHAR(13),""),CHAR(10),REPT(" ",100)),501,100)),"")</f>
        <v/>
      </c>
      <c r="J989" s="464">
        <f>IFERROR(TRIM(MID(SUBSTITUTE(SUBSTITUTE(SUBSTITUTE(INVITACIONES!$J990,"*",""),CHAR(13),""),CHAR(10),REPT(" ",100)),601,100)),"")</f>
        <v/>
      </c>
      <c r="K989" s="464">
        <f>IFERROR(TRIM(MID(SUBSTITUTE(SUBSTITUTE(SUBSTITUTE(INVITACIONES!$J990,"*",""),CHAR(13),""),CHAR(10),REPT(" ",100)),701,100)),"")</f>
        <v/>
      </c>
    </row>
    <row r="990" s="358">
      <c r="A990" s="464">
        <f>IF(INVITACIONES!A991="","",INVITACIONES!A991)</f>
        <v/>
      </c>
      <c r="B990" s="464">
        <f>IF(INVITACIONES!N991="","",TRIM(INVITACIONES!N991))</f>
        <v/>
      </c>
      <c r="C990" s="475">
        <f>IF(INVITACIONES!G991="","",INVITACIONES!G991)</f>
        <v/>
      </c>
      <c r="D990" s="464">
        <f>IFERROR(TRIM(MID(SUBSTITUTE(SUBSTITUTE(SUBSTITUTE(INVITACIONES!$J991,"*",""),CHAR(13),""),CHAR(10),REPT(" ",100)),1,100)),"")</f>
        <v/>
      </c>
      <c r="E990" s="464">
        <f>IFERROR(TRIM(MID(SUBSTITUTE(SUBSTITUTE(SUBSTITUTE(INVITACIONES!$J991,"*",""),CHAR(13),""),CHAR(10),REPT(" ",100)),101,100)),"")</f>
        <v/>
      </c>
      <c r="F990" s="464">
        <f>IFERROR(TRIM(MID(SUBSTITUTE(SUBSTITUTE(SUBSTITUTE(INVITACIONES!$J991,"*",""),CHAR(13),""),CHAR(10),REPT(" ",100)),201,100)),"")</f>
        <v/>
      </c>
      <c r="G990" s="464">
        <f>IFERROR(TRIM(MID(SUBSTITUTE(SUBSTITUTE(SUBSTITUTE(INVITACIONES!$J991,"*",""),CHAR(13),""),CHAR(10),REPT(" ",100)),301,100)),"")</f>
        <v/>
      </c>
      <c r="H990" s="464">
        <f>IFERROR(TRIM(MID(SUBSTITUTE(SUBSTITUTE(SUBSTITUTE(INVITACIONES!$J991,"*",""),CHAR(13),""),CHAR(10),REPT(" ",100)),401,100)),"")</f>
        <v/>
      </c>
      <c r="I990" s="464">
        <f>IFERROR(TRIM(MID(SUBSTITUTE(SUBSTITUTE(SUBSTITUTE(INVITACIONES!$J991,"*",""),CHAR(13),""),CHAR(10),REPT(" ",100)),501,100)),"")</f>
        <v/>
      </c>
      <c r="J990" s="464">
        <f>IFERROR(TRIM(MID(SUBSTITUTE(SUBSTITUTE(SUBSTITUTE(INVITACIONES!$J991,"*",""),CHAR(13),""),CHAR(10),REPT(" ",100)),601,100)),"")</f>
        <v/>
      </c>
      <c r="K990" s="464">
        <f>IFERROR(TRIM(MID(SUBSTITUTE(SUBSTITUTE(SUBSTITUTE(INVITACIONES!$J991,"*",""),CHAR(13),""),CHAR(10),REPT(" ",100)),701,100)),"")</f>
        <v/>
      </c>
    </row>
    <row r="991" s="358">
      <c r="A991" s="464">
        <f>IF(INVITACIONES!A992="","",INVITACIONES!A992)</f>
        <v/>
      </c>
      <c r="B991" s="464">
        <f>IF(INVITACIONES!N992="","",TRIM(INVITACIONES!N992))</f>
        <v/>
      </c>
      <c r="C991" s="475">
        <f>IF(INVITACIONES!G992="","",INVITACIONES!G992)</f>
        <v/>
      </c>
      <c r="D991" s="464">
        <f>IFERROR(TRIM(MID(SUBSTITUTE(SUBSTITUTE(SUBSTITUTE(INVITACIONES!$J992,"*",""),CHAR(13),""),CHAR(10),REPT(" ",100)),1,100)),"")</f>
        <v/>
      </c>
      <c r="E991" s="464">
        <f>IFERROR(TRIM(MID(SUBSTITUTE(SUBSTITUTE(SUBSTITUTE(INVITACIONES!$J992,"*",""),CHAR(13),""),CHAR(10),REPT(" ",100)),101,100)),"")</f>
        <v/>
      </c>
      <c r="F991" s="464">
        <f>IFERROR(TRIM(MID(SUBSTITUTE(SUBSTITUTE(SUBSTITUTE(INVITACIONES!$J992,"*",""),CHAR(13),""),CHAR(10),REPT(" ",100)),201,100)),"")</f>
        <v/>
      </c>
      <c r="G991" s="464">
        <f>IFERROR(TRIM(MID(SUBSTITUTE(SUBSTITUTE(SUBSTITUTE(INVITACIONES!$J992,"*",""),CHAR(13),""),CHAR(10),REPT(" ",100)),301,100)),"")</f>
        <v/>
      </c>
      <c r="H991" s="464">
        <f>IFERROR(TRIM(MID(SUBSTITUTE(SUBSTITUTE(SUBSTITUTE(INVITACIONES!$J992,"*",""),CHAR(13),""),CHAR(10),REPT(" ",100)),401,100)),"")</f>
        <v/>
      </c>
      <c r="I991" s="464">
        <f>IFERROR(TRIM(MID(SUBSTITUTE(SUBSTITUTE(SUBSTITUTE(INVITACIONES!$J992,"*",""),CHAR(13),""),CHAR(10),REPT(" ",100)),501,100)),"")</f>
        <v/>
      </c>
      <c r="J991" s="464">
        <f>IFERROR(TRIM(MID(SUBSTITUTE(SUBSTITUTE(SUBSTITUTE(INVITACIONES!$J992,"*",""),CHAR(13),""),CHAR(10),REPT(" ",100)),601,100)),"")</f>
        <v/>
      </c>
      <c r="K991" s="464">
        <f>IFERROR(TRIM(MID(SUBSTITUTE(SUBSTITUTE(SUBSTITUTE(INVITACIONES!$J992,"*",""),CHAR(13),""),CHAR(10),REPT(" ",100)),701,100)),"")</f>
        <v/>
      </c>
    </row>
    <row r="992" s="358">
      <c r="A992" s="464">
        <f>IF(INVITACIONES!A993="","",INVITACIONES!A993)</f>
        <v/>
      </c>
      <c r="B992" s="464">
        <f>IF(INVITACIONES!N993="","",TRIM(INVITACIONES!N993))</f>
        <v/>
      </c>
      <c r="C992" s="475">
        <f>IF(INVITACIONES!G993="","",INVITACIONES!G993)</f>
        <v/>
      </c>
      <c r="D992" s="464">
        <f>IFERROR(TRIM(MID(SUBSTITUTE(SUBSTITUTE(SUBSTITUTE(INVITACIONES!$J993,"*",""),CHAR(13),""),CHAR(10),REPT(" ",100)),1,100)),"")</f>
        <v/>
      </c>
      <c r="E992" s="464">
        <f>IFERROR(TRIM(MID(SUBSTITUTE(SUBSTITUTE(SUBSTITUTE(INVITACIONES!$J993,"*",""),CHAR(13),""),CHAR(10),REPT(" ",100)),101,100)),"")</f>
        <v/>
      </c>
      <c r="F992" s="464">
        <f>IFERROR(TRIM(MID(SUBSTITUTE(SUBSTITUTE(SUBSTITUTE(INVITACIONES!$J993,"*",""),CHAR(13),""),CHAR(10),REPT(" ",100)),201,100)),"")</f>
        <v/>
      </c>
      <c r="G992" s="464">
        <f>IFERROR(TRIM(MID(SUBSTITUTE(SUBSTITUTE(SUBSTITUTE(INVITACIONES!$J993,"*",""),CHAR(13),""),CHAR(10),REPT(" ",100)),301,100)),"")</f>
        <v/>
      </c>
      <c r="H992" s="464">
        <f>IFERROR(TRIM(MID(SUBSTITUTE(SUBSTITUTE(SUBSTITUTE(INVITACIONES!$J993,"*",""),CHAR(13),""),CHAR(10),REPT(" ",100)),401,100)),"")</f>
        <v/>
      </c>
      <c r="I992" s="464">
        <f>IFERROR(TRIM(MID(SUBSTITUTE(SUBSTITUTE(SUBSTITUTE(INVITACIONES!$J993,"*",""),CHAR(13),""),CHAR(10),REPT(" ",100)),501,100)),"")</f>
        <v/>
      </c>
      <c r="J992" s="464">
        <f>IFERROR(TRIM(MID(SUBSTITUTE(SUBSTITUTE(SUBSTITUTE(INVITACIONES!$J993,"*",""),CHAR(13),""),CHAR(10),REPT(" ",100)),601,100)),"")</f>
        <v/>
      </c>
      <c r="K992" s="464">
        <f>IFERROR(TRIM(MID(SUBSTITUTE(SUBSTITUTE(SUBSTITUTE(INVITACIONES!$J993,"*",""),CHAR(13),""),CHAR(10),REPT(" ",100)),701,100)),"")</f>
        <v/>
      </c>
    </row>
    <row r="993" s="358">
      <c r="A993" s="464">
        <f>IF(INVITACIONES!A994="","",INVITACIONES!A994)</f>
        <v/>
      </c>
      <c r="B993" s="464">
        <f>IF(INVITACIONES!N994="","",TRIM(INVITACIONES!N994))</f>
        <v/>
      </c>
      <c r="C993" s="475">
        <f>IF(INVITACIONES!G994="","",INVITACIONES!G994)</f>
        <v/>
      </c>
      <c r="D993" s="464">
        <f>IFERROR(TRIM(MID(SUBSTITUTE(SUBSTITUTE(SUBSTITUTE(INVITACIONES!$J994,"*",""),CHAR(13),""),CHAR(10),REPT(" ",100)),1,100)),"")</f>
        <v/>
      </c>
      <c r="E993" s="464">
        <f>IFERROR(TRIM(MID(SUBSTITUTE(SUBSTITUTE(SUBSTITUTE(INVITACIONES!$J994,"*",""),CHAR(13),""),CHAR(10),REPT(" ",100)),101,100)),"")</f>
        <v/>
      </c>
      <c r="F993" s="464">
        <f>IFERROR(TRIM(MID(SUBSTITUTE(SUBSTITUTE(SUBSTITUTE(INVITACIONES!$J994,"*",""),CHAR(13),""),CHAR(10),REPT(" ",100)),201,100)),"")</f>
        <v/>
      </c>
      <c r="G993" s="464">
        <f>IFERROR(TRIM(MID(SUBSTITUTE(SUBSTITUTE(SUBSTITUTE(INVITACIONES!$J994,"*",""),CHAR(13),""),CHAR(10),REPT(" ",100)),301,100)),"")</f>
        <v/>
      </c>
      <c r="H993" s="464">
        <f>IFERROR(TRIM(MID(SUBSTITUTE(SUBSTITUTE(SUBSTITUTE(INVITACIONES!$J994,"*",""),CHAR(13),""),CHAR(10),REPT(" ",100)),401,100)),"")</f>
        <v/>
      </c>
      <c r="I993" s="464">
        <f>IFERROR(TRIM(MID(SUBSTITUTE(SUBSTITUTE(SUBSTITUTE(INVITACIONES!$J994,"*",""),CHAR(13),""),CHAR(10),REPT(" ",100)),501,100)),"")</f>
        <v/>
      </c>
      <c r="J993" s="464">
        <f>IFERROR(TRIM(MID(SUBSTITUTE(SUBSTITUTE(SUBSTITUTE(INVITACIONES!$J994,"*",""),CHAR(13),""),CHAR(10),REPT(" ",100)),601,100)),"")</f>
        <v/>
      </c>
      <c r="K993" s="464">
        <f>IFERROR(TRIM(MID(SUBSTITUTE(SUBSTITUTE(SUBSTITUTE(INVITACIONES!$J994,"*",""),CHAR(13),""),CHAR(10),REPT(" ",100)),701,100)),"")</f>
        <v/>
      </c>
    </row>
    <row r="994" s="358">
      <c r="A994" s="464">
        <f>IF(INVITACIONES!A995="","",INVITACIONES!A995)</f>
        <v/>
      </c>
      <c r="B994" s="464">
        <f>IF(INVITACIONES!N995="","",TRIM(INVITACIONES!N995))</f>
        <v/>
      </c>
      <c r="C994" s="475">
        <f>IF(INVITACIONES!G995="","",INVITACIONES!G995)</f>
        <v/>
      </c>
      <c r="D994" s="464">
        <f>IFERROR(TRIM(MID(SUBSTITUTE(SUBSTITUTE(SUBSTITUTE(INVITACIONES!$J995,"*",""),CHAR(13),""),CHAR(10),REPT(" ",100)),1,100)),"")</f>
        <v/>
      </c>
      <c r="E994" s="464">
        <f>IFERROR(TRIM(MID(SUBSTITUTE(SUBSTITUTE(SUBSTITUTE(INVITACIONES!$J995,"*",""),CHAR(13),""),CHAR(10),REPT(" ",100)),101,100)),"")</f>
        <v/>
      </c>
      <c r="F994" s="464">
        <f>IFERROR(TRIM(MID(SUBSTITUTE(SUBSTITUTE(SUBSTITUTE(INVITACIONES!$J995,"*",""),CHAR(13),""),CHAR(10),REPT(" ",100)),201,100)),"")</f>
        <v/>
      </c>
      <c r="G994" s="464">
        <f>IFERROR(TRIM(MID(SUBSTITUTE(SUBSTITUTE(SUBSTITUTE(INVITACIONES!$J995,"*",""),CHAR(13),""),CHAR(10),REPT(" ",100)),301,100)),"")</f>
        <v/>
      </c>
      <c r="H994" s="464">
        <f>IFERROR(TRIM(MID(SUBSTITUTE(SUBSTITUTE(SUBSTITUTE(INVITACIONES!$J995,"*",""),CHAR(13),""),CHAR(10),REPT(" ",100)),401,100)),"")</f>
        <v/>
      </c>
      <c r="I994" s="464">
        <f>IFERROR(TRIM(MID(SUBSTITUTE(SUBSTITUTE(SUBSTITUTE(INVITACIONES!$J995,"*",""),CHAR(13),""),CHAR(10),REPT(" ",100)),501,100)),"")</f>
        <v/>
      </c>
      <c r="J994" s="464">
        <f>IFERROR(TRIM(MID(SUBSTITUTE(SUBSTITUTE(SUBSTITUTE(INVITACIONES!$J995,"*",""),CHAR(13),""),CHAR(10),REPT(" ",100)),601,100)),"")</f>
        <v/>
      </c>
      <c r="K994" s="464">
        <f>IFERROR(TRIM(MID(SUBSTITUTE(SUBSTITUTE(SUBSTITUTE(INVITACIONES!$J995,"*",""),CHAR(13),""),CHAR(10),REPT(" ",100)),701,100)),"")</f>
        <v/>
      </c>
    </row>
    <row r="995" s="358">
      <c r="A995" s="464">
        <f>IF(INVITACIONES!A996="","",INVITACIONES!A996)</f>
        <v/>
      </c>
      <c r="B995" s="464">
        <f>IF(INVITACIONES!N996="","",TRIM(INVITACIONES!N996))</f>
        <v/>
      </c>
      <c r="C995" s="475">
        <f>IF(INVITACIONES!G996="","",INVITACIONES!G996)</f>
        <v/>
      </c>
      <c r="D995" s="464">
        <f>IFERROR(TRIM(MID(SUBSTITUTE(SUBSTITUTE(SUBSTITUTE(INVITACIONES!$J996,"*",""),CHAR(13),""),CHAR(10),REPT(" ",100)),1,100)),"")</f>
        <v/>
      </c>
      <c r="E995" s="464">
        <f>IFERROR(TRIM(MID(SUBSTITUTE(SUBSTITUTE(SUBSTITUTE(INVITACIONES!$J996,"*",""),CHAR(13),""),CHAR(10),REPT(" ",100)),101,100)),"")</f>
        <v/>
      </c>
      <c r="F995" s="464">
        <f>IFERROR(TRIM(MID(SUBSTITUTE(SUBSTITUTE(SUBSTITUTE(INVITACIONES!$J996,"*",""),CHAR(13),""),CHAR(10),REPT(" ",100)),201,100)),"")</f>
        <v/>
      </c>
      <c r="G995" s="464">
        <f>IFERROR(TRIM(MID(SUBSTITUTE(SUBSTITUTE(SUBSTITUTE(INVITACIONES!$J996,"*",""),CHAR(13),""),CHAR(10),REPT(" ",100)),301,100)),"")</f>
        <v/>
      </c>
      <c r="H995" s="464">
        <f>IFERROR(TRIM(MID(SUBSTITUTE(SUBSTITUTE(SUBSTITUTE(INVITACIONES!$J996,"*",""),CHAR(13),""),CHAR(10),REPT(" ",100)),401,100)),"")</f>
        <v/>
      </c>
      <c r="I995" s="464">
        <f>IFERROR(TRIM(MID(SUBSTITUTE(SUBSTITUTE(SUBSTITUTE(INVITACIONES!$J996,"*",""),CHAR(13),""),CHAR(10),REPT(" ",100)),501,100)),"")</f>
        <v/>
      </c>
      <c r="J995" s="464">
        <f>IFERROR(TRIM(MID(SUBSTITUTE(SUBSTITUTE(SUBSTITUTE(INVITACIONES!$J996,"*",""),CHAR(13),""),CHAR(10),REPT(" ",100)),601,100)),"")</f>
        <v/>
      </c>
      <c r="K995" s="464">
        <f>IFERROR(TRIM(MID(SUBSTITUTE(SUBSTITUTE(SUBSTITUTE(INVITACIONES!$J996,"*",""),CHAR(13),""),CHAR(10),REPT(" ",100)),701,100)),"")</f>
        <v/>
      </c>
    </row>
    <row r="996" s="358">
      <c r="A996" s="464">
        <f>IF(INVITACIONES!A997="","",INVITACIONES!A997)</f>
        <v/>
      </c>
      <c r="B996" s="464">
        <f>IF(INVITACIONES!N997="","",TRIM(INVITACIONES!N997))</f>
        <v/>
      </c>
      <c r="C996" s="475">
        <f>IF(INVITACIONES!G997="","",INVITACIONES!G997)</f>
        <v/>
      </c>
      <c r="D996" s="464">
        <f>IFERROR(TRIM(MID(SUBSTITUTE(SUBSTITUTE(SUBSTITUTE(INVITACIONES!$J997,"*",""),CHAR(13),""),CHAR(10),REPT(" ",100)),1,100)),"")</f>
        <v/>
      </c>
      <c r="E996" s="464">
        <f>IFERROR(TRIM(MID(SUBSTITUTE(SUBSTITUTE(SUBSTITUTE(INVITACIONES!$J997,"*",""),CHAR(13),""),CHAR(10),REPT(" ",100)),101,100)),"")</f>
        <v/>
      </c>
      <c r="F996" s="464">
        <f>IFERROR(TRIM(MID(SUBSTITUTE(SUBSTITUTE(SUBSTITUTE(INVITACIONES!$J997,"*",""),CHAR(13),""),CHAR(10),REPT(" ",100)),201,100)),"")</f>
        <v/>
      </c>
      <c r="G996" s="464">
        <f>IFERROR(TRIM(MID(SUBSTITUTE(SUBSTITUTE(SUBSTITUTE(INVITACIONES!$J997,"*",""),CHAR(13),""),CHAR(10),REPT(" ",100)),301,100)),"")</f>
        <v/>
      </c>
      <c r="H996" s="464">
        <f>IFERROR(TRIM(MID(SUBSTITUTE(SUBSTITUTE(SUBSTITUTE(INVITACIONES!$J997,"*",""),CHAR(13),""),CHAR(10),REPT(" ",100)),401,100)),"")</f>
        <v/>
      </c>
      <c r="I996" s="464">
        <f>IFERROR(TRIM(MID(SUBSTITUTE(SUBSTITUTE(SUBSTITUTE(INVITACIONES!$J997,"*",""),CHAR(13),""),CHAR(10),REPT(" ",100)),501,100)),"")</f>
        <v/>
      </c>
      <c r="J996" s="464">
        <f>IFERROR(TRIM(MID(SUBSTITUTE(SUBSTITUTE(SUBSTITUTE(INVITACIONES!$J997,"*",""),CHAR(13),""),CHAR(10),REPT(" ",100)),601,100)),"")</f>
        <v/>
      </c>
      <c r="K996" s="464">
        <f>IFERROR(TRIM(MID(SUBSTITUTE(SUBSTITUTE(SUBSTITUTE(INVITACIONES!$J997,"*",""),CHAR(13),""),CHAR(10),REPT(" ",100)),701,100)),"")</f>
        <v/>
      </c>
    </row>
    <row r="997" s="358">
      <c r="A997" s="464">
        <f>IF(INVITACIONES!A998="","",INVITACIONES!A998)</f>
        <v/>
      </c>
      <c r="B997" s="464">
        <f>IF(INVITACIONES!N998="","",TRIM(INVITACIONES!N998))</f>
        <v/>
      </c>
      <c r="C997" s="475">
        <f>IF(INVITACIONES!G998="","",INVITACIONES!G998)</f>
        <v/>
      </c>
      <c r="D997" s="464">
        <f>IFERROR(TRIM(MID(SUBSTITUTE(SUBSTITUTE(SUBSTITUTE(INVITACIONES!$J998,"*",""),CHAR(13),""),CHAR(10),REPT(" ",100)),1,100)),"")</f>
        <v/>
      </c>
      <c r="E997" s="464">
        <f>IFERROR(TRIM(MID(SUBSTITUTE(SUBSTITUTE(SUBSTITUTE(INVITACIONES!$J998,"*",""),CHAR(13),""),CHAR(10),REPT(" ",100)),101,100)),"")</f>
        <v/>
      </c>
      <c r="F997" s="464">
        <f>IFERROR(TRIM(MID(SUBSTITUTE(SUBSTITUTE(SUBSTITUTE(INVITACIONES!$J998,"*",""),CHAR(13),""),CHAR(10),REPT(" ",100)),201,100)),"")</f>
        <v/>
      </c>
      <c r="G997" s="464">
        <f>IFERROR(TRIM(MID(SUBSTITUTE(SUBSTITUTE(SUBSTITUTE(INVITACIONES!$J998,"*",""),CHAR(13),""),CHAR(10),REPT(" ",100)),301,100)),"")</f>
        <v/>
      </c>
      <c r="H997" s="464">
        <f>IFERROR(TRIM(MID(SUBSTITUTE(SUBSTITUTE(SUBSTITUTE(INVITACIONES!$J998,"*",""),CHAR(13),""),CHAR(10),REPT(" ",100)),401,100)),"")</f>
        <v/>
      </c>
      <c r="I997" s="464">
        <f>IFERROR(TRIM(MID(SUBSTITUTE(SUBSTITUTE(SUBSTITUTE(INVITACIONES!$J998,"*",""),CHAR(13),""),CHAR(10),REPT(" ",100)),501,100)),"")</f>
        <v/>
      </c>
      <c r="J997" s="464">
        <f>IFERROR(TRIM(MID(SUBSTITUTE(SUBSTITUTE(SUBSTITUTE(INVITACIONES!$J998,"*",""),CHAR(13),""),CHAR(10),REPT(" ",100)),601,100)),"")</f>
        <v/>
      </c>
      <c r="K997" s="464">
        <f>IFERROR(TRIM(MID(SUBSTITUTE(SUBSTITUTE(SUBSTITUTE(INVITACIONES!$J998,"*",""),CHAR(13),""),CHAR(10),REPT(" ",100)),701,100)),"")</f>
        <v/>
      </c>
    </row>
    <row r="998" s="358">
      <c r="A998" s="464">
        <f>IF(INVITACIONES!A999="","",INVITACIONES!A999)</f>
        <v/>
      </c>
      <c r="B998" s="464">
        <f>IF(INVITACIONES!N999="","",TRIM(INVITACIONES!N999))</f>
        <v/>
      </c>
      <c r="C998" s="475">
        <f>IF(INVITACIONES!G999="","",INVITACIONES!G999)</f>
        <v/>
      </c>
      <c r="D998" s="464">
        <f>IFERROR(TRIM(MID(SUBSTITUTE(SUBSTITUTE(SUBSTITUTE(INVITACIONES!$J999,"*",""),CHAR(13),""),CHAR(10),REPT(" ",100)),1,100)),"")</f>
        <v/>
      </c>
      <c r="E998" s="464">
        <f>IFERROR(TRIM(MID(SUBSTITUTE(SUBSTITUTE(SUBSTITUTE(INVITACIONES!$J999,"*",""),CHAR(13),""),CHAR(10),REPT(" ",100)),101,100)),"")</f>
        <v/>
      </c>
      <c r="F998" s="464">
        <f>IFERROR(TRIM(MID(SUBSTITUTE(SUBSTITUTE(SUBSTITUTE(INVITACIONES!$J999,"*",""),CHAR(13),""),CHAR(10),REPT(" ",100)),201,100)),"")</f>
        <v/>
      </c>
      <c r="G998" s="464">
        <f>IFERROR(TRIM(MID(SUBSTITUTE(SUBSTITUTE(SUBSTITUTE(INVITACIONES!$J999,"*",""),CHAR(13),""),CHAR(10),REPT(" ",100)),301,100)),"")</f>
        <v/>
      </c>
      <c r="H998" s="464">
        <f>IFERROR(TRIM(MID(SUBSTITUTE(SUBSTITUTE(SUBSTITUTE(INVITACIONES!$J999,"*",""),CHAR(13),""),CHAR(10),REPT(" ",100)),401,100)),"")</f>
        <v/>
      </c>
      <c r="I998" s="464">
        <f>IFERROR(TRIM(MID(SUBSTITUTE(SUBSTITUTE(SUBSTITUTE(INVITACIONES!$J999,"*",""),CHAR(13),""),CHAR(10),REPT(" ",100)),501,100)),"")</f>
        <v/>
      </c>
      <c r="J998" s="464">
        <f>IFERROR(TRIM(MID(SUBSTITUTE(SUBSTITUTE(SUBSTITUTE(INVITACIONES!$J999,"*",""),CHAR(13),""),CHAR(10),REPT(" ",100)),601,100)),"")</f>
        <v/>
      </c>
      <c r="K998" s="464">
        <f>IFERROR(TRIM(MID(SUBSTITUTE(SUBSTITUTE(SUBSTITUTE(INVITACIONES!$J999,"*",""),CHAR(13),""),CHAR(10),REPT(" ",100)),701,100)),"")</f>
        <v/>
      </c>
    </row>
    <row r="999" s="358">
      <c r="A999" s="464">
        <f>IF(INVITACIONES!A1000="","",INVITACIONES!A1000)</f>
        <v/>
      </c>
      <c r="B999" s="464">
        <f>IF(INVITACIONES!N1000="","",TRIM(INVITACIONES!N1000))</f>
        <v/>
      </c>
      <c r="C999" s="475">
        <f>IF(INVITACIONES!G1000="","",INVITACIONES!G1000)</f>
        <v/>
      </c>
      <c r="D999" s="464">
        <f>IFERROR(TRIM(MID(SUBSTITUTE(SUBSTITUTE(SUBSTITUTE(INVITACIONES!$J1000,"*",""),CHAR(13),""),CHAR(10),REPT(" ",100)),1,100)),"")</f>
        <v/>
      </c>
      <c r="E999" s="464">
        <f>IFERROR(TRIM(MID(SUBSTITUTE(SUBSTITUTE(SUBSTITUTE(INVITACIONES!$J1000,"*",""),CHAR(13),""),CHAR(10),REPT(" ",100)),101,100)),"")</f>
        <v/>
      </c>
      <c r="F999" s="464">
        <f>IFERROR(TRIM(MID(SUBSTITUTE(SUBSTITUTE(SUBSTITUTE(INVITACIONES!$J1000,"*",""),CHAR(13),""),CHAR(10),REPT(" ",100)),201,100)),"")</f>
        <v/>
      </c>
      <c r="G999" s="464">
        <f>IFERROR(TRIM(MID(SUBSTITUTE(SUBSTITUTE(SUBSTITUTE(INVITACIONES!$J1000,"*",""),CHAR(13),""),CHAR(10),REPT(" ",100)),301,100)),"")</f>
        <v/>
      </c>
      <c r="H999" s="464">
        <f>IFERROR(TRIM(MID(SUBSTITUTE(SUBSTITUTE(SUBSTITUTE(INVITACIONES!$J1000,"*",""),CHAR(13),""),CHAR(10),REPT(" ",100)),401,100)),"")</f>
        <v/>
      </c>
      <c r="I999" s="464">
        <f>IFERROR(TRIM(MID(SUBSTITUTE(SUBSTITUTE(SUBSTITUTE(INVITACIONES!$J1000,"*",""),CHAR(13),""),CHAR(10),REPT(" ",100)),501,100)),"")</f>
        <v/>
      </c>
      <c r="J999" s="464">
        <f>IFERROR(TRIM(MID(SUBSTITUTE(SUBSTITUTE(SUBSTITUTE(INVITACIONES!$J1000,"*",""),CHAR(13),""),CHAR(10),REPT(" ",100)),601,100)),"")</f>
        <v/>
      </c>
      <c r="K999" s="464">
        <f>IFERROR(TRIM(MID(SUBSTITUTE(SUBSTITUTE(SUBSTITUTE(INVITACIONES!$J1000,"*",""),CHAR(13),""),CHAR(10),REPT(" ",100)),701,100)),"")</f>
        <v/>
      </c>
    </row>
  </sheetData>
  <autoFilter ref="A1:K999"/>
  <pageMargins left="0.7" right="0.7" top="0.75" bottom="0.75" header="0.3" footer="0.3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2026-06-26T13:44:06Z</dcterms:created>
  <dcterms:modified xmlns:dcterms="http://purl.org/dc/terms/" xmlns:xsi="http://www.w3.org/2001/XMLSchema-instance" xsi:type="dcterms:W3CDTF">2026-06-26T14:07:45Z</dcterms:modified>
</cp:coreProperties>
</file>