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completo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9"/>
  <c r="F10" s="1"/>
  <c r="F11" s="1"/>
  <c r="F8"/>
  <c r="F7"/>
  <c r="E11"/>
  <c r="E10"/>
  <c r="E9"/>
  <c r="E8"/>
  <c r="E7"/>
  <c r="D9"/>
  <c r="D10" s="1"/>
  <c r="D11" s="1"/>
  <c r="D8"/>
  <c r="D7"/>
  <c r="C12"/>
  <c r="N29" i="1"/>
  <c r="N28"/>
  <c r="N27"/>
  <c r="J16"/>
  <c r="K16" s="1"/>
  <c r="K17" s="1"/>
  <c r="J17"/>
  <c r="J18"/>
  <c r="J19"/>
  <c r="J20"/>
  <c r="J15"/>
  <c r="O15"/>
  <c r="O14"/>
  <c r="K18" l="1"/>
  <c r="K19" s="1"/>
  <c r="K20" s="1"/>
  <c r="J21"/>
  <c r="L15" l="1"/>
  <c r="M15" s="1"/>
  <c r="L19"/>
  <c r="L17"/>
  <c r="L20"/>
  <c r="L16"/>
  <c r="L18"/>
  <c r="M16" l="1"/>
  <c r="M17" s="1"/>
  <c r="M18" s="1"/>
  <c r="M19" s="1"/>
  <c r="M20" s="1"/>
</calcChain>
</file>

<file path=xl/sharedStrings.xml><?xml version="1.0" encoding="utf-8"?>
<sst xmlns="http://schemas.openxmlformats.org/spreadsheetml/2006/main" count="53" uniqueCount="51">
  <si>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</si>
  <si>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</si>
  <si>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</si>
  <si>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</si>
  <si>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</si>
  <si>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</si>
  <si>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</si>
  <si>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</si>
  <si>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</si>
  <si>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</si>
  <si>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</si>
  <si>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</si>
  <si>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</si>
  <si>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</si>
  <si>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</si>
  <si>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</si>
  <si>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</si>
  <si>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</si>
  <si>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</si>
  <si>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</si>
  <si>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</si>
  <si>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</si>
  <si>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</si>
  <si>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</si>
  <si>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N°1 piezas</t>
  </si>
  <si>
    <t>fi</t>
  </si>
  <si>
    <t>Fi</t>
  </si>
  <si>
    <t>hi</t>
  </si>
  <si>
    <t>Hi</t>
  </si>
  <si>
    <t>frecuencia absoluta</t>
  </si>
  <si>
    <t>Frecuencia absoluta acumulada</t>
  </si>
  <si>
    <t>Frecuencia relativa</t>
  </si>
  <si>
    <t>Frecuencia relativa acumulada</t>
  </si>
  <si>
    <t>Variable</t>
  </si>
  <si>
    <t>n=</t>
  </si>
  <si>
    <t>6 trabajadores fabricaron 5 piezas</t>
  </si>
  <si>
    <t>28 trabajadores fabricaron A LO MAS 6 piezas</t>
  </si>
  <si>
    <t xml:space="preserve">El 13% de los trabajadores fabrico 5 piezas </t>
  </si>
  <si>
    <t>el 58% de los trabajadores fabrico A LO MAS 6 piezas</t>
  </si>
  <si>
    <t>La mitad de los trabajadores fabrica alo mas 6 pezas</t>
  </si>
  <si>
    <t>La mayoria de los trabajadores fabrica 4 piezas</t>
  </si>
  <si>
    <t>En promedio, los trabajadores fabrican 6 piezas</t>
  </si>
  <si>
    <t>5 familias tienen 3 hijos</t>
  </si>
  <si>
    <t>47 familias tienen a lo mas 3 hijos</t>
  </si>
  <si>
    <t>xi*fi</t>
  </si>
  <si>
    <t>84% de las familias tienen a lo mas 2 hijos</t>
  </si>
  <si>
    <t>28% de las familias tienen 1 hijos</t>
  </si>
  <si>
    <t>∑xi*fi=</t>
  </si>
  <si>
    <t>en promedio las familas tienen 2 hijos</t>
  </si>
  <si>
    <t>la mayoria de las familias tienen 2 hijos</t>
  </si>
  <si>
    <t>la mitad de las familias tienen a lo mas 2 hijos</t>
  </si>
</sst>
</file>

<file path=xl/styles.xml><?xml version="1.0" encoding="utf-8"?>
<styleSheet xmlns="http://schemas.openxmlformats.org/spreadsheetml/2006/main"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0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4" borderId="1" xfId="0" applyFill="1" applyBorder="1" applyAlignment="1">
      <alignment horizontal="center" vertical="center" wrapText="1"/>
    </xf>
    <xf numFmtId="0" fontId="0" fillId="6" borderId="1" xfId="0" applyFill="1" applyBorder="1"/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8" borderId="0" xfId="0" applyFill="1" applyBorder="1" applyAlignment="1">
      <alignment horizontal="right"/>
    </xf>
    <xf numFmtId="0" fontId="0" fillId="8" borderId="0" xfId="0" applyFill="1" applyBorder="1"/>
    <xf numFmtId="9" fontId="0" fillId="0" borderId="1" xfId="1" applyFon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5" fillId="11" borderId="0" xfId="0" applyFont="1" applyFill="1"/>
    <xf numFmtId="0" fontId="5" fillId="10" borderId="0" xfId="0" applyFont="1" applyFill="1"/>
    <xf numFmtId="0" fontId="5" fillId="7" borderId="0" xfId="0" applyFont="1" applyFill="1"/>
    <xf numFmtId="0" fontId="5" fillId="5" borderId="0" xfId="0" applyFont="1" applyFill="1"/>
    <xf numFmtId="1" fontId="0" fillId="0" borderId="1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8" xfId="0" applyNumberFormat="1" applyFont="1" applyFill="1" applyBorder="1" applyAlignment="1">
      <alignment horizontal="center" vertical="center" wrapText="1" readingOrder="1"/>
    </xf>
    <xf numFmtId="0" fontId="3" fillId="3" borderId="10" xfId="0" applyFont="1" applyFill="1" applyBorder="1" applyAlignment="1">
      <alignment horizontal="center" vertical="center" wrapText="1" readingOrder="1"/>
    </xf>
    <xf numFmtId="0" fontId="10" fillId="3" borderId="10" xfId="0" applyFont="1" applyFill="1" applyBorder="1" applyAlignment="1">
      <alignment horizontal="center" vertical="center" wrapText="1" readingOrder="1"/>
    </xf>
    <xf numFmtId="9" fontId="10" fillId="3" borderId="10" xfId="1" applyFont="1" applyFill="1" applyBorder="1" applyAlignment="1">
      <alignment horizontal="center" vertical="center" wrapText="1" readingOrder="1"/>
    </xf>
    <xf numFmtId="9" fontId="10" fillId="3" borderId="6" xfId="0" applyNumberFormat="1" applyFont="1" applyFill="1" applyBorder="1" applyAlignment="1">
      <alignment horizontal="center" vertical="center" wrapText="1" readingOrder="1"/>
    </xf>
    <xf numFmtId="0" fontId="15" fillId="3" borderId="0" xfId="0" applyFont="1" applyFill="1" applyAlignment="1">
      <alignment horizontal="center" vertical="center" wrapText="1" readingOrder="1"/>
    </xf>
    <xf numFmtId="0" fontId="3" fillId="4" borderId="2" xfId="0" applyFont="1" applyFill="1" applyBorder="1" applyAlignment="1">
      <alignment horizontal="center" vertical="center" wrapText="1" readingOrder="1"/>
    </xf>
    <xf numFmtId="0" fontId="0" fillId="0" borderId="11" xfId="0" applyFill="1" applyBorder="1"/>
    <xf numFmtId="0" fontId="0" fillId="12" borderId="12" xfId="0" applyFill="1" applyBorder="1"/>
    <xf numFmtId="0" fontId="0" fillId="0" borderId="7" xfId="0" applyBorder="1"/>
    <xf numFmtId="1" fontId="0" fillId="9" borderId="1" xfId="0" applyNumberForma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29"/>
  <sheetViews>
    <sheetView topLeftCell="I13" zoomScale="137" workbookViewId="0">
      <selection activeCell="N22" sqref="N22"/>
    </sheetView>
  </sheetViews>
  <sheetFormatPr baseColWidth="10" defaultRowHeight="15.75"/>
  <sheetData>
    <row r="6" spans="2:20" ht="18">
      <c r="C6" s="21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3" spans="2:20" ht="47.25">
      <c r="I13" s="22" t="s">
        <v>33</v>
      </c>
      <c r="J13" s="22" t="s">
        <v>29</v>
      </c>
      <c r="K13" s="22" t="s">
        <v>30</v>
      </c>
      <c r="L13" s="22" t="s">
        <v>31</v>
      </c>
      <c r="M13" s="22" t="s">
        <v>32</v>
      </c>
    </row>
    <row r="14" spans="2:20" ht="18">
      <c r="C14" s="3" t="s">
        <v>1</v>
      </c>
      <c r="I14" s="23" t="s">
        <v>24</v>
      </c>
      <c r="J14" s="23" t="s">
        <v>25</v>
      </c>
      <c r="K14" s="23" t="s">
        <v>26</v>
      </c>
      <c r="L14" s="23" t="s">
        <v>27</v>
      </c>
      <c r="M14" s="23" t="s">
        <v>28</v>
      </c>
      <c r="O14">
        <f>MIN(completos)</f>
        <v>4</v>
      </c>
    </row>
    <row r="15" spans="2:20" ht="18.75">
      <c r="B15" s="4">
        <v>1</v>
      </c>
      <c r="C15" s="6" t="s">
        <v>2</v>
      </c>
      <c r="D15" s="6"/>
      <c r="E15" s="6"/>
      <c r="F15" s="7"/>
      <c r="I15" s="25">
        <v>4</v>
      </c>
      <c r="J15" s="25">
        <f>COUNTIF(completos,I15)</f>
        <v>12</v>
      </c>
      <c r="K15" s="25">
        <v>12</v>
      </c>
      <c r="L15" s="28">
        <f>J15/J21</f>
        <v>0.25</v>
      </c>
      <c r="M15" s="29">
        <f>L15</f>
        <v>0.25</v>
      </c>
      <c r="O15">
        <f>MAX(completos)</f>
        <v>9</v>
      </c>
    </row>
    <row r="16" spans="2:20">
      <c r="I16" s="25">
        <v>5</v>
      </c>
      <c r="J16" s="25">
        <f>COUNTIF(completos,I16)</f>
        <v>6</v>
      </c>
      <c r="K16" s="25">
        <f>SUM(K15,J16)</f>
        <v>18</v>
      </c>
      <c r="L16" s="28">
        <f>J16/J21</f>
        <v>0.125</v>
      </c>
      <c r="M16" s="29">
        <f>M15+L16</f>
        <v>0.375</v>
      </c>
    </row>
    <row r="17" spans="3:19">
      <c r="I17" s="25">
        <v>6</v>
      </c>
      <c r="J17" s="25">
        <f>COUNTIF(completos,I17)</f>
        <v>10</v>
      </c>
      <c r="K17" s="25">
        <f t="shared" ref="K17:K20" si="0">SUM(K16,J17)</f>
        <v>28</v>
      </c>
      <c r="L17" s="28">
        <f>J17/J21</f>
        <v>0.20833333333333334</v>
      </c>
      <c r="M17" s="29">
        <f t="shared" ref="M17:M20" si="1">M16+L17</f>
        <v>0.58333333333333337</v>
      </c>
    </row>
    <row r="18" spans="3:19">
      <c r="I18" s="25">
        <v>7</v>
      </c>
      <c r="J18" s="25">
        <f>COUNTIF(completos,I18)</f>
        <v>8</v>
      </c>
      <c r="K18" s="25">
        <f t="shared" si="0"/>
        <v>36</v>
      </c>
      <c r="L18" s="28">
        <f>J18/J21</f>
        <v>0.16666666666666666</v>
      </c>
      <c r="M18" s="29">
        <f t="shared" si="1"/>
        <v>0.75</v>
      </c>
    </row>
    <row r="19" spans="3:19">
      <c r="I19" s="25">
        <v>8</v>
      </c>
      <c r="J19" s="25">
        <f>COUNTIF(completos,I19)</f>
        <v>4</v>
      </c>
      <c r="K19" s="25">
        <f t="shared" si="0"/>
        <v>40</v>
      </c>
      <c r="L19" s="28">
        <f>J19/J21</f>
        <v>8.3333333333333329E-2</v>
      </c>
      <c r="M19" s="29">
        <f t="shared" si="1"/>
        <v>0.83333333333333337</v>
      </c>
    </row>
    <row r="20" spans="3:19">
      <c r="I20" s="25">
        <v>9</v>
      </c>
      <c r="J20" s="25">
        <f>COUNTIF(completos,I20)</f>
        <v>8</v>
      </c>
      <c r="K20" s="30">
        <f t="shared" si="0"/>
        <v>48</v>
      </c>
      <c r="L20" s="28">
        <f>J20/J21</f>
        <v>0.16666666666666666</v>
      </c>
      <c r="M20" s="29">
        <f t="shared" si="1"/>
        <v>1</v>
      </c>
    </row>
    <row r="21" spans="3:19">
      <c r="I21" s="26" t="s">
        <v>34</v>
      </c>
      <c r="J21" s="27">
        <f>SUM(J15:J20)</f>
        <v>48</v>
      </c>
      <c r="K21" s="24"/>
      <c r="L21" s="24"/>
      <c r="M21" s="24"/>
    </row>
    <row r="23" spans="3:19" ht="21">
      <c r="C23" s="7"/>
      <c r="D23" s="7"/>
      <c r="E23" s="7"/>
      <c r="F23" s="7"/>
      <c r="H23" s="4">
        <v>2</v>
      </c>
      <c r="I23" s="5" t="s">
        <v>6</v>
      </c>
      <c r="J23" s="31"/>
      <c r="N23" s="6" t="s">
        <v>35</v>
      </c>
      <c r="O23" s="7"/>
    </row>
    <row r="24" spans="3:19" ht="18.75">
      <c r="H24" s="4">
        <v>3</v>
      </c>
      <c r="I24" s="5" t="s">
        <v>7</v>
      </c>
      <c r="J24" s="32"/>
      <c r="N24" s="6" t="s">
        <v>36</v>
      </c>
      <c r="O24" s="7"/>
    </row>
    <row r="25" spans="3:19" ht="21">
      <c r="H25" s="4">
        <v>4</v>
      </c>
      <c r="I25" s="5" t="s">
        <v>8</v>
      </c>
      <c r="J25" s="33"/>
      <c r="N25" s="6" t="s">
        <v>37</v>
      </c>
      <c r="O25" s="7"/>
    </row>
    <row r="26" spans="3:19" ht="21">
      <c r="H26" s="4">
        <v>5</v>
      </c>
      <c r="I26" s="5" t="s">
        <v>9</v>
      </c>
      <c r="J26" s="34"/>
      <c r="N26" s="6" t="s">
        <v>38</v>
      </c>
      <c r="O26" s="7"/>
    </row>
    <row r="27" spans="3:19" ht="18.75">
      <c r="H27" s="4">
        <v>6</v>
      </c>
      <c r="I27" s="6" t="s">
        <v>4</v>
      </c>
      <c r="J27" s="6"/>
      <c r="K27" s="6"/>
      <c r="L27" s="7"/>
      <c r="N27" s="25">
        <f>MEDIAN(completos)</f>
        <v>6</v>
      </c>
      <c r="O27" s="36" t="s">
        <v>39</v>
      </c>
      <c r="P27" s="37"/>
      <c r="Q27" s="37"/>
      <c r="R27" s="37"/>
      <c r="S27" s="38"/>
    </row>
    <row r="28" spans="3:19" ht="18.75">
      <c r="H28" s="4">
        <v>7</v>
      </c>
      <c r="I28" s="6" t="s">
        <v>5</v>
      </c>
      <c r="J28" s="6"/>
      <c r="K28" s="6"/>
      <c r="L28" s="7"/>
      <c r="N28" s="25">
        <f>MODE(completos)</f>
        <v>4</v>
      </c>
      <c r="O28" s="36" t="s">
        <v>40</v>
      </c>
      <c r="P28" s="37"/>
      <c r="Q28" s="37"/>
      <c r="R28" s="37"/>
      <c r="S28" s="38"/>
    </row>
    <row r="29" spans="3:19" ht="18.75">
      <c r="H29" s="4">
        <v>8</v>
      </c>
      <c r="I29" s="5" t="s">
        <v>3</v>
      </c>
      <c r="J29" s="7"/>
      <c r="K29" s="7"/>
      <c r="L29" s="7"/>
      <c r="N29" s="35">
        <f>AVERAGE(completos)</f>
        <v>6.208333333333333</v>
      </c>
      <c r="O29" s="39"/>
      <c r="P29" s="40" t="s">
        <v>41</v>
      </c>
      <c r="Q29" s="40"/>
      <c r="R29" s="40"/>
      <c r="S29" s="41"/>
    </row>
  </sheetData>
  <mergeCells count="2">
    <mergeCell ref="O27:S27"/>
    <mergeCell ref="O28:S2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4" zoomScale="140" workbookViewId="0">
      <selection activeCell="I12" sqref="I12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9" t="s">
        <v>44</v>
      </c>
    </row>
    <row r="7" spans="1:9" ht="18.75" thickBot="1">
      <c r="B7" s="44">
        <v>0</v>
      </c>
      <c r="C7" s="44">
        <v>8</v>
      </c>
      <c r="D7" s="45">
        <f>C7</f>
        <v>8</v>
      </c>
      <c r="E7" s="46">
        <f>C7/$C$12</f>
        <v>0.16</v>
      </c>
      <c r="F7" s="47">
        <f>E7</f>
        <v>0.16</v>
      </c>
      <c r="G7" s="50">
        <f>B7*C7</f>
        <v>0</v>
      </c>
    </row>
    <row r="8" spans="1:9" ht="18.75" thickBot="1">
      <c r="B8" s="11">
        <v>1</v>
      </c>
      <c r="C8" s="11">
        <v>14</v>
      </c>
      <c r="D8" s="12">
        <f>D7+C8</f>
        <v>22</v>
      </c>
      <c r="E8" s="42">
        <f t="shared" ref="E8:E11" si="0">C8/$C$12</f>
        <v>0.28000000000000003</v>
      </c>
      <c r="F8" s="43">
        <f>F7+E8</f>
        <v>0.44000000000000006</v>
      </c>
      <c r="G8" s="50">
        <f t="shared" ref="G8:G11" si="1">B8*C8</f>
        <v>14</v>
      </c>
    </row>
    <row r="9" spans="1:9" ht="18.75" thickBot="1">
      <c r="B9" s="11">
        <v>2</v>
      </c>
      <c r="C9" s="11">
        <v>20</v>
      </c>
      <c r="D9" s="12">
        <f t="shared" ref="D9:D11" si="2">D8+C9</f>
        <v>42</v>
      </c>
      <c r="E9" s="42">
        <f t="shared" si="0"/>
        <v>0.4</v>
      </c>
      <c r="F9" s="43">
        <f t="shared" ref="F9:F11" si="3">F8+E9</f>
        <v>0.84000000000000008</v>
      </c>
      <c r="G9" s="50">
        <f t="shared" si="1"/>
        <v>40</v>
      </c>
    </row>
    <row r="10" spans="1:9" ht="18.75" thickBot="1">
      <c r="B10" s="11">
        <v>3</v>
      </c>
      <c r="C10" s="11">
        <v>5</v>
      </c>
      <c r="D10" s="12">
        <f t="shared" si="2"/>
        <v>47</v>
      </c>
      <c r="E10" s="42">
        <f t="shared" si="0"/>
        <v>0.1</v>
      </c>
      <c r="F10" s="43">
        <f t="shared" si="3"/>
        <v>0.94000000000000006</v>
      </c>
      <c r="G10" s="50">
        <f t="shared" si="1"/>
        <v>15</v>
      </c>
    </row>
    <row r="11" spans="1:9" ht="18.75" thickBot="1">
      <c r="B11" s="13">
        <v>4</v>
      </c>
      <c r="C11" s="13">
        <v>3</v>
      </c>
      <c r="D11" s="12">
        <f t="shared" si="2"/>
        <v>50</v>
      </c>
      <c r="E11" s="42">
        <f t="shared" si="0"/>
        <v>0.06</v>
      </c>
      <c r="F11" s="43">
        <f t="shared" si="3"/>
        <v>1</v>
      </c>
      <c r="G11" s="50">
        <f t="shared" si="1"/>
        <v>12</v>
      </c>
      <c r="H11" s="1"/>
    </row>
    <row r="12" spans="1:9" ht="18.75" thickBot="1">
      <c r="B12" s="14" t="s">
        <v>34</v>
      </c>
      <c r="C12" s="49">
        <f>SUM(C7:C11)</f>
        <v>50</v>
      </c>
      <c r="D12" s="15"/>
      <c r="E12" s="15"/>
      <c r="F12" s="48" t="s">
        <v>47</v>
      </c>
      <c r="G12" s="51">
        <f>SUM(G7:G11)</f>
        <v>81</v>
      </c>
      <c r="H12" s="1"/>
    </row>
    <row r="13" spans="1:9" ht="18">
      <c r="B13" s="14"/>
      <c r="C13" s="14"/>
      <c r="D13" s="15"/>
      <c r="E13" s="15"/>
      <c r="F13" s="15"/>
      <c r="H13" s="1"/>
    </row>
    <row r="14" spans="1:9">
      <c r="C14" s="16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18">
        <v>1</v>
      </c>
      <c r="B16" s="17" t="s">
        <v>14</v>
      </c>
      <c r="C16" s="19"/>
      <c r="D16" s="19"/>
      <c r="E16" s="19"/>
      <c r="F16" s="19"/>
      <c r="G16" s="20"/>
      <c r="H16" s="7"/>
      <c r="I16" s="7"/>
    </row>
    <row r="17" spans="1:9" ht="21">
      <c r="A17" s="18">
        <v>2</v>
      </c>
      <c r="B17" s="6" t="s">
        <v>15</v>
      </c>
      <c r="C17" s="7"/>
      <c r="D17" s="7"/>
      <c r="E17" s="7" t="s">
        <v>42</v>
      </c>
      <c r="F17" s="7"/>
      <c r="G17" s="7"/>
      <c r="H17" s="7"/>
      <c r="I17" s="7"/>
    </row>
    <row r="18" spans="1:9" ht="18.75">
      <c r="A18" s="18">
        <v>3</v>
      </c>
      <c r="B18" s="6" t="s">
        <v>16</v>
      </c>
      <c r="C18" s="7"/>
      <c r="D18" s="7"/>
      <c r="E18" s="7" t="s">
        <v>43</v>
      </c>
      <c r="F18" s="7"/>
      <c r="G18" s="7"/>
      <c r="H18" s="7"/>
      <c r="I18" s="7"/>
    </row>
    <row r="19" spans="1:9" ht="21">
      <c r="A19" s="18">
        <v>4</v>
      </c>
      <c r="B19" s="6" t="s">
        <v>17</v>
      </c>
      <c r="C19" s="7"/>
      <c r="D19" s="7"/>
      <c r="E19" s="7" t="s">
        <v>46</v>
      </c>
      <c r="F19" s="7"/>
      <c r="G19" s="7"/>
      <c r="H19" s="7"/>
      <c r="I19" s="7"/>
    </row>
    <row r="20" spans="1:9" ht="21">
      <c r="A20" s="18">
        <v>5</v>
      </c>
      <c r="B20" s="6" t="s">
        <v>18</v>
      </c>
      <c r="C20" s="7"/>
      <c r="D20" s="7"/>
      <c r="E20" s="7" t="s">
        <v>45</v>
      </c>
      <c r="F20" s="7"/>
      <c r="G20" s="7"/>
      <c r="H20" s="7"/>
      <c r="I20" s="7"/>
    </row>
    <row r="21" spans="1:9" ht="18.75">
      <c r="A21" s="18">
        <v>6</v>
      </c>
      <c r="B21" s="6" t="s">
        <v>19</v>
      </c>
      <c r="E21" s="53">
        <f>G12/C12</f>
        <v>1.62</v>
      </c>
      <c r="F21" s="52" t="s">
        <v>48</v>
      </c>
      <c r="G21" s="40"/>
      <c r="H21" s="40"/>
      <c r="I21" s="41"/>
    </row>
    <row r="22" spans="1:9" ht="18.75">
      <c r="A22" s="18">
        <v>7</v>
      </c>
      <c r="B22" s="6" t="s">
        <v>20</v>
      </c>
      <c r="E22" s="54">
        <v>2</v>
      </c>
      <c r="F22" s="52" t="s">
        <v>49</v>
      </c>
      <c r="G22" s="40"/>
      <c r="H22" s="40"/>
      <c r="I22" s="41"/>
    </row>
    <row r="23" spans="1:9" ht="18.75">
      <c r="A23" s="18">
        <v>8</v>
      </c>
      <c r="B23" s="6" t="s">
        <v>21</v>
      </c>
      <c r="E23" s="55">
        <v>2</v>
      </c>
      <c r="F23" s="52" t="s">
        <v>50</v>
      </c>
      <c r="G23" s="40"/>
      <c r="H23" s="40"/>
      <c r="I23" s="41"/>
    </row>
  </sheetData>
  <pageMargins left="0.7" right="0.7" top="0.75" bottom="0.75" header="0.3" footer="0.3"/>
  <pageSetup paperSize="9" orientation="portrait" horizontalDpi="200" verticalDpi="200" r:id="rId1"/>
  <ignoredErrors>
    <ignoredError sqref="E11 E7:E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completos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Endisp16</cp:lastModifiedBy>
  <dcterms:created xsi:type="dcterms:W3CDTF">2022-04-25T12:36:49Z</dcterms:created>
  <dcterms:modified xsi:type="dcterms:W3CDTF">2022-05-13T13:26:11Z</dcterms:modified>
</cp:coreProperties>
</file>