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2"/>
  <c r="D14"/>
  <c r="H10"/>
  <c r="H11"/>
  <c r="H12"/>
  <c r="H13"/>
  <c r="H9"/>
  <c r="H8"/>
  <c r="G10"/>
  <c r="G11" s="1"/>
  <c r="G12" s="1"/>
  <c r="G13" s="1"/>
  <c r="G9"/>
  <c r="G8"/>
  <c r="F9"/>
  <c r="F10"/>
  <c r="F11"/>
  <c r="F12"/>
  <c r="F13"/>
  <c r="F8"/>
  <c r="E13"/>
  <c r="E10"/>
  <c r="E11" s="1"/>
  <c r="E12" s="1"/>
  <c r="E9"/>
  <c r="E8"/>
  <c r="T9" i="1" l="1"/>
  <c r="U9" s="1"/>
  <c r="D9"/>
  <c r="T8"/>
  <c r="U8" s="1"/>
  <c r="D8"/>
  <c r="T7"/>
  <c r="U7" s="1"/>
  <c r="D7"/>
  <c r="H17" l="1"/>
  <c r="H19"/>
  <c r="H15"/>
  <c r="T16"/>
  <c r="T18"/>
  <c r="T20"/>
  <c r="T14"/>
  <c r="T15"/>
  <c r="T17"/>
  <c r="T19"/>
  <c r="T21"/>
  <c r="X15" l="1"/>
  <c r="U14"/>
  <c r="U15" s="1"/>
  <c r="X14"/>
  <c r="X18"/>
  <c r="X19"/>
  <c r="X21"/>
  <c r="X17"/>
  <c r="X20"/>
  <c r="X16"/>
  <c r="U16"/>
  <c r="U17" s="1"/>
  <c r="U18" s="1"/>
  <c r="U19" s="1"/>
  <c r="U20" s="1"/>
  <c r="U21" s="1"/>
  <c r="V15" l="1"/>
  <c r="V20"/>
  <c r="V16"/>
  <c r="V18"/>
  <c r="V21"/>
  <c r="V17"/>
  <c r="V14"/>
  <c r="W14" s="1"/>
  <c r="V19"/>
  <c r="W16" l="1"/>
  <c r="W17" s="1"/>
  <c r="W18" s="1"/>
  <c r="W19" s="1"/>
  <c r="W20" s="1"/>
  <c r="W21" s="1"/>
  <c r="W15"/>
</calcChain>
</file>

<file path=xl/sharedStrings.xml><?xml version="1.0" encoding="utf-8"?>
<sst xmlns="http://schemas.openxmlformats.org/spreadsheetml/2006/main" count="44" uniqueCount="42">
  <si>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</si>
  <si>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</si>
  <si>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</si>
  <si>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</si>
  <si>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</si>
  <si>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</si>
  <si>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</si>
  <si>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</si>
  <si>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</si>
  <si>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</si>
  <si>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</si>
  <si>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</si>
  <si>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</si>
  <si>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</si>
  <si>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</si>
  <si>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</si>
  <si>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</si>
  <si>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</si>
  <si>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</si>
  <si>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</si>
  <si>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</si>
  <si>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</si>
  <si>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</si>
  <si>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</si>
  <si>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</si>
  <si>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</si>
  <si>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</si>
  <si>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fi</t>
  </si>
  <si>
    <t>F1</t>
  </si>
  <si>
    <t>hr</t>
  </si>
  <si>
    <t>Hr</t>
  </si>
  <si>
    <t>NOTAS</t>
  </si>
  <si>
    <t>La nota que mas se repite en el curso es 9.</t>
  </si>
  <si>
    <t>El promedio del curso en la prueba es de 7,6</t>
  </si>
  <si>
    <t>Luego de la ordenanza de notas, el digito central es 8.</t>
  </si>
  <si>
    <t>Hay 4 familias encuestadas con 3 hijos.</t>
  </si>
  <si>
    <t>75 familias tienen a lo mas 2 hijos</t>
  </si>
  <si>
    <t>El 31% de las familias encuestadas tienen 1 hijo.</t>
  </si>
  <si>
    <t xml:space="preserve"> El 94% de las familias tienen a los más 2 hijos.</t>
  </si>
  <si>
    <t>El dato central es un hijo por familia.</t>
  </si>
  <si>
    <t>En promedio las familias encuestadas tienen 1 hijo.</t>
  </si>
  <si>
    <t>El dato que mas se repite en la encuesta es 0 hijos</t>
  </si>
</sst>
</file>

<file path=xl/styles.xml><?xml version="1.0" encoding="utf-8"?>
<styleSheet xmlns="http://schemas.openxmlformats.org/spreadsheetml/2006/main">
  <numFmts count="1">
    <numFmt numFmtId="165" formatCode="0.0"/>
  </numFmts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3" fillId="0" borderId="5" xfId="0" applyFont="1" applyBorder="1"/>
    <xf numFmtId="165" fontId="0" fillId="0" borderId="5" xfId="0" applyNumberFormat="1" applyBorder="1"/>
    <xf numFmtId="0" fontId="13" fillId="4" borderId="5" xfId="0" applyFont="1" applyFill="1" applyBorder="1"/>
    <xf numFmtId="0" fontId="13" fillId="5" borderId="5" xfId="0" applyFont="1" applyFill="1" applyBorder="1"/>
    <xf numFmtId="9" fontId="13" fillId="5" borderId="5" xfId="1" applyFont="1" applyFill="1" applyBorder="1"/>
    <xf numFmtId="9" fontId="13" fillId="5" borderId="5" xfId="0" applyNumberFormat="1" applyFont="1" applyFill="1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7" xfId="1" applyFont="1" applyFill="1" applyBorder="1" applyAlignment="1">
      <alignment horizontal="center" vertical="center" wrapText="1" readingOrder="1"/>
    </xf>
    <xf numFmtId="9" fontId="8" fillId="2" borderId="16" xfId="0" applyNumberFormat="1" applyFont="1" applyFill="1" applyBorder="1" applyAlignment="1">
      <alignment horizontal="center" vertical="center" wrapText="1" readingOrder="1"/>
    </xf>
    <xf numFmtId="0" fontId="14" fillId="2" borderId="18" xfId="0" applyFont="1" applyFill="1" applyBorder="1" applyAlignment="1">
      <alignment horizontal="center" vertical="center" wrapText="1" readingOrder="1"/>
    </xf>
    <xf numFmtId="0" fontId="14" fillId="2" borderId="19" xfId="0" applyFont="1" applyFill="1" applyBorder="1" applyAlignment="1">
      <alignment horizontal="center" vertical="center" wrapText="1" readingOrder="1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7" xfId="0" applyBorder="1"/>
    <xf numFmtId="0" fontId="0" fillId="0" borderId="21" xfId="0" applyBorder="1"/>
    <xf numFmtId="0" fontId="0" fillId="0" borderId="22" xfId="0" applyBorder="1"/>
    <xf numFmtId="0" fontId="4" fillId="2" borderId="20" xfId="0" applyFont="1" applyFill="1" applyBorder="1" applyAlignment="1">
      <alignment vertical="center" wrapText="1" readingOrder="1"/>
    </xf>
    <xf numFmtId="0" fontId="4" fillId="2" borderId="21" xfId="0" applyFont="1" applyFill="1" applyBorder="1" applyAlignment="1">
      <alignment vertical="center" wrapText="1" readingOrder="1"/>
    </xf>
    <xf numFmtId="0" fontId="4" fillId="2" borderId="21" xfId="0" applyFont="1" applyFill="1" applyBorder="1" applyAlignment="1">
      <alignment vertical="center" readingOrder="1"/>
    </xf>
    <xf numFmtId="0" fontId="4" fillId="2" borderId="22" xfId="0" applyFont="1" applyFill="1" applyBorder="1" applyAlignment="1">
      <alignment vertical="center" readingOrder="1"/>
    </xf>
    <xf numFmtId="0" fontId="0" fillId="0" borderId="26" xfId="0" applyBorder="1"/>
    <xf numFmtId="0" fontId="0" fillId="0" borderId="10" xfId="0" applyBorder="1"/>
    <xf numFmtId="165" fontId="0" fillId="0" borderId="10" xfId="0" applyNumberForma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barChart>
        <c:barDir val="col"/>
        <c:grouping val="clustered"/>
        <c:ser>
          <c:idx val="0"/>
          <c:order val="0"/>
          <c:val>
            <c:numRef>
              <c:f>'ACTIVIDAD 1'!$T$14:$T$21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axId val="69305472"/>
        <c:axId val="69307008"/>
      </c:barChart>
      <c:catAx>
        <c:axId val="69305472"/>
        <c:scaling>
          <c:orientation val="minMax"/>
        </c:scaling>
        <c:axPos val="b"/>
        <c:tickLblPos val="nextTo"/>
        <c:crossAx val="69307008"/>
        <c:crosses val="autoZero"/>
        <c:auto val="1"/>
        <c:lblAlgn val="ctr"/>
        <c:lblOffset val="100"/>
      </c:catAx>
      <c:valAx>
        <c:axId val="69307008"/>
        <c:scaling>
          <c:orientation val="minMax"/>
        </c:scaling>
        <c:axPos val="l"/>
        <c:majorGridlines/>
        <c:numFmt formatCode="General" sourceLinked="1"/>
        <c:tickLblPos val="nextTo"/>
        <c:crossAx val="6930547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pieChart>
        <c:varyColors val="1"/>
        <c:ser>
          <c:idx val="0"/>
          <c:order val="0"/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23</xdr:row>
      <xdr:rowOff>0</xdr:rowOff>
    </xdr:from>
    <xdr:to>
      <xdr:col>12</xdr:col>
      <xdr:colOff>85725</xdr:colOff>
      <xdr:row>37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31</xdr:row>
      <xdr:rowOff>0</xdr:rowOff>
    </xdr:from>
    <xdr:to>
      <xdr:col>13</xdr:col>
      <xdr:colOff>752475</xdr:colOff>
      <xdr:row>45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X21"/>
  <sheetViews>
    <sheetView workbookViewId="0">
      <selection activeCell="X14" sqref="X14"/>
    </sheetView>
  </sheetViews>
  <sheetFormatPr baseColWidth="10" defaultRowHeight="15"/>
  <cols>
    <col min="4" max="6" width="3.7109375" customWidth="1"/>
    <col min="7" max="7" width="13" customWidth="1"/>
    <col min="8" max="8" width="7.42578125" customWidth="1"/>
    <col min="9" max="14" width="3.7109375" customWidth="1"/>
    <col min="15" max="15" width="11.28515625" customWidth="1"/>
    <col min="16" max="16" width="7.5703125" customWidth="1"/>
    <col min="17" max="17" width="7.28515625" customWidth="1"/>
    <col min="18" max="18" width="7.42578125" customWidth="1"/>
    <col min="19" max="19" width="7.7109375" customWidth="1"/>
    <col min="20" max="20" width="7.42578125" customWidth="1"/>
    <col min="21" max="21" width="3.7109375" customWidth="1"/>
  </cols>
  <sheetData>
    <row r="5" spans="2:24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4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4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4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4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4">
      <c r="C10" s="2"/>
      <c r="T10" s="2"/>
    </row>
    <row r="12" spans="2:24" ht="17.25" customHeight="1"/>
    <row r="13" spans="2:24" ht="20.25" customHeight="1">
      <c r="B13" s="30"/>
      <c r="C13" s="36" t="s">
        <v>0</v>
      </c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S13" s="38" t="s">
        <v>31</v>
      </c>
      <c r="T13" s="39" t="s">
        <v>27</v>
      </c>
      <c r="U13" s="39" t="s">
        <v>28</v>
      </c>
      <c r="V13" s="39" t="s">
        <v>29</v>
      </c>
      <c r="W13" s="39" t="s">
        <v>30</v>
      </c>
      <c r="X13" s="39" t="s">
        <v>18</v>
      </c>
    </row>
    <row r="14" spans="2:24" ht="16.5" customHeight="1">
      <c r="B14" s="31">
        <v>1</v>
      </c>
      <c r="C14" s="32" t="s">
        <v>1</v>
      </c>
      <c r="D14" s="29"/>
      <c r="E14" s="29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S14" s="38">
        <v>3</v>
      </c>
      <c r="T14" s="39">
        <f>COUNTIF($D$7:$U$9,S14)</f>
        <v>1</v>
      </c>
      <c r="U14" s="39">
        <f>T14</f>
        <v>1</v>
      </c>
      <c r="V14" s="40">
        <f>T14/$U$21</f>
        <v>1.8518518518518517E-2</v>
      </c>
      <c r="W14" s="41">
        <f>V14</f>
        <v>1.8518518518518517E-2</v>
      </c>
      <c r="X14" s="39">
        <f>S14*T14</f>
        <v>3</v>
      </c>
    </row>
    <row r="15" spans="2:24" ht="15.75">
      <c r="B15" s="31">
        <v>2</v>
      </c>
      <c r="C15" s="32" t="s">
        <v>21</v>
      </c>
      <c r="D15" s="29"/>
      <c r="E15" s="29"/>
      <c r="F15" s="30"/>
      <c r="G15" s="30"/>
      <c r="H15" s="37">
        <f>AVERAGE(D7:U9)</f>
        <v>7.6111111111111107</v>
      </c>
      <c r="I15" s="30"/>
      <c r="J15" s="30"/>
      <c r="K15" s="30"/>
      <c r="L15" s="30"/>
      <c r="M15" s="30"/>
      <c r="N15" s="30"/>
      <c r="O15" s="30"/>
      <c r="P15" s="30"/>
      <c r="Q15" s="30"/>
      <c r="S15" s="38">
        <v>4</v>
      </c>
      <c r="T15" s="39">
        <f t="shared" ref="T15:T21" si="2">COUNTIF($D$7:$U$9,S15)</f>
        <v>2</v>
      </c>
      <c r="U15" s="39">
        <f>U14+T15</f>
        <v>3</v>
      </c>
      <c r="V15" s="40">
        <f>T15/$U$21</f>
        <v>3.7037037037037035E-2</v>
      </c>
      <c r="W15" s="41">
        <f>V15+W14</f>
        <v>5.5555555555555552E-2</v>
      </c>
      <c r="X15" s="39">
        <f>S15*T15</f>
        <v>8</v>
      </c>
    </row>
    <row r="16" spans="2:24" ht="15.75">
      <c r="B16" s="31">
        <v>3</v>
      </c>
      <c r="C16" s="32" t="s">
        <v>20</v>
      </c>
      <c r="D16" s="29"/>
      <c r="E16" s="29"/>
      <c r="F16" s="30"/>
      <c r="G16" s="30"/>
      <c r="H16" s="30"/>
      <c r="I16" s="30" t="s">
        <v>33</v>
      </c>
      <c r="J16" s="30"/>
      <c r="K16" s="30"/>
      <c r="L16" s="30"/>
      <c r="M16" s="30"/>
      <c r="N16" s="30"/>
      <c r="O16" s="30"/>
      <c r="P16" s="30"/>
      <c r="Q16" s="30"/>
      <c r="S16" s="38">
        <v>5</v>
      </c>
      <c r="T16" s="39">
        <f t="shared" si="2"/>
        <v>6</v>
      </c>
      <c r="U16" s="39">
        <f>T16+U15</f>
        <v>9</v>
      </c>
      <c r="V16" s="40">
        <f>T16/$U$21</f>
        <v>0.1111111111111111</v>
      </c>
      <c r="W16" s="41">
        <f t="shared" ref="W16:W21" si="3">V16+W15</f>
        <v>0.16666666666666666</v>
      </c>
      <c r="X16" s="39">
        <f t="shared" ref="X16:X21" si="4">S16*T16</f>
        <v>30</v>
      </c>
    </row>
    <row r="17" spans="2:24" ht="15.75">
      <c r="B17" s="31">
        <v>4</v>
      </c>
      <c r="C17" s="32" t="s">
        <v>22</v>
      </c>
      <c r="D17" s="29"/>
      <c r="E17" s="29"/>
      <c r="F17" s="30"/>
      <c r="G17" s="30"/>
      <c r="H17" s="30">
        <f>MEDIAN(D7:U9)</f>
        <v>8</v>
      </c>
      <c r="I17" s="30"/>
      <c r="J17" s="30"/>
      <c r="K17" s="30"/>
      <c r="L17" s="30"/>
      <c r="M17" s="30"/>
      <c r="N17" s="30"/>
      <c r="O17" s="30"/>
      <c r="P17" s="30"/>
      <c r="Q17" s="30"/>
      <c r="S17" s="38">
        <v>6</v>
      </c>
      <c r="T17" s="39">
        <f t="shared" si="2"/>
        <v>2</v>
      </c>
      <c r="U17" s="39">
        <f t="shared" ref="U17:U21" si="5">T17+U16</f>
        <v>11</v>
      </c>
      <c r="V17" s="40">
        <f>T17/$U$21</f>
        <v>3.7037037037037035E-2</v>
      </c>
      <c r="W17" s="41">
        <f t="shared" si="3"/>
        <v>0.20370370370370369</v>
      </c>
      <c r="X17" s="39">
        <f t="shared" si="4"/>
        <v>12</v>
      </c>
    </row>
    <row r="18" spans="2:24" ht="15.75">
      <c r="B18" s="31">
        <v>5</v>
      </c>
      <c r="C18" s="32" t="s">
        <v>23</v>
      </c>
      <c r="D18" s="29"/>
      <c r="E18" s="29"/>
      <c r="F18" s="30"/>
      <c r="G18" s="30"/>
      <c r="H18" s="30"/>
      <c r="I18" s="30" t="s">
        <v>34</v>
      </c>
      <c r="J18" s="30"/>
      <c r="K18" s="30"/>
      <c r="L18" s="30"/>
      <c r="M18" s="30"/>
      <c r="N18" s="30"/>
      <c r="O18" s="30"/>
      <c r="P18" s="30"/>
      <c r="Q18" s="30"/>
      <c r="S18" s="38">
        <v>7</v>
      </c>
      <c r="T18" s="39">
        <f t="shared" si="2"/>
        <v>11</v>
      </c>
      <c r="U18" s="39">
        <f t="shared" si="5"/>
        <v>22</v>
      </c>
      <c r="V18" s="40">
        <f>T18/$U$21</f>
        <v>0.20370370370370369</v>
      </c>
      <c r="W18" s="41">
        <f t="shared" si="3"/>
        <v>0.40740740740740738</v>
      </c>
      <c r="X18" s="39">
        <f t="shared" si="4"/>
        <v>77</v>
      </c>
    </row>
    <row r="19" spans="2:24" ht="15.75">
      <c r="B19" s="31">
        <v>6</v>
      </c>
      <c r="C19" s="32" t="s">
        <v>24</v>
      </c>
      <c r="D19" s="29"/>
      <c r="E19" s="29"/>
      <c r="F19" s="30"/>
      <c r="G19" s="30"/>
      <c r="H19" s="30">
        <f>MODE(D7:U9)</f>
        <v>9</v>
      </c>
      <c r="I19" s="30"/>
      <c r="J19" s="30"/>
      <c r="K19" s="30"/>
      <c r="L19" s="30"/>
      <c r="M19" s="30"/>
      <c r="N19" s="30"/>
      <c r="O19" s="30"/>
      <c r="P19" s="30"/>
      <c r="Q19" s="30"/>
      <c r="S19" s="38">
        <v>8</v>
      </c>
      <c r="T19" s="39">
        <f t="shared" si="2"/>
        <v>13</v>
      </c>
      <c r="U19" s="39">
        <f>T19+U18</f>
        <v>35</v>
      </c>
      <c r="V19" s="40">
        <f>T19/$U$21</f>
        <v>0.24074074074074073</v>
      </c>
      <c r="W19" s="41">
        <f>V19+W18</f>
        <v>0.64814814814814814</v>
      </c>
      <c r="X19" s="39">
        <f t="shared" si="4"/>
        <v>104</v>
      </c>
    </row>
    <row r="20" spans="2:24" ht="15.75">
      <c r="B20" s="31">
        <v>7</v>
      </c>
      <c r="C20" s="32" t="s">
        <v>25</v>
      </c>
      <c r="D20" s="29"/>
      <c r="E20" s="29"/>
      <c r="F20" s="30"/>
      <c r="G20" s="30"/>
      <c r="H20" s="30"/>
      <c r="I20" s="30" t="s">
        <v>32</v>
      </c>
      <c r="J20" s="30"/>
      <c r="K20" s="30"/>
      <c r="L20" s="30"/>
      <c r="M20" s="30"/>
      <c r="N20" s="30"/>
      <c r="O20" s="30"/>
      <c r="P20" s="30"/>
      <c r="Q20" s="30"/>
      <c r="S20" s="38">
        <v>9</v>
      </c>
      <c r="T20" s="39">
        <f t="shared" si="2"/>
        <v>13</v>
      </c>
      <c r="U20" s="39">
        <f>T20+U19</f>
        <v>48</v>
      </c>
      <c r="V20" s="40">
        <f>T20/$U$21</f>
        <v>0.24074074074074073</v>
      </c>
      <c r="W20" s="41">
        <f>V20+W19</f>
        <v>0.88888888888888884</v>
      </c>
      <c r="X20" s="39">
        <f t="shared" si="4"/>
        <v>117</v>
      </c>
    </row>
    <row r="21" spans="2:24" ht="15.75">
      <c r="B21" s="31">
        <v>8</v>
      </c>
      <c r="C21" s="32" t="s">
        <v>2</v>
      </c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S21" s="38">
        <v>10</v>
      </c>
      <c r="T21" s="39">
        <f t="shared" si="2"/>
        <v>6</v>
      </c>
      <c r="U21" s="39">
        <f t="shared" si="5"/>
        <v>54</v>
      </c>
      <c r="V21" s="40">
        <f>T21/$U$21</f>
        <v>0.1111111111111111</v>
      </c>
      <c r="W21" s="41">
        <f t="shared" si="3"/>
        <v>1</v>
      </c>
      <c r="X21" s="39">
        <f t="shared" si="4"/>
        <v>60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N31"/>
  <sheetViews>
    <sheetView tabSelected="1" topLeftCell="A28" workbookViewId="0">
      <selection activeCell="J52" sqref="J52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3" t="s">
        <v>3</v>
      </c>
      <c r="D7" s="34" t="s">
        <v>4</v>
      </c>
      <c r="E7" s="34" t="s">
        <v>5</v>
      </c>
      <c r="F7" s="35" t="s">
        <v>6</v>
      </c>
      <c r="G7" s="34" t="s">
        <v>7</v>
      </c>
      <c r="H7" s="34" t="s">
        <v>18</v>
      </c>
    </row>
    <row r="8" spans="3:9" ht="18.75" thickBot="1">
      <c r="C8" s="14">
        <v>0</v>
      </c>
      <c r="D8" s="14">
        <v>30</v>
      </c>
      <c r="E8" s="15">
        <f>D8</f>
        <v>30</v>
      </c>
      <c r="F8" s="42">
        <f>D8/$E$13</f>
        <v>0.375</v>
      </c>
      <c r="G8" s="44">
        <f>F8</f>
        <v>0.375</v>
      </c>
      <c r="H8" s="16">
        <f>C8+D8</f>
        <v>30</v>
      </c>
    </row>
    <row r="9" spans="3:9" ht="18.75" thickBot="1">
      <c r="C9" s="17">
        <v>1</v>
      </c>
      <c r="D9" s="17">
        <v>25</v>
      </c>
      <c r="E9" s="18">
        <f>E8+D9</f>
        <v>55</v>
      </c>
      <c r="F9" s="42">
        <f t="shared" ref="F9:F13" si="0">D9/$E$13</f>
        <v>0.3125</v>
      </c>
      <c r="G9" s="43">
        <f>G8+F9</f>
        <v>0.6875</v>
      </c>
      <c r="H9" s="19">
        <f>C9*D9</f>
        <v>25</v>
      </c>
    </row>
    <row r="10" spans="3:9" ht="18.75" thickBot="1">
      <c r="C10" s="17">
        <v>2</v>
      </c>
      <c r="D10" s="17">
        <v>20</v>
      </c>
      <c r="E10" s="18">
        <f t="shared" ref="E10:E12" si="1">E9+D10</f>
        <v>75</v>
      </c>
      <c r="F10" s="42">
        <f t="shared" si="0"/>
        <v>0.25</v>
      </c>
      <c r="G10" s="43">
        <f t="shared" ref="G10:G13" si="2">G9+F10</f>
        <v>0.9375</v>
      </c>
      <c r="H10" s="19">
        <f t="shared" ref="H10:H13" si="3">C10*D10</f>
        <v>40</v>
      </c>
    </row>
    <row r="11" spans="3:9" ht="18.75" thickBot="1">
      <c r="C11" s="17">
        <v>3</v>
      </c>
      <c r="D11" s="17">
        <v>4</v>
      </c>
      <c r="E11" s="18">
        <f t="shared" si="1"/>
        <v>79</v>
      </c>
      <c r="F11" s="42">
        <f t="shared" si="0"/>
        <v>0.05</v>
      </c>
      <c r="G11" s="43">
        <f t="shared" si="2"/>
        <v>0.98750000000000004</v>
      </c>
      <c r="H11" s="19">
        <f t="shared" si="3"/>
        <v>12</v>
      </c>
    </row>
    <row r="12" spans="3:9" ht="18.75" thickBot="1">
      <c r="C12" s="20">
        <v>4</v>
      </c>
      <c r="D12" s="20">
        <v>1</v>
      </c>
      <c r="E12" s="18">
        <f t="shared" si="1"/>
        <v>80</v>
      </c>
      <c r="F12" s="42">
        <f t="shared" si="0"/>
        <v>1.2500000000000001E-2</v>
      </c>
      <c r="G12" s="43">
        <f t="shared" si="2"/>
        <v>1</v>
      </c>
      <c r="H12" s="19">
        <f t="shared" si="3"/>
        <v>4</v>
      </c>
    </row>
    <row r="13" spans="3:9" ht="18.75" thickBot="1">
      <c r="C13" s="20">
        <v>5</v>
      </c>
      <c r="D13" s="20">
        <v>0</v>
      </c>
      <c r="E13" s="21">
        <f>E12+D13</f>
        <v>80</v>
      </c>
      <c r="F13" s="45">
        <f t="shared" si="0"/>
        <v>0</v>
      </c>
      <c r="G13" s="46">
        <f t="shared" si="2"/>
        <v>1</v>
      </c>
      <c r="H13" s="22">
        <f t="shared" si="3"/>
        <v>0</v>
      </c>
      <c r="I13" s="2"/>
    </row>
    <row r="14" spans="3:9" ht="18.75" thickBot="1">
      <c r="C14" s="47" t="s">
        <v>19</v>
      </c>
      <c r="D14" s="48">
        <f>SUM(D8:D13)</f>
        <v>80</v>
      </c>
      <c r="E14" s="55"/>
      <c r="F14" s="56"/>
      <c r="G14" s="57"/>
      <c r="H14" s="58">
        <v>81</v>
      </c>
      <c r="I14" s="2"/>
    </row>
    <row r="15" spans="3:9" ht="18">
      <c r="C15" s="23"/>
      <c r="D15" s="23"/>
      <c r="E15" s="24"/>
      <c r="F15" s="24"/>
      <c r="G15" s="24"/>
      <c r="I15" s="2"/>
    </row>
    <row r="16" spans="3:9">
      <c r="D16" s="25"/>
    </row>
    <row r="17" spans="2:14" ht="18">
      <c r="C17" s="12" t="s">
        <v>0</v>
      </c>
    </row>
    <row r="18" spans="2:14" ht="18">
      <c r="B18" s="26">
        <v>1</v>
      </c>
      <c r="C18" s="27" t="s">
        <v>8</v>
      </c>
      <c r="D18" s="2"/>
      <c r="E18" s="2"/>
      <c r="F18" s="2"/>
      <c r="G18" s="2"/>
      <c r="H18" s="28"/>
    </row>
    <row r="19" spans="2:14" ht="18.75" thickBot="1">
      <c r="B19" s="26"/>
      <c r="C19" s="27"/>
      <c r="D19" s="2"/>
      <c r="E19" s="2"/>
      <c r="F19" s="2"/>
      <c r="G19" s="2"/>
      <c r="H19" s="28"/>
    </row>
    <row r="20" spans="2:14" ht="21.75" thickBot="1">
      <c r="B20" s="26">
        <v>2</v>
      </c>
      <c r="C20" s="26" t="s">
        <v>9</v>
      </c>
      <c r="E20" s="52" t="s">
        <v>35</v>
      </c>
      <c r="F20" s="53"/>
      <c r="G20" s="53"/>
      <c r="H20" s="53"/>
      <c r="I20" s="54"/>
    </row>
    <row r="21" spans="2:14" ht="18.75" thickBot="1">
      <c r="B21" s="26">
        <v>3</v>
      </c>
      <c r="C21" s="26" t="s">
        <v>10</v>
      </c>
      <c r="E21" s="49" t="s">
        <v>36</v>
      </c>
      <c r="F21" s="50"/>
      <c r="G21" s="50"/>
      <c r="H21" s="50"/>
      <c r="I21" s="51"/>
    </row>
    <row r="22" spans="2:14" ht="21.75" thickBot="1">
      <c r="B22" s="26">
        <v>4</v>
      </c>
      <c r="C22" s="26" t="s">
        <v>11</v>
      </c>
      <c r="E22" s="52" t="s">
        <v>37</v>
      </c>
      <c r="F22" s="53"/>
      <c r="G22" s="53"/>
      <c r="H22" s="53"/>
      <c r="I22" s="54"/>
    </row>
    <row r="23" spans="2:14" ht="21.75" thickBot="1">
      <c r="B23" s="26">
        <v>5</v>
      </c>
      <c r="C23" s="26" t="s">
        <v>12</v>
      </c>
      <c r="E23" s="49" t="s">
        <v>38</v>
      </c>
      <c r="F23" s="50"/>
      <c r="G23" s="50"/>
      <c r="H23" s="50"/>
      <c r="I23" s="51"/>
    </row>
    <row r="24" spans="2:14" ht="18.75" thickBot="1">
      <c r="B24" s="26"/>
      <c r="C24" s="26"/>
    </row>
    <row r="25" spans="2:14" ht="18.75" thickBot="1">
      <c r="B25" s="26">
        <v>6</v>
      </c>
      <c r="C25" s="26" t="s">
        <v>13</v>
      </c>
      <c r="I25" s="61">
        <f>H14/D14</f>
        <v>1.0125</v>
      </c>
      <c r="J25" s="53" t="s">
        <v>40</v>
      </c>
      <c r="K25" s="53"/>
      <c r="L25" s="53"/>
      <c r="M25" s="53"/>
      <c r="N25" s="54"/>
    </row>
    <row r="26" spans="2:14" ht="18.75" thickBot="1">
      <c r="B26" s="26"/>
      <c r="C26" s="26"/>
      <c r="I26" s="59"/>
      <c r="J26" s="50"/>
      <c r="K26" s="50"/>
      <c r="L26" s="50"/>
      <c r="M26" s="50"/>
      <c r="N26" s="51"/>
    </row>
    <row r="27" spans="2:14" ht="18.75" thickBot="1">
      <c r="B27" s="26">
        <v>7</v>
      </c>
      <c r="C27" s="26" t="s">
        <v>14</v>
      </c>
      <c r="I27" s="60">
        <v>1</v>
      </c>
      <c r="J27" s="53" t="s">
        <v>39</v>
      </c>
      <c r="K27" s="53"/>
      <c r="L27" s="53"/>
      <c r="M27" s="53"/>
      <c r="N27" s="54"/>
    </row>
    <row r="28" spans="2:14" ht="18.75" thickBot="1">
      <c r="B28" s="26"/>
      <c r="C28" s="26"/>
      <c r="I28" s="59"/>
      <c r="J28" s="50"/>
      <c r="K28" s="50"/>
      <c r="L28" s="50"/>
      <c r="M28" s="50"/>
      <c r="N28" s="51"/>
    </row>
    <row r="29" spans="2:14" ht="18.75" thickBot="1">
      <c r="B29" s="26">
        <v>8</v>
      </c>
      <c r="C29" s="26" t="s">
        <v>15</v>
      </c>
      <c r="I29" s="59">
        <v>0</v>
      </c>
      <c r="J29" s="50" t="s">
        <v>41</v>
      </c>
      <c r="K29" s="50"/>
      <c r="L29" s="50"/>
      <c r="M29" s="50"/>
      <c r="N29" s="51"/>
    </row>
    <row r="30" spans="2:14" ht="18">
      <c r="B30" s="26"/>
      <c r="C30" s="26"/>
    </row>
    <row r="31" spans="2:14" ht="18">
      <c r="B31" s="26">
        <v>9</v>
      </c>
      <c r="C31" s="26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2024-05-22T13:39:26Z</dcterms:modified>
</cp:coreProperties>
</file>