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60" windowWidth="18615" windowHeight="11475"/>
  </bookViews>
  <sheets>
    <sheet name="Hoja1" sheetId="1" r:id="rId1"/>
    <sheet name="Hoja2" sheetId="2" r:id="rId2"/>
    <sheet name="Hoja3" sheetId="3" r:id="rId3"/>
  </sheets>
  <definedNames>
    <definedName name="ALTURA">Hoja1!$B$6:$G$14</definedName>
    <definedName name="AMPLITUD">Hoja1!$C$21</definedName>
  </definedNames>
  <calcPr calcId="124519"/>
</workbook>
</file>

<file path=xl/calcChain.xml><?xml version="1.0" encoding="utf-8"?>
<calcChain xmlns="http://schemas.openxmlformats.org/spreadsheetml/2006/main">
  <c r="C19" i="2"/>
  <c r="B24" s="1"/>
  <c r="C18"/>
  <c r="C20" s="1"/>
  <c r="C21" s="1"/>
  <c r="C16"/>
  <c r="C17" s="1"/>
  <c r="C18" i="1"/>
  <c r="C29" s="1"/>
  <c r="C19"/>
  <c r="B24" s="1"/>
  <c r="C16"/>
  <c r="C17" s="1"/>
  <c r="B25" i="2" l="1"/>
  <c r="C20" i="1"/>
  <c r="C21" s="1"/>
  <c r="B25" s="1"/>
  <c r="C24" i="2" l="1"/>
  <c r="D24" s="1"/>
  <c r="D25" i="1"/>
  <c r="C24"/>
  <c r="C25"/>
  <c r="B26"/>
  <c r="C25" i="2"/>
  <c r="D25" s="1"/>
  <c r="B26"/>
  <c r="D24" i="1" l="1"/>
  <c r="B27"/>
  <c r="C26"/>
  <c r="B27" i="2"/>
  <c r="C26"/>
  <c r="C27" i="1" l="1"/>
  <c r="D27" s="1"/>
  <c r="B28"/>
  <c r="D26"/>
  <c r="B28" i="2"/>
  <c r="C27"/>
  <c r="D27" s="1"/>
  <c r="D26"/>
  <c r="C28" i="1" l="1"/>
  <c r="D28" s="1"/>
  <c r="B29"/>
  <c r="D29" s="1"/>
  <c r="C28" i="2"/>
  <c r="E24" s="1" a="1"/>
  <c r="B29"/>
  <c r="D29" s="1"/>
  <c r="E24" i="1" l="1" a="1"/>
  <c r="E26"/>
  <c r="E28"/>
  <c r="J28" s="1"/>
  <c r="E27"/>
  <c r="E25"/>
  <c r="E24"/>
  <c r="E29"/>
  <c r="J29" s="1"/>
  <c r="D28" i="2"/>
  <c r="E27"/>
  <c r="E25"/>
  <c r="E28"/>
  <c r="E24"/>
  <c r="E29"/>
  <c r="E26"/>
  <c r="D34" i="1" l="1"/>
  <c r="G24"/>
  <c r="J26"/>
  <c r="E30"/>
  <c r="J24"/>
  <c r="J27"/>
  <c r="J25"/>
  <c r="J27" i="2"/>
  <c r="J26"/>
  <c r="J25"/>
  <c r="G24"/>
  <c r="G25" s="1"/>
  <c r="G26" s="1"/>
  <c r="G27" s="1"/>
  <c r="G28" s="1"/>
  <c r="G29" s="1"/>
  <c r="E30"/>
  <c r="F27" s="1"/>
  <c r="J24"/>
  <c r="J29"/>
  <c r="F28"/>
  <c r="J28"/>
  <c r="G25" i="1" l="1"/>
  <c r="H24"/>
  <c r="F26"/>
  <c r="F24"/>
  <c r="F27"/>
  <c r="F28"/>
  <c r="F25"/>
  <c r="F29"/>
  <c r="F29" i="2"/>
  <c r="F24"/>
  <c r="H24" s="1"/>
  <c r="F26"/>
  <c r="J30" i="1"/>
  <c r="D32" s="1"/>
  <c r="J30" i="2"/>
  <c r="D32" s="1"/>
  <c r="H25"/>
  <c r="H26" s="1"/>
  <c r="H27" s="1"/>
  <c r="H28" s="1"/>
  <c r="F25"/>
  <c r="G26" i="1" l="1"/>
  <c r="H25"/>
  <c r="H29" i="2"/>
  <c r="G27" i="1" l="1"/>
  <c r="H26"/>
  <c r="D36"/>
  <c r="G28" l="1"/>
  <c r="H27"/>
  <c r="G29" l="1"/>
  <c r="H29" s="1"/>
  <c r="H28"/>
</calcChain>
</file>

<file path=xl/sharedStrings.xml><?xml version="1.0" encoding="utf-8"?>
<sst xmlns="http://schemas.openxmlformats.org/spreadsheetml/2006/main" count="48" uniqueCount="29">
  <si>
    <t>Variable Cuantitativa Continua</t>
  </si>
  <si>
    <t>¿ Qué estatura tienes en cm?</t>
  </si>
  <si>
    <t xml:space="preserve"> n =</t>
  </si>
  <si>
    <t># Clases =</t>
  </si>
  <si>
    <t>Máximo =</t>
  </si>
  <si>
    <t>Mínimo =</t>
  </si>
  <si>
    <t>Rango =</t>
  </si>
  <si>
    <t>Amplitud =</t>
  </si>
  <si>
    <t>Amplitud = Rango / Clases</t>
  </si>
  <si>
    <t>Rango = Max - Min</t>
  </si>
  <si>
    <t>Clases = 1+3,3*log(n)</t>
  </si>
  <si>
    <t>ALTURA</t>
  </si>
  <si>
    <r>
      <rPr>
        <sz val="9"/>
        <color theme="1"/>
        <rFont val="Calibri"/>
        <family val="2"/>
        <scheme val="minor"/>
      </rPr>
      <t>Marca de clase</t>
    </r>
    <r>
      <rPr>
        <sz val="11"/>
        <color theme="1"/>
        <rFont val="Calibri"/>
        <family val="2"/>
        <scheme val="minor"/>
      </rPr>
      <t xml:space="preserve">
x</t>
    </r>
    <r>
      <rPr>
        <sz val="9"/>
        <color theme="1"/>
        <rFont val="Calibri"/>
        <family val="2"/>
        <scheme val="minor"/>
      </rPr>
      <t>i</t>
    </r>
  </si>
  <si>
    <r>
      <rPr>
        <sz val="9"/>
        <color theme="1"/>
        <rFont val="Calibri"/>
        <family val="2"/>
        <scheme val="minor"/>
      </rPr>
      <t>Frecuencia</t>
    </r>
    <r>
      <rPr>
        <sz val="11"/>
        <color theme="1"/>
        <rFont val="Calibri"/>
        <family val="2"/>
        <scheme val="minor"/>
      </rPr>
      <t xml:space="preserve">
fi</t>
    </r>
  </si>
  <si>
    <t>hi</t>
  </si>
  <si>
    <t>Fi</t>
  </si>
  <si>
    <t>Hi</t>
  </si>
  <si>
    <t>fi*xi</t>
  </si>
  <si>
    <t>Media Aritmética =</t>
  </si>
  <si>
    <t>Frecuencia</t>
  </si>
  <si>
    <t>1.- Marcar el rango donde va la frecuencia</t>
  </si>
  <si>
    <t>2.-  =frecuencia(ALTURA;LimitesSup)  sin hacer enter</t>
  </si>
  <si>
    <t>3.-  Ctr +Shif + Enter</t>
  </si>
  <si>
    <t>Moda =</t>
  </si>
  <si>
    <t>Mediana =</t>
  </si>
  <si>
    <t>El promedio de las alturas es 168 cm</t>
  </si>
  <si>
    <t>El altura que más se repite es 154 cm</t>
  </si>
  <si>
    <t>La altura con mayor frecuencia es 154 cm</t>
  </si>
  <si>
    <r>
      <t>El 50% de las personas mide</t>
    </r>
    <r>
      <rPr>
        <sz val="11"/>
        <color rgb="FFFF0000"/>
        <rFont val="Calibri"/>
        <family val="2"/>
        <scheme val="minor"/>
      </rPr>
      <t xml:space="preserve"> entre</t>
    </r>
    <r>
      <rPr>
        <sz val="11"/>
        <color theme="1"/>
        <rFont val="Calibri"/>
        <family val="2"/>
        <scheme val="minor"/>
      </rPr>
      <t xml:space="preserve"> 150 y 169 cm</t>
    </r>
  </si>
</sst>
</file>

<file path=xl/styles.xml><?xml version="1.0" encoding="utf-8"?>
<styleSheet xmlns="http://schemas.openxmlformats.org/spreadsheetml/2006/main">
  <numFmts count="2">
    <numFmt numFmtId="164" formatCode="0.0"/>
    <numFmt numFmtId="165" formatCode="0.0000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6">
    <xf numFmtId="0" fontId="0" fillId="0" borderId="0" xfId="0"/>
    <xf numFmtId="164" fontId="0" fillId="0" borderId="0" xfId="0" applyNumberFormat="1" applyAlignment="1">
      <alignment horizontal="center"/>
    </xf>
    <xf numFmtId="164" fontId="0" fillId="2" borderId="0" xfId="0" applyNumberFormat="1" applyFill="1" applyAlignment="1">
      <alignment horizontal="center"/>
    </xf>
    <xf numFmtId="0" fontId="0" fillId="2" borderId="0" xfId="0" applyFill="1"/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/>
    </xf>
    <xf numFmtId="2" fontId="0" fillId="0" borderId="0" xfId="0" applyNumberFormat="1" applyAlignment="1">
      <alignment horizontal="center"/>
    </xf>
    <xf numFmtId="0" fontId="0" fillId="2" borderId="0" xfId="0" applyFill="1" applyAlignment="1">
      <alignment horizontal="center"/>
    </xf>
    <xf numFmtId="165" fontId="0" fillId="0" borderId="0" xfId="0" applyNumberFormat="1"/>
    <xf numFmtId="10" fontId="0" fillId="0" borderId="0" xfId="1" applyNumberFormat="1" applyFont="1" applyAlignment="1">
      <alignment horizontal="center"/>
    </xf>
    <xf numFmtId="2" fontId="0" fillId="0" borderId="1" xfId="0" applyNumberForma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10" fontId="0" fillId="0" borderId="1" xfId="1" applyNumberFormat="1" applyFont="1" applyBorder="1" applyAlignment="1">
      <alignment horizontal="center"/>
    </xf>
    <xf numFmtId="0" fontId="0" fillId="2" borderId="3" xfId="0" applyFill="1" applyBorder="1" applyAlignment="1">
      <alignment horizont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164" fontId="0" fillId="3" borderId="0" xfId="0" applyNumberFormat="1" applyFill="1" applyAlignment="1">
      <alignment horizontal="center"/>
    </xf>
    <xf numFmtId="2" fontId="0" fillId="3" borderId="0" xfId="0" applyNumberFormat="1" applyFill="1" applyAlignment="1">
      <alignment horizont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4" borderId="0" xfId="0" applyFill="1"/>
    <xf numFmtId="0" fontId="2" fillId="4" borderId="0" xfId="0" applyFont="1" applyFill="1" applyAlignment="1">
      <alignment horizontal="center" vertical="center"/>
    </xf>
    <xf numFmtId="164" fontId="0" fillId="4" borderId="0" xfId="0" applyNumberFormat="1" applyFill="1" applyAlignment="1">
      <alignment horizontal="center"/>
    </xf>
    <xf numFmtId="2" fontId="0" fillId="4" borderId="0" xfId="0" applyNumberFormat="1" applyFill="1" applyAlignment="1">
      <alignment horizontal="center"/>
    </xf>
    <xf numFmtId="0" fontId="0" fillId="4" borderId="0" xfId="0" applyFill="1" applyAlignment="1">
      <alignment horizontal="center"/>
    </xf>
    <xf numFmtId="10" fontId="0" fillId="4" borderId="0" xfId="1" applyNumberFormat="1" applyFont="1" applyFill="1" applyAlignment="1">
      <alignment horizontal="center"/>
    </xf>
    <xf numFmtId="0" fontId="0" fillId="5" borderId="0" xfId="0" applyFill="1"/>
    <xf numFmtId="0" fontId="2" fillId="5" borderId="0" xfId="0" applyFont="1" applyFill="1" applyAlignment="1">
      <alignment horizontal="center" vertical="center"/>
    </xf>
    <xf numFmtId="2" fontId="0" fillId="5" borderId="0" xfId="0" applyNumberFormat="1" applyFill="1" applyAlignment="1">
      <alignment horizontal="center"/>
    </xf>
    <xf numFmtId="164" fontId="0" fillId="5" borderId="0" xfId="0" applyNumberFormat="1" applyFill="1" applyAlignment="1">
      <alignment horizontal="center"/>
    </xf>
    <xf numFmtId="0" fontId="0" fillId="5" borderId="0" xfId="0" applyFill="1" applyAlignment="1">
      <alignment horizontal="center"/>
    </xf>
    <xf numFmtId="10" fontId="0" fillId="5" borderId="0" xfId="1" applyNumberFormat="1" applyFont="1" applyFill="1" applyAlignment="1">
      <alignment horizontal="center"/>
    </xf>
    <xf numFmtId="0" fontId="0" fillId="3" borderId="0" xfId="0" applyFill="1"/>
  </cellXfs>
  <cellStyles count="2">
    <cellStyle name="Normal" xfId="0" builtinId="0"/>
    <cellStyle name="Porcentual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L36"/>
  <sheetViews>
    <sheetView tabSelected="1" topLeftCell="A26" zoomScale="190" zoomScaleNormal="190" workbookViewId="0">
      <selection activeCell="D39" sqref="D39"/>
    </sheetView>
  </sheetViews>
  <sheetFormatPr baseColWidth="10" defaultRowHeight="15"/>
  <cols>
    <col min="2" max="3" width="11" customWidth="1"/>
    <col min="5" max="5" width="10.140625" customWidth="1"/>
    <col min="7" max="7" width="8.7109375" customWidth="1"/>
    <col min="9" max="9" width="1.85546875" customWidth="1"/>
    <col min="10" max="10" width="9.85546875" customWidth="1"/>
    <col min="11" max="11" width="2.42578125" customWidth="1"/>
  </cols>
  <sheetData>
    <row r="2" spans="2:7">
      <c r="B2" s="3" t="s">
        <v>0</v>
      </c>
      <c r="C2" s="3"/>
      <c r="D2" s="3"/>
    </row>
    <row r="4" spans="2:7">
      <c r="B4" t="s">
        <v>1</v>
      </c>
    </row>
    <row r="6" spans="2:7">
      <c r="B6" s="2">
        <v>150</v>
      </c>
      <c r="C6" s="2">
        <v>151.4</v>
      </c>
      <c r="D6" s="2">
        <v>166.1</v>
      </c>
      <c r="E6" s="2">
        <v>179.9</v>
      </c>
      <c r="F6" s="2">
        <v>180.4</v>
      </c>
      <c r="G6" s="2">
        <v>150.9</v>
      </c>
    </row>
    <row r="7" spans="2:7">
      <c r="B7" s="2">
        <v>187</v>
      </c>
      <c r="C7" s="2">
        <v>171.7</v>
      </c>
      <c r="D7" s="2">
        <v>186.9</v>
      </c>
      <c r="E7" s="2">
        <v>157.9</v>
      </c>
      <c r="F7" s="2">
        <v>161.80000000000001</v>
      </c>
      <c r="G7" s="2">
        <v>168.6</v>
      </c>
    </row>
    <row r="8" spans="2:7">
      <c r="B8" s="2">
        <v>160.6</v>
      </c>
      <c r="C8" s="2">
        <v>184.6</v>
      </c>
      <c r="D8" s="2">
        <v>167.5</v>
      </c>
      <c r="E8" s="2">
        <v>150.1</v>
      </c>
      <c r="F8" s="2">
        <v>184.5</v>
      </c>
      <c r="G8" s="2">
        <v>184.9</v>
      </c>
    </row>
    <row r="9" spans="2:7">
      <c r="B9" s="2">
        <v>155.9</v>
      </c>
      <c r="C9" s="2">
        <v>178.3</v>
      </c>
      <c r="D9" s="2">
        <v>184.9</v>
      </c>
      <c r="E9" s="2">
        <v>155.5</v>
      </c>
      <c r="F9" s="2">
        <v>151.1</v>
      </c>
      <c r="G9" s="2">
        <v>178.4</v>
      </c>
    </row>
    <row r="10" spans="2:7">
      <c r="B10" s="2">
        <v>183.2</v>
      </c>
      <c r="C10" s="2">
        <v>170.8</v>
      </c>
      <c r="D10" s="2">
        <v>173</v>
      </c>
      <c r="E10" s="2">
        <v>174.9</v>
      </c>
      <c r="F10" s="2">
        <v>164.4</v>
      </c>
      <c r="G10" s="2">
        <v>153.5</v>
      </c>
    </row>
    <row r="11" spans="2:7">
      <c r="B11" s="2">
        <v>185.9</v>
      </c>
      <c r="C11" s="2">
        <v>178.5</v>
      </c>
      <c r="D11" s="2">
        <v>174.5</v>
      </c>
      <c r="E11" s="2">
        <v>174.9</v>
      </c>
      <c r="F11" s="2">
        <v>169.6</v>
      </c>
      <c r="G11" s="2">
        <v>170.4</v>
      </c>
    </row>
    <row r="12" spans="2:7">
      <c r="B12" s="2">
        <v>184.5</v>
      </c>
      <c r="C12" s="2">
        <v>153.9</v>
      </c>
      <c r="D12" s="2">
        <v>171.8</v>
      </c>
      <c r="E12" s="2">
        <v>161.6</v>
      </c>
      <c r="F12" s="2">
        <v>152.6</v>
      </c>
      <c r="G12" s="2">
        <v>163.80000000000001</v>
      </c>
    </row>
    <row r="13" spans="2:7">
      <c r="B13" s="2">
        <v>150.6</v>
      </c>
      <c r="C13" s="2">
        <v>182.1</v>
      </c>
      <c r="D13" s="2">
        <v>158.5</v>
      </c>
      <c r="E13" s="2">
        <v>159.19999999999999</v>
      </c>
      <c r="F13" s="2">
        <v>154.1</v>
      </c>
      <c r="G13" s="2">
        <v>162.5</v>
      </c>
    </row>
    <row r="14" spans="2:7">
      <c r="B14" s="2">
        <v>172.3</v>
      </c>
      <c r="C14" s="2">
        <v>178.5</v>
      </c>
      <c r="D14" s="2">
        <v>162.19999999999999</v>
      </c>
      <c r="E14" s="2">
        <v>152.69999999999999</v>
      </c>
      <c r="F14" s="2">
        <v>166.5</v>
      </c>
      <c r="G14" s="2">
        <v>170.3</v>
      </c>
    </row>
    <row r="16" spans="2:7">
      <c r="B16" t="s">
        <v>2</v>
      </c>
      <c r="C16">
        <f>COUNT(ALTURA)</f>
        <v>54</v>
      </c>
    </row>
    <row r="17" spans="1:12">
      <c r="B17" t="s">
        <v>3</v>
      </c>
      <c r="C17" s="8">
        <f>1+3.3*LOG(C16)</f>
        <v>6.7168994074157959</v>
      </c>
      <c r="D17" s="2">
        <v>6</v>
      </c>
      <c r="F17" t="s">
        <v>10</v>
      </c>
    </row>
    <row r="18" spans="1:12">
      <c r="B18" t="s">
        <v>4</v>
      </c>
      <c r="C18">
        <f>MAX(ALTURA)</f>
        <v>187</v>
      </c>
    </row>
    <row r="19" spans="1:12">
      <c r="B19" t="s">
        <v>5</v>
      </c>
      <c r="C19">
        <f>MIN(ALTURA)</f>
        <v>150</v>
      </c>
    </row>
    <row r="20" spans="1:12">
      <c r="B20" t="s">
        <v>6</v>
      </c>
      <c r="C20">
        <f>C18-C19</f>
        <v>37</v>
      </c>
      <c r="F20" t="s">
        <v>9</v>
      </c>
    </row>
    <row r="21" spans="1:12">
      <c r="B21" t="s">
        <v>7</v>
      </c>
      <c r="C21" s="8">
        <f>C20/D17</f>
        <v>6.166666666666667</v>
      </c>
      <c r="F21" t="s">
        <v>8</v>
      </c>
    </row>
    <row r="22" spans="1:12" ht="15.75" thickBot="1"/>
    <row r="23" spans="1:12" ht="30" customHeight="1" thickBot="1">
      <c r="B23" s="21" t="s">
        <v>11</v>
      </c>
      <c r="C23" s="22"/>
      <c r="D23" s="14" t="s">
        <v>12</v>
      </c>
      <c r="E23" s="15" t="s">
        <v>13</v>
      </c>
      <c r="F23" s="16" t="s">
        <v>14</v>
      </c>
      <c r="G23" s="16" t="s">
        <v>15</v>
      </c>
      <c r="H23" s="17" t="s">
        <v>16</v>
      </c>
      <c r="J23" s="18" t="s">
        <v>17</v>
      </c>
      <c r="L23" t="s">
        <v>19</v>
      </c>
    </row>
    <row r="24" spans="1:12">
      <c r="A24" s="24">
        <v>1</v>
      </c>
      <c r="B24" s="25">
        <f>C19</f>
        <v>150</v>
      </c>
      <c r="C24" s="26">
        <f>B24+AMPLITUD</f>
        <v>156.16666666666666</v>
      </c>
      <c r="D24" s="25">
        <f>AVERAGE(B24:C24)</f>
        <v>153.08333333333331</v>
      </c>
      <c r="E24" s="27">
        <f t="array" ref="E24:E29">FREQUENCY(ALTURA,C24:C29)</f>
        <v>13</v>
      </c>
      <c r="F24" s="28">
        <f>E24/$E$30</f>
        <v>0.24074074074074073</v>
      </c>
      <c r="G24" s="27">
        <f>E24</f>
        <v>13</v>
      </c>
      <c r="H24" s="28">
        <f>G24/$E$30</f>
        <v>0.24074074074074073</v>
      </c>
      <c r="J24" s="1">
        <f>D24*E24</f>
        <v>1990.083333333333</v>
      </c>
      <c r="L24" t="s">
        <v>20</v>
      </c>
    </row>
    <row r="25" spans="1:12">
      <c r="A25" s="5">
        <v>2</v>
      </c>
      <c r="B25" s="6">
        <f>B24+$C$21</f>
        <v>156.16666666666666</v>
      </c>
      <c r="C25" s="6">
        <f>B25+AMPLITUD</f>
        <v>162.33333333333331</v>
      </c>
      <c r="D25" s="1">
        <f>AVERAGE(B25:C25)</f>
        <v>159.25</v>
      </c>
      <c r="E25" s="4">
        <v>7</v>
      </c>
      <c r="F25" s="9">
        <f t="shared" ref="F25:F29" si="0">E25/$E$30</f>
        <v>0.12962962962962962</v>
      </c>
      <c r="G25" s="4">
        <f>G24+E25</f>
        <v>20</v>
      </c>
      <c r="H25" s="9">
        <f t="shared" ref="H25:H29" si="1">G25/$E$30</f>
        <v>0.37037037037037035</v>
      </c>
      <c r="J25" s="1">
        <f t="shared" ref="J25:J29" si="2">D25*E25</f>
        <v>1114.75</v>
      </c>
      <c r="L25" t="s">
        <v>21</v>
      </c>
    </row>
    <row r="26" spans="1:12">
      <c r="A26" s="5">
        <v>3</v>
      </c>
      <c r="B26" s="6">
        <f t="shared" ref="B26:B29" si="3">B25+$C$21</f>
        <v>162.33333333333331</v>
      </c>
      <c r="C26" s="6">
        <f>B26+AMPLITUD</f>
        <v>168.49999999999997</v>
      </c>
      <c r="D26" s="1">
        <f t="shared" ref="D25:D29" si="4">AVERAGE(B26:C26)</f>
        <v>165.41666666666663</v>
      </c>
      <c r="E26" s="4">
        <v>6</v>
      </c>
      <c r="F26" s="9">
        <f t="shared" si="0"/>
        <v>0.1111111111111111</v>
      </c>
      <c r="G26" s="4">
        <f>+G25+E26</f>
        <v>26</v>
      </c>
      <c r="H26" s="9">
        <f t="shared" si="1"/>
        <v>0.48148148148148145</v>
      </c>
      <c r="J26" s="1">
        <f t="shared" si="2"/>
        <v>992.49999999999977</v>
      </c>
      <c r="L26" t="s">
        <v>22</v>
      </c>
    </row>
    <row r="27" spans="1:12">
      <c r="A27" s="30">
        <v>4</v>
      </c>
      <c r="B27" s="31">
        <f t="shared" si="3"/>
        <v>168.49999999999997</v>
      </c>
      <c r="C27" s="31">
        <f>B27+AMPLITUD</f>
        <v>174.66666666666663</v>
      </c>
      <c r="D27" s="32">
        <f>AVERAGE(B27:C27)</f>
        <v>171.58333333333331</v>
      </c>
      <c r="E27" s="33">
        <v>10</v>
      </c>
      <c r="F27" s="34">
        <f t="shared" si="0"/>
        <v>0.18518518518518517</v>
      </c>
      <c r="G27" s="33">
        <f t="shared" ref="G27:G29" si="5">+G26+E27</f>
        <v>36</v>
      </c>
      <c r="H27" s="34">
        <f t="shared" si="1"/>
        <v>0.66666666666666663</v>
      </c>
      <c r="J27" s="1">
        <f t="shared" si="2"/>
        <v>1715.833333333333</v>
      </c>
    </row>
    <row r="28" spans="1:12">
      <c r="A28" s="5">
        <v>5</v>
      </c>
      <c r="B28" s="6">
        <f t="shared" si="3"/>
        <v>174.66666666666663</v>
      </c>
      <c r="C28" s="6">
        <f>B28+AMPLITUD</f>
        <v>180.83333333333329</v>
      </c>
      <c r="D28" s="1">
        <f t="shared" si="4"/>
        <v>177.74999999999994</v>
      </c>
      <c r="E28" s="4">
        <v>8</v>
      </c>
      <c r="F28" s="9">
        <f t="shared" si="0"/>
        <v>0.14814814814814814</v>
      </c>
      <c r="G28" s="4">
        <f t="shared" si="5"/>
        <v>44</v>
      </c>
      <c r="H28" s="9">
        <f t="shared" si="1"/>
        <v>0.81481481481481477</v>
      </c>
      <c r="J28" s="1">
        <f t="shared" si="2"/>
        <v>1421.9999999999995</v>
      </c>
    </row>
    <row r="29" spans="1:12">
      <c r="A29" s="5">
        <v>6</v>
      </c>
      <c r="B29" s="10">
        <f t="shared" si="3"/>
        <v>180.83333333333329</v>
      </c>
      <c r="C29" s="10">
        <f>C18</f>
        <v>187</v>
      </c>
      <c r="D29" s="11">
        <f t="shared" si="4"/>
        <v>183.91666666666663</v>
      </c>
      <c r="E29" s="12">
        <v>10</v>
      </c>
      <c r="F29" s="13">
        <f t="shared" si="0"/>
        <v>0.18518518518518517</v>
      </c>
      <c r="G29" s="12">
        <f t="shared" si="5"/>
        <v>54</v>
      </c>
      <c r="H29" s="9">
        <f t="shared" si="1"/>
        <v>1</v>
      </c>
      <c r="J29" s="1">
        <f t="shared" si="2"/>
        <v>1839.1666666666663</v>
      </c>
    </row>
    <row r="30" spans="1:12">
      <c r="E30" s="7">
        <f>SUM(E24:E29)</f>
        <v>54</v>
      </c>
      <c r="J30" s="19">
        <f>SUM(J24:J29)</f>
        <v>9074.3333333333321</v>
      </c>
    </row>
    <row r="32" spans="1:12">
      <c r="B32" t="s">
        <v>18</v>
      </c>
      <c r="D32" s="20">
        <f>J30/E30</f>
        <v>168.04320987654319</v>
      </c>
      <c r="F32" s="35" t="s">
        <v>25</v>
      </c>
      <c r="G32" s="35"/>
      <c r="H32" s="35"/>
      <c r="I32" s="35"/>
    </row>
    <row r="34" spans="2:10">
      <c r="B34" t="s">
        <v>23</v>
      </c>
      <c r="D34" s="26">
        <f>B24+(E24-0)/(E24-0+E24-E25)*AMPLITUD</f>
        <v>154.21929824561403</v>
      </c>
      <c r="F34" s="23" t="s">
        <v>26</v>
      </c>
      <c r="G34" s="23"/>
      <c r="H34" s="23"/>
      <c r="I34" s="23"/>
      <c r="J34" s="23"/>
    </row>
    <row r="35" spans="2:10">
      <c r="F35" s="23" t="s">
        <v>27</v>
      </c>
      <c r="G35" s="23"/>
      <c r="H35" s="23"/>
      <c r="I35" s="23"/>
      <c r="J35" s="23"/>
    </row>
    <row r="36" spans="2:10">
      <c r="B36" t="s">
        <v>24</v>
      </c>
      <c r="D36" s="31">
        <f>B27+(E30*0.5-G26)/E27*AMPLITUD</f>
        <v>169.11666666666665</v>
      </c>
      <c r="F36" s="29" t="s">
        <v>28</v>
      </c>
      <c r="G36" s="29"/>
      <c r="H36" s="29"/>
      <c r="I36" s="29"/>
      <c r="J36" s="29"/>
    </row>
  </sheetData>
  <mergeCells count="1">
    <mergeCell ref="B23:C23"/>
  </mergeCells>
  <pageMargins left="0.7" right="0.7" top="0.75" bottom="0.75" header="0.3" footer="0.3"/>
  <pageSetup orientation="portrait" r:id="rId1"/>
  <ignoredErrors>
    <ignoredError sqref="G24:G29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2:J32"/>
  <sheetViews>
    <sheetView topLeftCell="A10" zoomScale="130" zoomScaleNormal="130" workbookViewId="0">
      <selection sqref="A1:XFD1048576"/>
    </sheetView>
  </sheetViews>
  <sheetFormatPr baseColWidth="10" defaultRowHeight="15"/>
  <cols>
    <col min="2" max="3" width="11" customWidth="1"/>
    <col min="5" max="5" width="10.140625" customWidth="1"/>
    <col min="7" max="7" width="8.7109375" customWidth="1"/>
    <col min="9" max="9" width="1.85546875" customWidth="1"/>
    <col min="10" max="10" width="9.85546875" customWidth="1"/>
  </cols>
  <sheetData>
    <row r="2" spans="2:7">
      <c r="B2" s="3" t="s">
        <v>0</v>
      </c>
      <c r="C2" s="3"/>
      <c r="D2" s="3"/>
    </row>
    <row r="4" spans="2:7">
      <c r="B4" t="s">
        <v>1</v>
      </c>
    </row>
    <row r="6" spans="2:7">
      <c r="B6" s="2">
        <v>150</v>
      </c>
      <c r="C6" s="2">
        <v>151.4</v>
      </c>
      <c r="D6" s="2">
        <v>166.1</v>
      </c>
      <c r="E6" s="2">
        <v>179.9</v>
      </c>
      <c r="F6" s="2">
        <v>180.4</v>
      </c>
      <c r="G6" s="2">
        <v>150.9</v>
      </c>
    </row>
    <row r="7" spans="2:7">
      <c r="B7" s="2">
        <v>187</v>
      </c>
      <c r="C7" s="2">
        <v>171.7</v>
      </c>
      <c r="D7" s="2">
        <v>186.9</v>
      </c>
      <c r="E7" s="2">
        <v>157.9</v>
      </c>
      <c r="F7" s="2">
        <v>161.80000000000001</v>
      </c>
      <c r="G7" s="2">
        <v>168.6</v>
      </c>
    </row>
    <row r="8" spans="2:7">
      <c r="B8" s="2">
        <v>160.6</v>
      </c>
      <c r="C8" s="2">
        <v>184.6</v>
      </c>
      <c r="D8" s="2">
        <v>167.5</v>
      </c>
      <c r="E8" s="2">
        <v>150.1</v>
      </c>
      <c r="F8" s="2">
        <v>184.5</v>
      </c>
      <c r="G8" s="2">
        <v>184.9</v>
      </c>
    </row>
    <row r="9" spans="2:7">
      <c r="B9" s="2">
        <v>155.9</v>
      </c>
      <c r="C9" s="2">
        <v>178.3</v>
      </c>
      <c r="D9" s="2">
        <v>184.9</v>
      </c>
      <c r="E9" s="2">
        <v>155.5</v>
      </c>
      <c r="F9" s="2">
        <v>151.1</v>
      </c>
      <c r="G9" s="2">
        <v>178.4</v>
      </c>
    </row>
    <row r="10" spans="2:7">
      <c r="B10" s="2">
        <v>183.2</v>
      </c>
      <c r="C10" s="2">
        <v>170.8</v>
      </c>
      <c r="D10" s="2">
        <v>173</v>
      </c>
      <c r="E10" s="2">
        <v>174.9</v>
      </c>
      <c r="F10" s="2">
        <v>164.4</v>
      </c>
      <c r="G10" s="2">
        <v>153.5</v>
      </c>
    </row>
    <row r="11" spans="2:7">
      <c r="B11" s="2">
        <v>185.9</v>
      </c>
      <c r="C11" s="2">
        <v>178.5</v>
      </c>
      <c r="D11" s="2">
        <v>174.5</v>
      </c>
      <c r="E11" s="2">
        <v>174.9</v>
      </c>
      <c r="F11" s="2">
        <v>169.6</v>
      </c>
      <c r="G11" s="2">
        <v>170.4</v>
      </c>
    </row>
    <row r="12" spans="2:7">
      <c r="B12" s="2">
        <v>184.5</v>
      </c>
      <c r="C12" s="2">
        <v>153.9</v>
      </c>
      <c r="D12" s="2">
        <v>171.8</v>
      </c>
      <c r="E12" s="2">
        <v>161.6</v>
      </c>
      <c r="F12" s="2">
        <v>152.6</v>
      </c>
      <c r="G12" s="2">
        <v>163.80000000000001</v>
      </c>
    </row>
    <row r="13" spans="2:7">
      <c r="B13" s="2">
        <v>150.6</v>
      </c>
      <c r="C13" s="2">
        <v>182.1</v>
      </c>
      <c r="D13" s="2">
        <v>158.5</v>
      </c>
      <c r="E13" s="2">
        <v>159.19999999999999</v>
      </c>
      <c r="F13" s="2">
        <v>154.1</v>
      </c>
      <c r="G13" s="2">
        <v>162.5</v>
      </c>
    </row>
    <row r="14" spans="2:7">
      <c r="B14" s="2">
        <v>172.3</v>
      </c>
      <c r="C14" s="2">
        <v>178.5</v>
      </c>
      <c r="D14" s="2">
        <v>162.19999999999999</v>
      </c>
      <c r="E14" s="2">
        <v>152.69999999999999</v>
      </c>
      <c r="F14" s="2">
        <v>166.5</v>
      </c>
      <c r="G14" s="2">
        <v>170.3</v>
      </c>
    </row>
    <row r="16" spans="2:7">
      <c r="B16" t="s">
        <v>2</v>
      </c>
      <c r="C16">
        <f>COUNT(ALTURA)</f>
        <v>54</v>
      </c>
    </row>
    <row r="17" spans="1:10">
      <c r="B17" t="s">
        <v>3</v>
      </c>
      <c r="C17" s="8">
        <f>1+3.3*LOG(C16)</f>
        <v>6.7168994074157959</v>
      </c>
      <c r="D17" s="2">
        <v>6</v>
      </c>
      <c r="F17" t="s">
        <v>10</v>
      </c>
    </row>
    <row r="18" spans="1:10">
      <c r="B18" t="s">
        <v>4</v>
      </c>
      <c r="C18">
        <f>MAX(ALTURA)</f>
        <v>187</v>
      </c>
    </row>
    <row r="19" spans="1:10">
      <c r="B19" t="s">
        <v>5</v>
      </c>
      <c r="C19">
        <f>MIN(ALTURA)</f>
        <v>150</v>
      </c>
    </row>
    <row r="20" spans="1:10">
      <c r="B20" t="s">
        <v>6</v>
      </c>
      <c r="C20">
        <f>C18-C19</f>
        <v>37</v>
      </c>
      <c r="F20" t="s">
        <v>9</v>
      </c>
    </row>
    <row r="21" spans="1:10">
      <c r="B21" t="s">
        <v>7</v>
      </c>
      <c r="C21" s="8">
        <f>C20/D17</f>
        <v>6.166666666666667</v>
      </c>
      <c r="F21" t="s">
        <v>8</v>
      </c>
    </row>
    <row r="22" spans="1:10" ht="15.75" thickBot="1"/>
    <row r="23" spans="1:10" ht="30" customHeight="1" thickBot="1">
      <c r="B23" s="21" t="s">
        <v>11</v>
      </c>
      <c r="C23" s="22"/>
      <c r="D23" s="14" t="s">
        <v>12</v>
      </c>
      <c r="E23" s="15" t="s">
        <v>13</v>
      </c>
      <c r="F23" s="16" t="s">
        <v>14</v>
      </c>
      <c r="G23" s="16" t="s">
        <v>15</v>
      </c>
      <c r="H23" s="17" t="s">
        <v>16</v>
      </c>
      <c r="J23" s="18" t="s">
        <v>17</v>
      </c>
    </row>
    <row r="24" spans="1:10">
      <c r="A24" s="5">
        <v>1</v>
      </c>
      <c r="B24" s="1">
        <f>C19</f>
        <v>150</v>
      </c>
      <c r="C24" s="6">
        <f>B24+AMPLITUD</f>
        <v>156.16666666666666</v>
      </c>
      <c r="D24" s="1">
        <f>AVERAGE(B24:C24)</f>
        <v>153.08333333333331</v>
      </c>
      <c r="E24" s="4">
        <f t="array" ref="E24:E29">FREQUENCY(ALTURA,C24:C29)</f>
        <v>13</v>
      </c>
      <c r="F24" s="9">
        <f>E24/$E$30</f>
        <v>0.24074074074074073</v>
      </c>
      <c r="G24" s="4">
        <f>E24</f>
        <v>13</v>
      </c>
      <c r="H24" s="9">
        <f>F24</f>
        <v>0.24074074074074073</v>
      </c>
      <c r="J24" s="1">
        <f>D24*E24</f>
        <v>1990.083333333333</v>
      </c>
    </row>
    <row r="25" spans="1:10">
      <c r="A25" s="5">
        <v>2</v>
      </c>
      <c r="B25" s="6">
        <f>B24+$C$21</f>
        <v>156.16666666666666</v>
      </c>
      <c r="C25" s="6">
        <f>B25+AMPLITUD</f>
        <v>162.33333333333331</v>
      </c>
      <c r="D25" s="1">
        <f t="shared" ref="D25:D29" si="0">AVERAGE(B25:C25)</f>
        <v>159.25</v>
      </c>
      <c r="E25" s="4">
        <v>7</v>
      </c>
      <c r="F25" s="9">
        <f t="shared" ref="F25:F29" si="1">E25/$E$30</f>
        <v>0.12962962962962962</v>
      </c>
      <c r="G25" s="4">
        <f>G24+E25</f>
        <v>20</v>
      </c>
      <c r="H25" s="9">
        <f>H24+F25</f>
        <v>0.37037037037037035</v>
      </c>
      <c r="J25" s="1">
        <f t="shared" ref="J25:J29" si="2">D25*E25</f>
        <v>1114.75</v>
      </c>
    </row>
    <row r="26" spans="1:10">
      <c r="A26" s="5">
        <v>3</v>
      </c>
      <c r="B26" s="6">
        <f t="shared" ref="B26:B29" si="3">B25+$C$21</f>
        <v>162.33333333333331</v>
      </c>
      <c r="C26" s="6">
        <f>B26+AMPLITUD</f>
        <v>168.49999999999997</v>
      </c>
      <c r="D26" s="1">
        <f t="shared" si="0"/>
        <v>165.41666666666663</v>
      </c>
      <c r="E26" s="4">
        <v>6</v>
      </c>
      <c r="F26" s="9">
        <f t="shared" si="1"/>
        <v>0.1111111111111111</v>
      </c>
      <c r="G26" s="4">
        <f t="shared" ref="G26:H29" si="4">G25+E26</f>
        <v>26</v>
      </c>
      <c r="H26" s="9">
        <f t="shared" si="4"/>
        <v>0.48148148148148145</v>
      </c>
      <c r="J26" s="1">
        <f t="shared" si="2"/>
        <v>992.49999999999977</v>
      </c>
    </row>
    <row r="27" spans="1:10">
      <c r="A27" s="5">
        <v>4</v>
      </c>
      <c r="B27" s="6">
        <f t="shared" si="3"/>
        <v>168.49999999999997</v>
      </c>
      <c r="C27" s="6">
        <f>B27+AMPLITUD</f>
        <v>174.66666666666663</v>
      </c>
      <c r="D27" s="1">
        <f t="shared" si="0"/>
        <v>171.58333333333331</v>
      </c>
      <c r="E27" s="4">
        <v>10</v>
      </c>
      <c r="F27" s="9">
        <f t="shared" si="1"/>
        <v>0.18518518518518517</v>
      </c>
      <c r="G27" s="4">
        <f t="shared" si="4"/>
        <v>36</v>
      </c>
      <c r="H27" s="9">
        <f t="shared" si="4"/>
        <v>0.66666666666666663</v>
      </c>
      <c r="J27" s="1">
        <f t="shared" si="2"/>
        <v>1715.833333333333</v>
      </c>
    </row>
    <row r="28" spans="1:10">
      <c r="A28" s="5">
        <v>5</v>
      </c>
      <c r="B28" s="6">
        <f t="shared" si="3"/>
        <v>174.66666666666663</v>
      </c>
      <c r="C28" s="6">
        <f>B28+AMPLITUD</f>
        <v>180.83333333333329</v>
      </c>
      <c r="D28" s="1">
        <f t="shared" si="0"/>
        <v>177.74999999999994</v>
      </c>
      <c r="E28" s="4">
        <v>8</v>
      </c>
      <c r="F28" s="9">
        <f t="shared" si="1"/>
        <v>0.14814814814814814</v>
      </c>
      <c r="G28" s="4">
        <f t="shared" si="4"/>
        <v>44</v>
      </c>
      <c r="H28" s="9">
        <f t="shared" si="4"/>
        <v>0.81481481481481477</v>
      </c>
      <c r="J28" s="1">
        <f t="shared" si="2"/>
        <v>1421.9999999999995</v>
      </c>
    </row>
    <row r="29" spans="1:10">
      <c r="A29" s="5">
        <v>6</v>
      </c>
      <c r="B29" s="10">
        <f t="shared" si="3"/>
        <v>180.83333333333329</v>
      </c>
      <c r="C29" s="10">
        <v>187</v>
      </c>
      <c r="D29" s="11">
        <f t="shared" si="0"/>
        <v>183.91666666666663</v>
      </c>
      <c r="E29" s="12">
        <v>10</v>
      </c>
      <c r="F29" s="13">
        <f t="shared" si="1"/>
        <v>0.18518518518518517</v>
      </c>
      <c r="G29" s="12">
        <f t="shared" si="4"/>
        <v>54</v>
      </c>
      <c r="H29" s="13">
        <f t="shared" si="4"/>
        <v>1</v>
      </c>
      <c r="J29" s="1">
        <f t="shared" si="2"/>
        <v>1839.1666666666663</v>
      </c>
    </row>
    <row r="30" spans="1:10">
      <c r="E30" s="7">
        <f>SUM(E24:E29)</f>
        <v>54</v>
      </c>
      <c r="J30" s="19">
        <f>SUM(J24:J29)</f>
        <v>9074.3333333333321</v>
      </c>
    </row>
    <row r="32" spans="1:10">
      <c r="B32" t="s">
        <v>18</v>
      </c>
      <c r="D32" s="20">
        <f>J30/E30</f>
        <v>168.04320987654319</v>
      </c>
    </row>
  </sheetData>
  <mergeCells count="1">
    <mergeCell ref="B23:C2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Hoja1</vt:lpstr>
      <vt:lpstr>Hoja2</vt:lpstr>
      <vt:lpstr>Hoja3</vt:lpstr>
      <vt:lpstr>ALTURA</vt:lpstr>
      <vt:lpstr>AMPLITUD</vt:lpstr>
    </vt:vector>
  </TitlesOfParts>
  <Company>RevolucionUnattended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Cadete</dc:creator>
  <cp:lastModifiedBy>Administrador</cp:lastModifiedBy>
  <dcterms:created xsi:type="dcterms:W3CDTF">2021-05-10T15:54:01Z</dcterms:created>
  <dcterms:modified xsi:type="dcterms:W3CDTF">2021-05-13T15:24:52Z</dcterms:modified>
</cp:coreProperties>
</file>