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cbeaf71338aa46/Agus 2021/Sistema de ingenieria/"/>
    </mc:Choice>
  </mc:AlternateContent>
  <xr:revisionPtr revIDLastSave="0" documentId="8_{A2CDC686-649F-4587-8BD1-5552C43C511C}" xr6:coauthVersionLast="47" xr6:coauthVersionMax="47" xr10:uidLastSave="{00000000-0000-0000-0000-000000000000}"/>
  <bookViews>
    <workbookView xWindow="-120" yWindow="-120" windowWidth="20730" windowHeight="11160" xr2:uid="{311D7837-B471-4D69-BE87-F507DA91D7F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L20" i="1" s="1"/>
  <c r="H20" i="1"/>
  <c r="I18" i="1"/>
  <c r="I17" i="1"/>
  <c r="I15" i="1"/>
  <c r="L15" i="1" s="1"/>
  <c r="H15" i="1"/>
  <c r="I13" i="1"/>
  <c r="I12" i="1"/>
  <c r="E10" i="1"/>
  <c r="E11" i="1"/>
  <c r="E12" i="1"/>
  <c r="E13" i="1"/>
  <c r="E14" i="1"/>
  <c r="E15" i="1"/>
  <c r="E16" i="1"/>
  <c r="E9" i="1"/>
</calcChain>
</file>

<file path=xl/sharedStrings.xml><?xml version="1.0" encoding="utf-8"?>
<sst xmlns="http://schemas.openxmlformats.org/spreadsheetml/2006/main" count="14" uniqueCount="11">
  <si>
    <t>Velocidad del buque</t>
  </si>
  <si>
    <t>(Nudos)</t>
  </si>
  <si>
    <t>Resistencia total</t>
  </si>
  <si>
    <t>(kN)</t>
  </si>
  <si>
    <t>1Kn</t>
  </si>
  <si>
    <t>(Lbs)</t>
  </si>
  <si>
    <t>28,5 kn</t>
  </si>
  <si>
    <t>Conversión</t>
  </si>
  <si>
    <t>Interpolar:</t>
  </si>
  <si>
    <t>Pe</t>
  </si>
  <si>
    <t>(Hp)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</si>
</sst>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1A1E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E7F3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/>
    </xf>
    <xf numFmtId="2" fontId="0" fillId="4" borderId="4" xfId="0" applyNumberFormat="1" applyFill="1" applyBorder="1"/>
    <xf numFmtId="0" fontId="0" fillId="5" borderId="4" xfId="0" applyFill="1" applyBorder="1"/>
    <xf numFmtId="0" fontId="0" fillId="3" borderId="0" xfId="0" applyFill="1"/>
    <xf numFmtId="0" fontId="0" fillId="5" borderId="0" xfId="0" applyFill="1" applyBorder="1"/>
    <xf numFmtId="2" fontId="0" fillId="0" borderId="0" xfId="0" applyNumberFormat="1"/>
    <xf numFmtId="0" fontId="0" fillId="0" borderId="10" xfId="0" applyBorder="1"/>
    <xf numFmtId="0" fontId="0" fillId="0" borderId="0" xfId="0" applyBorder="1"/>
    <xf numFmtId="0" fontId="1" fillId="3" borderId="10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6" borderId="0" xfId="0" applyFill="1"/>
    <xf numFmtId="2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74928-43A1-4187-9526-028D0602464A}">
  <dimension ref="B7:M20"/>
  <sheetViews>
    <sheetView tabSelected="1" topLeftCell="A4" workbookViewId="0">
      <selection activeCell="A6" sqref="A6"/>
    </sheetView>
  </sheetViews>
  <sheetFormatPr baseColWidth="10" defaultRowHeight="15" x14ac:dyDescent="0.25"/>
  <cols>
    <col min="5" max="5" width="16.5703125" customWidth="1"/>
  </cols>
  <sheetData>
    <row r="7" spans="3:13" ht="33" x14ac:dyDescent="0.25">
      <c r="C7" s="1" t="s">
        <v>0</v>
      </c>
      <c r="D7" s="5" t="s">
        <v>2</v>
      </c>
      <c r="E7" s="17" t="s">
        <v>2</v>
      </c>
      <c r="G7" s="10" t="s">
        <v>7</v>
      </c>
      <c r="H7" s="11"/>
    </row>
    <row r="8" spans="3:13" ht="16.5" x14ac:dyDescent="0.25">
      <c r="C8" s="2" t="s">
        <v>1</v>
      </c>
      <c r="D8" s="6" t="s">
        <v>3</v>
      </c>
      <c r="E8" s="8" t="s">
        <v>5</v>
      </c>
      <c r="G8" s="10" t="s">
        <v>4</v>
      </c>
      <c r="H8" s="10">
        <v>224.81</v>
      </c>
    </row>
    <row r="9" spans="3:13" ht="16.5" x14ac:dyDescent="0.25">
      <c r="C9" s="3">
        <v>5</v>
      </c>
      <c r="D9" s="7">
        <v>28.5</v>
      </c>
      <c r="E9" s="9">
        <f>D9*$H$8</f>
        <v>6407.085</v>
      </c>
      <c r="G9" s="10" t="s">
        <v>6</v>
      </c>
      <c r="H9" s="10"/>
    </row>
    <row r="10" spans="3:13" ht="16.5" x14ac:dyDescent="0.25">
      <c r="C10" s="3">
        <v>10</v>
      </c>
      <c r="D10" s="7">
        <v>40.700000000000003</v>
      </c>
      <c r="E10" s="9">
        <f>D10*$H$8</f>
        <v>9149.7669999999998</v>
      </c>
    </row>
    <row r="11" spans="3:13" ht="16.5" x14ac:dyDescent="0.25">
      <c r="C11" s="3">
        <v>13</v>
      </c>
      <c r="D11" s="7">
        <v>55</v>
      </c>
      <c r="E11" s="9">
        <f>D11*$H$8</f>
        <v>12364.55</v>
      </c>
      <c r="G11" s="12" t="s">
        <v>8</v>
      </c>
    </row>
    <row r="12" spans="3:13" ht="16.5" x14ac:dyDescent="0.25">
      <c r="C12" s="3">
        <v>15</v>
      </c>
      <c r="D12" s="7">
        <v>69.3</v>
      </c>
      <c r="E12" s="9">
        <f>D12*$H$8</f>
        <v>15579.332999999999</v>
      </c>
      <c r="G12" s="3">
        <v>20</v>
      </c>
      <c r="H12" s="7">
        <v>108</v>
      </c>
      <c r="I12" s="9">
        <f>H12*$H$8</f>
        <v>24279.48</v>
      </c>
    </row>
    <row r="13" spans="3:13" ht="16.5" x14ac:dyDescent="0.25">
      <c r="C13" s="3">
        <v>17</v>
      </c>
      <c r="D13" s="7">
        <v>89.6</v>
      </c>
      <c r="E13" s="9">
        <f>D13*$H$8</f>
        <v>20142.975999999999</v>
      </c>
      <c r="G13" s="3">
        <v>23</v>
      </c>
      <c r="H13" s="7">
        <v>152</v>
      </c>
      <c r="I13" s="9">
        <f>H13*$H$8</f>
        <v>34171.120000000003</v>
      </c>
    </row>
    <row r="14" spans="3:13" ht="16.5" x14ac:dyDescent="0.25">
      <c r="C14" s="3">
        <v>20</v>
      </c>
      <c r="D14" s="7">
        <v>108</v>
      </c>
      <c r="E14" s="9">
        <f>D14*$H$8</f>
        <v>24279.48</v>
      </c>
    </row>
    <row r="15" spans="3:13" ht="16.5" x14ac:dyDescent="0.25">
      <c r="C15" s="3">
        <v>23</v>
      </c>
      <c r="D15" s="7">
        <v>152</v>
      </c>
      <c r="E15" s="9">
        <f>D15*$H$8</f>
        <v>34171.120000000003</v>
      </c>
      <c r="G15">
        <v>22</v>
      </c>
      <c r="H15">
        <f>FORECAST(G15,H12:H13,G12:G13)</f>
        <v>137.33333333333331</v>
      </c>
      <c r="I15" s="13">
        <f>H15*H8</f>
        <v>30873.906666666662</v>
      </c>
      <c r="K15" s="18" t="s">
        <v>9</v>
      </c>
      <c r="L15" s="19">
        <f>(I15*G15)/326</f>
        <v>2083.5151738241307</v>
      </c>
      <c r="M15" s="18" t="s">
        <v>10</v>
      </c>
    </row>
    <row r="16" spans="3:13" ht="16.5" x14ac:dyDescent="0.25">
      <c r="C16" s="3">
        <v>25</v>
      </c>
      <c r="D16" s="7">
        <v>203.7</v>
      </c>
      <c r="E16" s="9">
        <f>D16*$H$8</f>
        <v>45793.796999999999</v>
      </c>
    </row>
    <row r="17" spans="2:13" ht="16.5" x14ac:dyDescent="0.25">
      <c r="B17" s="15"/>
      <c r="C17" s="16"/>
      <c r="D17" s="14"/>
      <c r="G17" s="3">
        <v>23</v>
      </c>
      <c r="H17" s="7">
        <v>152</v>
      </c>
      <c r="I17" s="9">
        <f>H17*$H$8</f>
        <v>34171.120000000003</v>
      </c>
    </row>
    <row r="18" spans="2:13" ht="16.5" x14ac:dyDescent="0.25">
      <c r="G18" s="3">
        <v>25</v>
      </c>
      <c r="H18" s="7">
        <v>203.7</v>
      </c>
      <c r="I18" s="9">
        <f>H18*$H$8</f>
        <v>45793.796999999999</v>
      </c>
    </row>
    <row r="19" spans="2:13" x14ac:dyDescent="0.25">
      <c r="D19" s="4"/>
    </row>
    <row r="20" spans="2:13" x14ac:dyDescent="0.25">
      <c r="G20">
        <v>25</v>
      </c>
      <c r="H20">
        <f>FORECAST(G20,H17:H18,G17:G18)</f>
        <v>203.70000000000005</v>
      </c>
      <c r="I20" s="13">
        <f>FORECAST(G20,I17:I18,G17:G18)</f>
        <v>45793.79700000002</v>
      </c>
      <c r="K20" s="18" t="s">
        <v>9</v>
      </c>
      <c r="L20" s="19">
        <f>(I20*G20)/326</f>
        <v>3511.7942484662594</v>
      </c>
      <c r="M20" s="18" t="s">
        <v>10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Agustin Zegers</dc:creator>
  <cp:lastModifiedBy>Agustin Zegers</cp:lastModifiedBy>
  <dcterms:created xsi:type="dcterms:W3CDTF">2021-08-19T15:46:59Z</dcterms:created>
  <dcterms:modified xsi:type="dcterms:W3CDTF">2021-08-19T16:36:42Z</dcterms:modified>
</cp:coreProperties>
</file>