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KDT">'PREGUNTA 3'!$C$7:$L$15</definedName>
    <definedName name="LINARES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5"/>
  <c r="G8"/>
  <c r="G9"/>
  <c r="G10"/>
  <c r="G11"/>
  <c r="G12"/>
  <c r="G13"/>
  <c r="G7"/>
  <c r="F8"/>
  <c r="F9"/>
  <c r="F10"/>
  <c r="F11"/>
  <c r="F12"/>
  <c r="F13"/>
  <c r="F7"/>
  <c r="E8"/>
  <c r="E9"/>
  <c r="E10"/>
  <c r="E11"/>
  <c r="E12"/>
  <c r="E13"/>
  <c r="E7"/>
  <c r="D9"/>
  <c r="D10" s="1"/>
  <c r="D11" s="1"/>
  <c r="D12" s="1"/>
  <c r="D13" s="1"/>
  <c r="D8"/>
  <c r="C14"/>
  <c r="M31" i="4"/>
  <c r="M33"/>
  <c r="M29"/>
  <c r="M20"/>
  <c r="Q20" s="1"/>
  <c r="M21"/>
  <c r="M22"/>
  <c r="Q22" s="1"/>
  <c r="M23"/>
  <c r="Q23" s="1"/>
  <c r="M24"/>
  <c r="Q24" s="1"/>
  <c r="M19"/>
  <c r="Q19" s="1"/>
  <c r="Q21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N20" i="4" l="1"/>
  <c r="M25"/>
  <c r="O22" s="1"/>
  <c r="O20"/>
  <c r="Q25"/>
  <c r="P20" l="1"/>
  <c r="N21"/>
  <c r="O23"/>
  <c r="O24"/>
  <c r="O21"/>
  <c r="O19"/>
  <c r="P19"/>
  <c r="N22" l="1"/>
  <c r="P21"/>
  <c r="N23" l="1"/>
  <c r="P22"/>
  <c r="N24" l="1"/>
  <c r="P24" s="1"/>
  <c r="P23"/>
</calcChain>
</file>

<file path=xl/sharedStrings.xml><?xml version="1.0" encoding="utf-8"?>
<sst xmlns="http://schemas.openxmlformats.org/spreadsheetml/2006/main" count="128" uniqueCount="96">
  <si>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</si>
  <si>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</si>
  <si>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</si>
  <si>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</si>
  <si>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</si>
  <si>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</si>
  <si>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</si>
  <si>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</si>
  <si>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</si>
  <si>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</si>
  <si>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</si>
  <si>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</si>
  <si>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</si>
  <si>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</si>
  <si>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</si>
  <si>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</si>
  <si>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</si>
  <si>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</si>
  <si>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</si>
  <si>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</si>
  <si>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</si>
  <si>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</si>
  <si>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</si>
  <si>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</si>
  <si>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</si>
  <si>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</si>
  <si>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</si>
  <si>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</si>
  <si>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</si>
  <si>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</si>
  <si>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</si>
  <si>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</si>
  <si>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</si>
  <si>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</si>
  <si>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</si>
  <si>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</si>
  <si>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</si>
  <si>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</si>
  <si>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</si>
  <si>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</si>
  <si>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</si>
  <si>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</si>
  <si>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</si>
  <si>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</si>
  <si>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</si>
  <si>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</si>
  <si>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</si>
  <si>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</si>
  <si>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</si>
  <si>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</si>
  <si>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</si>
  <si>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</si>
  <si>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</si>
  <si>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</si>
  <si>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</si>
  <si>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</si>
  <si>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</si>
  <si>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</si>
  <si>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</si>
  <si>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</si>
  <si>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</si>
  <si>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</si>
  <si>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</si>
  <si>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</si>
  <si>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</si>
  <si>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</si>
  <si>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</si>
  <si>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</si>
  <si>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</si>
  <si>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</si>
  <si>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</si>
  <si>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</si>
  <si>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</si>
  <si>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</si>
  <si>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</si>
  <si>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</si>
  <si>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</si>
  <si>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</si>
  <si>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</si>
  <si>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</si>
  <si>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</si>
  <si>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</si>
  <si>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</si>
  <si>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</si>
  <si>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</si>
  <si>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Jorge Linares</t>
  </si>
  <si>
    <t>1°C</t>
  </si>
  <si>
    <t>xi*fi</t>
  </si>
  <si>
    <t xml:space="preserve">LA MAYORIA DE LOS BRIGADIERES TIENEN 2 HERMANOS </t>
  </si>
  <si>
    <t>EL 50% DE LOS BRIGADIERES TIENEN "A LO MAS"(A LO MENOS) 2 HERMANOS</t>
  </si>
  <si>
    <t xml:space="preserve">EN PROMEDIO LOS BRIGADIERES TIENEN 2 HERMANOS </t>
  </si>
  <si>
    <t>35 cadetes tienen 2 mascotas</t>
  </si>
  <si>
    <t>10 cadetes tienen "a lo mas" 3 mascotas</t>
  </si>
  <si>
    <t xml:space="preserve">5 familias tienen 4 mascotas </t>
  </si>
  <si>
    <t>el 45% de los cadetes tienen "a lo mas"(a lo menos) 1 mascota</t>
  </si>
  <si>
    <t xml:space="preserve">       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</si>
</sst>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8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4" fontId="1" fillId="0" borderId="30" xfId="0" applyNumberFormat="1" applyFont="1" applyBorder="1" applyAlignment="1">
      <alignment horizontal="left"/>
    </xf>
    <xf numFmtId="0" fontId="10" fillId="2" borderId="3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9" fontId="0" fillId="0" borderId="16" xfId="2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9" fontId="7" fillId="0" borderId="16" xfId="2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9" fontId="7" fillId="0" borderId="34" xfId="2" applyFont="1" applyFill="1" applyBorder="1" applyAlignment="1">
      <alignment horizontal="center"/>
    </xf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E10" sqref="E10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8" t="s">
        <v>54</v>
      </c>
      <c r="E2" s="69"/>
      <c r="F2" s="69"/>
      <c r="G2" s="69"/>
      <c r="H2" s="69"/>
      <c r="I2" s="69"/>
      <c r="J2" s="70"/>
    </row>
    <row r="4" spans="4:10" ht="15.75" thickBot="1"/>
    <row r="5" spans="4:10" ht="26.25" customHeight="1" thickBot="1">
      <c r="D5" s="71" t="s">
        <v>85</v>
      </c>
      <c r="E5" s="72"/>
      <c r="F5" s="72"/>
      <c r="G5" s="72"/>
      <c r="H5" s="72"/>
      <c r="I5" s="72"/>
      <c r="J5" s="73"/>
    </row>
    <row r="6" spans="4:10" ht="26.25" customHeight="1" thickBot="1">
      <c r="D6" s="71" t="s">
        <v>86</v>
      </c>
      <c r="E6" s="72"/>
      <c r="F6" s="72"/>
      <c r="G6" s="72"/>
      <c r="H6" s="72"/>
      <c r="I6" s="72"/>
      <c r="J6" s="73"/>
    </row>
    <row r="7" spans="4:10" ht="26.25" customHeight="1" thickBot="1">
      <c r="D7" s="82">
        <v>45075</v>
      </c>
      <c r="E7" s="72"/>
      <c r="F7" s="72"/>
      <c r="G7" s="72"/>
      <c r="H7" s="72"/>
      <c r="I7" s="72"/>
      <c r="J7" s="73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8" sqref="I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27.1406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40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6" t="str">
        <f>IF(H8&gt;=8,"NO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 t="shared" ref="H9:H15" si="0">D9*$D$6+E9*$E$6+F9*$F$6+G9*$G$6</f>
        <v>7.2350000000000012</v>
      </c>
      <c r="I9" s="6" t="str">
        <f t="shared" ref="I9:I15" si="1">IF(H9&gt;=8,"NO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 t="shared" si="0"/>
        <v>8.07</v>
      </c>
      <c r="I10" s="6" t="str">
        <f t="shared" si="1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 t="shared" si="0"/>
        <v>8.0949999999999989</v>
      </c>
      <c r="I12" s="6" t="str">
        <f t="shared" si="1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 t="shared" si="0"/>
        <v>5.6449999999999996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4" t="s">
        <v>63</v>
      </c>
      <c r="C19" s="74"/>
      <c r="D19" s="74"/>
      <c r="E19" s="74"/>
      <c r="F19" s="74"/>
      <c r="G19" s="74"/>
      <c r="H19" s="64"/>
      <c r="I19" s="64"/>
    </row>
    <row r="20" spans="2:10" ht="18.75">
      <c r="B20" s="65"/>
      <c r="C20" s="65"/>
      <c r="D20" s="65"/>
      <c r="E20" s="65"/>
      <c r="F20" s="65"/>
      <c r="G20" s="65"/>
      <c r="H20" s="65"/>
      <c r="I20" s="65"/>
    </row>
    <row r="21" spans="2:10" ht="57" customHeight="1">
      <c r="B21" s="75" t="s">
        <v>62</v>
      </c>
      <c r="C21" s="75"/>
      <c r="D21" s="75"/>
      <c r="E21" s="75"/>
      <c r="F21" s="75"/>
      <c r="G21" s="75"/>
      <c r="H21" s="75"/>
      <c r="I21" s="64"/>
      <c r="J21" s="24"/>
    </row>
    <row r="22" spans="2:10" ht="28.5" customHeight="1">
      <c r="B22" s="76" t="s">
        <v>64</v>
      </c>
      <c r="C22" s="76"/>
      <c r="D22" s="76"/>
      <c r="E22" s="76"/>
      <c r="F22" s="76"/>
      <c r="G22" s="76"/>
      <c r="H22" s="76"/>
      <c r="I22" s="64"/>
      <c r="J22" s="24"/>
    </row>
    <row r="23" spans="2:10" ht="18.75">
      <c r="B23" s="65"/>
      <c r="C23" s="65"/>
      <c r="D23" s="65"/>
      <c r="E23" s="65"/>
      <c r="F23" s="65"/>
      <c r="G23" s="65"/>
      <c r="H23" s="65"/>
      <c r="I23" s="64"/>
      <c r="J23" s="24"/>
    </row>
    <row r="24" spans="2:10" ht="18">
      <c r="B24" s="76" t="s">
        <v>65</v>
      </c>
      <c r="C24" s="76"/>
      <c r="D24" s="76"/>
      <c r="E24" s="76"/>
      <c r="F24" s="76"/>
      <c r="G24" s="76"/>
      <c r="H24" s="76"/>
      <c r="I24" s="76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2" priority="3" operator="lessThan">
      <formula>6</formula>
    </cfRule>
  </conditionalFormatting>
  <conditionalFormatting sqref="I8:I15">
    <cfRule type="cellIs" dxfId="0" priority="2" operator="greaterThan">
      <formula>"NO DA EXAMEN"</formula>
    </cfRule>
    <cfRule type="containsText" dxfId="1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G14" sqref="G14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55.7109375" customWidth="1"/>
  </cols>
  <sheetData>
    <row r="1" spans="1:11" ht="15.75" thickBot="1"/>
    <row r="2" spans="1:11" ht="16.5" thickBot="1">
      <c r="A2" s="40" t="s">
        <v>19</v>
      </c>
      <c r="B2" s="2" t="s">
        <v>22</v>
      </c>
    </row>
    <row r="3" spans="1:11" ht="15.75">
      <c r="A3" s="34"/>
      <c r="B3" s="35"/>
    </row>
    <row r="4" spans="1:11" ht="30" customHeight="1">
      <c r="A4" s="34"/>
      <c r="B4" s="77" t="s">
        <v>67</v>
      </c>
      <c r="C4" s="77"/>
      <c r="D4" s="77"/>
      <c r="E4" s="77"/>
      <c r="F4" s="77"/>
      <c r="G4" s="77"/>
      <c r="H4" s="77"/>
      <c r="I4" s="77"/>
      <c r="J4" s="77"/>
      <c r="K4" s="77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1" t="str">
        <f>IF(D8="ENTEL","ENTRADA GRATIS","NO ENTRA")</f>
        <v>NO ENTRA</v>
      </c>
    </row>
    <row r="9" spans="1:11" ht="15.75" thickBot="1">
      <c r="B9" s="7" t="s">
        <v>31</v>
      </c>
      <c r="C9" s="11" t="s">
        <v>5</v>
      </c>
      <c r="D9" s="14" t="s">
        <v>24</v>
      </c>
      <c r="E9" s="1" t="str">
        <f t="shared" ref="E9:E24" si="0">IF(D9="ENTEL","ENTRADA GRATIS","NO ENTRA")</f>
        <v>NO ENTRA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1" t="str">
        <f t="shared" si="0"/>
        <v>NO ENTRA</v>
      </c>
    </row>
    <row r="11" spans="1:11" ht="15.75" thickBot="1">
      <c r="B11" s="7" t="s">
        <v>2</v>
      </c>
      <c r="C11" s="11" t="s">
        <v>9</v>
      </c>
      <c r="D11" s="19" t="s">
        <v>44</v>
      </c>
      <c r="E11" s="1" t="str">
        <f t="shared" si="0"/>
        <v>NO ENTRA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1" t="str">
        <f t="shared" si="0"/>
        <v>ENTRADA GRATIS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NO ENTRA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1" t="str">
        <f t="shared" si="0"/>
        <v>NO ENTRA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1" t="str">
        <f t="shared" si="0"/>
        <v>ENTRADA GRATIS</v>
      </c>
    </row>
    <row r="16" spans="1:11" ht="15.75" thickBot="1">
      <c r="B16" s="7" t="s">
        <v>8</v>
      </c>
      <c r="C16" s="11" t="s">
        <v>34</v>
      </c>
      <c r="D16" s="14" t="s">
        <v>25</v>
      </c>
      <c r="E16" s="1" t="str">
        <f t="shared" si="0"/>
        <v>NO ENTRA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1" t="str">
        <f t="shared" si="0"/>
        <v>NO ENTRA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1" t="str">
        <f t="shared" si="0"/>
        <v>NO ENTRA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1" t="str">
        <f t="shared" si="0"/>
        <v>ENTRADA GRATIS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1" t="str">
        <f t="shared" si="0"/>
        <v>NO ENTRA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1" t="str">
        <f t="shared" si="0"/>
        <v>NO ENTRA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1" t="str">
        <f t="shared" si="0"/>
        <v>NO ENTRA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1" t="str">
        <f t="shared" si="0"/>
        <v>NO ENTRA</v>
      </c>
    </row>
    <row r="24" spans="2:5" ht="15.75" thickBot="1">
      <c r="B24" s="8" t="s">
        <v>6</v>
      </c>
      <c r="C24" s="12" t="s">
        <v>36</v>
      </c>
      <c r="D24" s="15" t="s">
        <v>24</v>
      </c>
      <c r="E24" s="1" t="str">
        <f t="shared" si="0"/>
        <v>NO ENTRA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3"/>
  <sheetViews>
    <sheetView tabSelected="1" topLeftCell="A14" zoomScale="110" zoomScaleNormal="110" workbookViewId="0">
      <selection activeCell="N33" sqref="N33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40" t="s">
        <v>53</v>
      </c>
      <c r="B2" s="2" t="s">
        <v>21</v>
      </c>
    </row>
    <row r="4" spans="1:14" ht="15.75">
      <c r="C4" s="80" t="s">
        <v>73</v>
      </c>
      <c r="D4" s="80"/>
      <c r="E4" s="80"/>
      <c r="F4" s="80"/>
      <c r="G4" s="80"/>
      <c r="H4" s="80"/>
      <c r="I4" s="80"/>
      <c r="J4" s="80"/>
      <c r="K4" s="80"/>
      <c r="L4" s="80"/>
      <c r="M4" s="78"/>
      <c r="N4" s="78"/>
    </row>
    <row r="5" spans="1:14" ht="21" customHeight="1"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9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9" ht="24" thickBot="1">
      <c r="C18" s="39"/>
      <c r="D18" s="39"/>
      <c r="E18" s="39"/>
      <c r="F18" s="39"/>
      <c r="G18" s="39"/>
      <c r="H18" s="39"/>
      <c r="I18" s="39"/>
      <c r="J18" s="39"/>
      <c r="K18" s="39"/>
      <c r="L18" s="62" t="s">
        <v>56</v>
      </c>
      <c r="M18" s="62" t="s">
        <v>57</v>
      </c>
      <c r="N18" s="62" t="s">
        <v>58</v>
      </c>
      <c r="O18" s="62" t="s">
        <v>74</v>
      </c>
      <c r="P18" s="62" t="s">
        <v>75</v>
      </c>
      <c r="Q18" s="83" t="s">
        <v>87</v>
      </c>
    </row>
    <row r="19" spans="3:19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9">
        <f>COUNTIF(LINARES,L19)</f>
        <v>13</v>
      </c>
      <c r="N19" s="94">
        <v>13</v>
      </c>
      <c r="O19" s="95">
        <f>M19/$M$25</f>
        <v>0.14444444444444443</v>
      </c>
      <c r="P19" s="95">
        <f>N19/$M$25</f>
        <v>0.14444444444444443</v>
      </c>
      <c r="Q19" s="92">
        <f>L19*M19</f>
        <v>0</v>
      </c>
    </row>
    <row r="20" spans="3:19" ht="19.5" thickBot="1">
      <c r="L20" s="57">
        <v>1</v>
      </c>
      <c r="M20" s="59">
        <f>COUNTIF(LINARES,L20)</f>
        <v>10</v>
      </c>
      <c r="N20" s="96">
        <f>N19+M20</f>
        <v>23</v>
      </c>
      <c r="O20" s="95">
        <f t="shared" ref="O20:O24" si="0">M20/$M$25</f>
        <v>0.1111111111111111</v>
      </c>
      <c r="P20" s="95">
        <f t="shared" ref="P20:P24" si="1">N20/$M$25</f>
        <v>0.25555555555555554</v>
      </c>
      <c r="Q20" s="92">
        <f t="shared" ref="Q20:Q24" si="2">L20*M20</f>
        <v>10</v>
      </c>
    </row>
    <row r="21" spans="3:19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9">
        <f>COUNTIF(LINARES,L21)</f>
        <v>26</v>
      </c>
      <c r="N21" s="96">
        <f t="shared" ref="N21:N24" si="3">N20+M21</f>
        <v>49</v>
      </c>
      <c r="O21" s="95">
        <f t="shared" si="0"/>
        <v>0.28888888888888886</v>
      </c>
      <c r="P21" s="95">
        <f t="shared" si="1"/>
        <v>0.5444444444444444</v>
      </c>
      <c r="Q21" s="92">
        <f t="shared" si="2"/>
        <v>52</v>
      </c>
    </row>
    <row r="22" spans="3:19" ht="19.5" thickBot="1">
      <c r="C22" s="79"/>
      <c r="D22" s="79"/>
      <c r="E22" s="79"/>
      <c r="F22" s="79"/>
      <c r="G22" s="79"/>
      <c r="H22" s="79"/>
      <c r="I22" s="79"/>
      <c r="J22" s="79"/>
      <c r="L22" s="57">
        <v>3</v>
      </c>
      <c r="M22" s="59">
        <f>COUNTIF(LINARES,L22)</f>
        <v>13</v>
      </c>
      <c r="N22" s="96">
        <f t="shared" si="3"/>
        <v>62</v>
      </c>
      <c r="O22" s="95">
        <f t="shared" si="0"/>
        <v>0.14444444444444443</v>
      </c>
      <c r="P22" s="95">
        <f t="shared" si="1"/>
        <v>0.68888888888888888</v>
      </c>
      <c r="Q22" s="92">
        <f t="shared" si="2"/>
        <v>39</v>
      </c>
    </row>
    <row r="23" spans="3:19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9">
        <f>COUNTIF(LINARES,L23)</f>
        <v>14</v>
      </c>
      <c r="N23" s="96">
        <f t="shared" si="3"/>
        <v>76</v>
      </c>
      <c r="O23" s="95">
        <f t="shared" si="0"/>
        <v>0.15555555555555556</v>
      </c>
      <c r="P23" s="95">
        <f t="shared" si="1"/>
        <v>0.84444444444444444</v>
      </c>
      <c r="Q23" s="92">
        <f t="shared" si="2"/>
        <v>56</v>
      </c>
    </row>
    <row r="24" spans="3:19" ht="19.5" thickBot="1">
      <c r="L24" s="57">
        <v>5</v>
      </c>
      <c r="M24" s="59">
        <f>COUNTIF(LINARES,L24)</f>
        <v>14</v>
      </c>
      <c r="N24" s="96">
        <f t="shared" si="3"/>
        <v>90</v>
      </c>
      <c r="O24" s="95">
        <f t="shared" si="0"/>
        <v>0.15555555555555556</v>
      </c>
      <c r="P24" s="95">
        <f t="shared" si="1"/>
        <v>1</v>
      </c>
      <c r="Q24" s="92">
        <f t="shared" si="2"/>
        <v>70</v>
      </c>
    </row>
    <row r="25" spans="3:19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6" t="s">
        <v>76</v>
      </c>
      <c r="M25" s="92">
        <f>SUM(M19:M24)</f>
        <v>90</v>
      </c>
      <c r="N25" s="91"/>
      <c r="O25" s="97"/>
      <c r="P25" s="91"/>
      <c r="Q25" s="92">
        <f>SUM(Q19:Q24)</f>
        <v>227</v>
      </c>
    </row>
    <row r="27" spans="3:19" ht="15.75">
      <c r="C27" s="38" t="s">
        <v>72</v>
      </c>
    </row>
    <row r="28" spans="3:19" ht="15.75" thickBot="1"/>
    <row r="29" spans="3:19" ht="19.5" thickBot="1">
      <c r="L29" s="67" t="s">
        <v>77</v>
      </c>
      <c r="M29" s="92">
        <f>MODE(LINARES)</f>
        <v>2</v>
      </c>
      <c r="O29" s="24" t="s">
        <v>88</v>
      </c>
      <c r="P29" s="24"/>
      <c r="Q29" s="24"/>
      <c r="R29" s="24"/>
    </row>
    <row r="30" spans="3:19" ht="15.75" thickBot="1"/>
    <row r="31" spans="3:19" ht="19.5" thickBot="1">
      <c r="L31" s="67" t="s">
        <v>78</v>
      </c>
      <c r="M31" s="92">
        <f>MEDIAN(LINARES)</f>
        <v>2</v>
      </c>
      <c r="O31" s="24" t="s">
        <v>89</v>
      </c>
      <c r="P31" s="24"/>
      <c r="Q31" s="24"/>
      <c r="R31" s="24"/>
      <c r="S31" s="24"/>
    </row>
    <row r="32" spans="3:19" ht="15.75" thickBot="1"/>
    <row r="33" spans="12:18" ht="19.5" thickBot="1">
      <c r="L33" s="67" t="s">
        <v>79</v>
      </c>
      <c r="M33" s="93">
        <f>AVERAGE(LINARES)</f>
        <v>2.5222222222222221</v>
      </c>
      <c r="O33" s="24" t="s">
        <v>90</v>
      </c>
      <c r="P33" s="24"/>
      <c r="Q33" s="24"/>
      <c r="R33" s="24"/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1"/>
  <sheetViews>
    <sheetView zoomScale="140" workbookViewId="0">
      <selection activeCell="H25" sqref="H25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2" t="s">
        <v>22</v>
      </c>
    </row>
    <row r="4" spans="1:14" ht="15.75">
      <c r="B4" s="78" t="s">
        <v>61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ht="15.75" thickBot="1"/>
    <row r="6" spans="1:14" ht="24" thickBot="1">
      <c r="B6" s="62" t="s">
        <v>56</v>
      </c>
      <c r="C6" s="62" t="s">
        <v>57</v>
      </c>
      <c r="D6" s="62" t="s">
        <v>58</v>
      </c>
      <c r="E6" s="62" t="s">
        <v>59</v>
      </c>
      <c r="F6" s="62" t="s">
        <v>60</v>
      </c>
      <c r="G6" s="88" t="s">
        <v>87</v>
      </c>
    </row>
    <row r="7" spans="1:14" ht="19.5" thickBot="1">
      <c r="B7" s="56">
        <v>0</v>
      </c>
      <c r="C7" s="59">
        <v>25</v>
      </c>
      <c r="D7" s="85">
        <v>25</v>
      </c>
      <c r="E7" s="86">
        <f>C7/$C$14</f>
        <v>0.25</v>
      </c>
      <c r="F7" s="86">
        <f>D7/$C$14</f>
        <v>0.25</v>
      </c>
      <c r="G7" s="89">
        <f>B7*C7</f>
        <v>0</v>
      </c>
    </row>
    <row r="8" spans="1:14" ht="19.5" thickBot="1">
      <c r="B8" s="57">
        <v>1</v>
      </c>
      <c r="C8" s="60">
        <v>20</v>
      </c>
      <c r="D8" s="87">
        <f>D7+C8</f>
        <v>45</v>
      </c>
      <c r="E8" s="86">
        <f t="shared" ref="E8:E13" si="0">C8/$C$14</f>
        <v>0.2</v>
      </c>
      <c r="F8" s="86">
        <f t="shared" ref="F8:F13" si="1">D8/$C$14</f>
        <v>0.45</v>
      </c>
      <c r="G8" s="89">
        <f t="shared" ref="G8:G13" si="2">B8*C8</f>
        <v>20</v>
      </c>
    </row>
    <row r="9" spans="1:14" ht="19.5" thickBot="1">
      <c r="B9" s="57">
        <v>2</v>
      </c>
      <c r="C9" s="60">
        <v>35</v>
      </c>
      <c r="D9" s="87">
        <f t="shared" ref="D9:D13" si="3">D8+C9</f>
        <v>80</v>
      </c>
      <c r="E9" s="86">
        <f t="shared" si="0"/>
        <v>0.35</v>
      </c>
      <c r="F9" s="86">
        <f t="shared" si="1"/>
        <v>0.8</v>
      </c>
      <c r="G9" s="89">
        <f t="shared" si="2"/>
        <v>70</v>
      </c>
    </row>
    <row r="10" spans="1:14" ht="19.5" thickBot="1">
      <c r="B10" s="57">
        <v>3</v>
      </c>
      <c r="C10" s="60">
        <v>10</v>
      </c>
      <c r="D10" s="87">
        <f t="shared" si="3"/>
        <v>90</v>
      </c>
      <c r="E10" s="86">
        <f t="shared" si="0"/>
        <v>0.1</v>
      </c>
      <c r="F10" s="86">
        <f t="shared" si="1"/>
        <v>0.9</v>
      </c>
      <c r="G10" s="89">
        <f t="shared" si="2"/>
        <v>30</v>
      </c>
    </row>
    <row r="11" spans="1:14" ht="19.5" thickBot="1">
      <c r="B11" s="57">
        <v>4</v>
      </c>
      <c r="C11" s="60">
        <v>5</v>
      </c>
      <c r="D11" s="87">
        <f t="shared" si="3"/>
        <v>95</v>
      </c>
      <c r="E11" s="86">
        <f t="shared" si="0"/>
        <v>0.05</v>
      </c>
      <c r="F11" s="86">
        <f t="shared" si="1"/>
        <v>0.95</v>
      </c>
      <c r="G11" s="89">
        <f t="shared" si="2"/>
        <v>20</v>
      </c>
    </row>
    <row r="12" spans="1:14" ht="19.5" thickBot="1">
      <c r="B12" s="57">
        <v>5</v>
      </c>
      <c r="C12" s="60">
        <v>3</v>
      </c>
      <c r="D12" s="87">
        <f t="shared" si="3"/>
        <v>98</v>
      </c>
      <c r="E12" s="86">
        <f t="shared" si="0"/>
        <v>0.03</v>
      </c>
      <c r="F12" s="86">
        <f t="shared" si="1"/>
        <v>0.98</v>
      </c>
      <c r="G12" s="89">
        <f t="shared" si="2"/>
        <v>15</v>
      </c>
    </row>
    <row r="13" spans="1:14" ht="19.5" thickBot="1">
      <c r="B13" s="58">
        <v>6</v>
      </c>
      <c r="C13" s="61">
        <v>2</v>
      </c>
      <c r="D13" s="87">
        <f t="shared" si="3"/>
        <v>100</v>
      </c>
      <c r="E13" s="86">
        <f t="shared" si="0"/>
        <v>0.02</v>
      </c>
      <c r="F13" s="86">
        <f t="shared" si="1"/>
        <v>1</v>
      </c>
      <c r="G13" s="89">
        <f t="shared" si="2"/>
        <v>12</v>
      </c>
    </row>
    <row r="14" spans="1:14" ht="15.75" thickBot="1">
      <c r="B14" s="37"/>
      <c r="C14" s="84">
        <f>SUM(C7:C13)</f>
        <v>100</v>
      </c>
      <c r="D14" s="63"/>
      <c r="E14" s="63"/>
      <c r="F14" s="63"/>
      <c r="G14" s="89">
        <f>SUM(G7:G13)</f>
        <v>167</v>
      </c>
    </row>
    <row r="15" spans="1:14" ht="18">
      <c r="B15" s="77" t="s">
        <v>80</v>
      </c>
      <c r="C15" s="77"/>
      <c r="D15" s="77"/>
      <c r="E15" s="77"/>
      <c r="F15" s="77"/>
      <c r="G15" s="77"/>
      <c r="H15" s="77"/>
      <c r="I15" s="77"/>
      <c r="J15" s="81"/>
      <c r="K15" s="81"/>
    </row>
    <row r="16" spans="1:14" ht="27.75" customHeight="1">
      <c r="B16" s="77" t="s">
        <v>81</v>
      </c>
      <c r="C16" s="77"/>
      <c r="D16" s="77"/>
      <c r="E16" s="77"/>
      <c r="F16" s="90"/>
      <c r="G16" s="38" t="s">
        <v>91</v>
      </c>
      <c r="H16" s="38"/>
      <c r="I16" s="38"/>
      <c r="J16" s="38"/>
      <c r="K16" s="38"/>
    </row>
    <row r="17" spans="2:10" ht="23.25" customHeight="1">
      <c r="B17" s="77" t="s">
        <v>82</v>
      </c>
      <c r="C17" s="77"/>
      <c r="D17" s="77"/>
      <c r="E17" s="77"/>
      <c r="F17" s="91"/>
      <c r="G17" s="91" t="s">
        <v>92</v>
      </c>
      <c r="H17" s="91"/>
      <c r="I17" s="37"/>
      <c r="J17" s="37"/>
    </row>
    <row r="18" spans="2:10" ht="28.5" customHeight="1">
      <c r="B18" s="77" t="s">
        <v>83</v>
      </c>
      <c r="C18" s="77"/>
      <c r="D18" s="77"/>
      <c r="E18" s="77"/>
      <c r="F18" s="24" t="s">
        <v>93</v>
      </c>
    </row>
    <row r="19" spans="2:10" ht="28.5" customHeight="1">
      <c r="B19" s="77" t="s">
        <v>84</v>
      </c>
      <c r="C19" s="77"/>
      <c r="D19" s="77"/>
      <c r="E19" s="77"/>
      <c r="F19" s="91"/>
      <c r="G19" s="91"/>
      <c r="H19" s="91" t="s">
        <v>94</v>
      </c>
      <c r="I19" s="24"/>
      <c r="J19" s="24"/>
    </row>
    <row r="21" spans="2:10">
      <c r="F21" t="s">
        <v>95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KDT</vt:lpstr>
      <vt:lpstr>LINARES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2023-05-16T14:03:51Z</dcterms:created>
  <dcterms:modified xsi:type="dcterms:W3CDTF">2023-05-29T12:02:21Z</dcterms:modified>
</cp:coreProperties>
</file>