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600" windowWidth="19815" windowHeight="7110"/>
  </bookViews>
  <sheets>
    <sheet name="GRAFICOS" sheetId="1" r:id="rId1"/>
    <sheet name="ALGORITMO" sheetId="2" r:id="rId2"/>
  </sheets>
  <calcPr calcId="124519"/>
  <extLst>
    <ext uri="GoogleSheetsCustomDataVersion2">
      <go:sheetsCustomData xmlns:go="http://customooxmlschemas.google.com/" r:id="" roundtripDataChecksum="5Z2kVBUSzM/iGtW3qY0Ax7hW/3Pn4Aajc3su4UxIn/A="/>
    </ext>
  </extLst>
</workbook>
</file>

<file path=xl/calcChain.xml><?xml version="1.0" encoding="utf-8"?>
<calcChain xmlns="http://schemas.openxmlformats.org/spreadsheetml/2006/main">
  <c r="J27" i="2"/>
  <c r="J25"/>
  <c r="K23"/>
  <c r="K24" s="1"/>
  <c r="K25" s="1"/>
  <c r="K26" s="1"/>
  <c r="K27" s="1"/>
  <c r="J23"/>
  <c r="J17"/>
  <c r="J18" s="1"/>
  <c r="J20" s="1"/>
  <c r="J21" s="1"/>
  <c r="K16"/>
  <c r="K17" s="1"/>
  <c r="K18" s="1"/>
  <c r="K19" s="1"/>
  <c r="K20" s="1"/>
  <c r="K21" s="1"/>
</calcChain>
</file>

<file path=xl/sharedStrings.xml><?xml version="1.0" encoding="utf-8"?>
<sst xmlns="http://schemas.openxmlformats.org/spreadsheetml/2006/main" count="44" uniqueCount="39">
  <si>
    <t>Integrantes</t>
  </si>
  <si>
    <t>Curso</t>
  </si>
  <si>
    <t>Lisbeth Burgos</t>
  </si>
  <si>
    <t>2° Cepo</t>
  </si>
  <si>
    <t>Ignacio Martínez</t>
  </si>
  <si>
    <t>Dias</t>
  </si>
  <si>
    <t>Clavo 1 (gramos)</t>
  </si>
  <si>
    <t>Clavo 2 (gramos)</t>
  </si>
  <si>
    <t>Clavo 3 (gramos)</t>
  </si>
  <si>
    <t>Valor Critico</t>
  </si>
  <si>
    <t>Mar = 0.06 días</t>
  </si>
  <si>
    <r>
      <rPr>
        <b/>
        <sz val="16"/>
        <color rgb="FF7030A0"/>
        <rFont val="Arial"/>
      </rPr>
      <t>2.5452</t>
    </r>
    <r>
      <rPr>
        <sz val="16"/>
        <color rgb="FF7030A0"/>
        <rFont val="Arial"/>
      </rPr>
      <t xml:space="preserve"> </t>
    </r>
    <r>
      <rPr>
        <sz val="16"/>
        <color rgb="FF7030A0"/>
        <rFont val="Arial"/>
      </rPr>
      <t>= -0.002(</t>
    </r>
    <r>
      <rPr>
        <b/>
        <sz val="14"/>
        <color rgb="FF7030A0"/>
        <rFont val="Arial"/>
      </rPr>
      <t>0.06)</t>
    </r>
    <r>
      <rPr>
        <sz val="16"/>
        <color rgb="FF7030A0"/>
        <rFont val="Arial"/>
      </rPr>
      <t xml:space="preserve"> + 2.5454</t>
    </r>
  </si>
  <si>
    <t>Gramos</t>
  </si>
  <si>
    <t>Quintero = 30 días</t>
  </si>
  <si>
    <t>Dias totales</t>
  </si>
  <si>
    <t>Valparaiso</t>
  </si>
  <si>
    <r>
      <rPr>
        <b/>
        <sz val="16"/>
        <color rgb="FF002060"/>
        <rFont val="Arial"/>
      </rPr>
      <t>2.4222</t>
    </r>
    <r>
      <rPr>
        <sz val="16"/>
        <color rgb="FF002060"/>
        <rFont val="Arial"/>
      </rPr>
      <t xml:space="preserve"> </t>
    </r>
    <r>
      <rPr>
        <sz val="16"/>
        <color rgb="FF002060"/>
        <rFont val="Arial"/>
      </rPr>
      <t>= -0.0041(</t>
    </r>
    <r>
      <rPr>
        <b/>
        <sz val="14"/>
        <color rgb="FF002060"/>
        <rFont val="Arial"/>
      </rPr>
      <t>30)</t>
    </r>
    <r>
      <rPr>
        <sz val="16"/>
        <color rgb="FF002060"/>
        <rFont val="Arial"/>
      </rPr>
      <t xml:space="preserve"> + </t>
    </r>
    <r>
      <rPr>
        <b/>
        <sz val="16"/>
        <color rgb="FF7030A0"/>
        <rFont val="Arial"/>
      </rPr>
      <t>2.5452</t>
    </r>
  </si>
  <si>
    <t>Recalada Quintero</t>
  </si>
  <si>
    <t>Mar = 1,8 días</t>
  </si>
  <si>
    <t>Zarpe Quintero</t>
  </si>
  <si>
    <r>
      <rPr>
        <sz val="16"/>
        <color rgb="FF0070C0"/>
        <rFont val="Arial"/>
      </rPr>
      <t xml:space="preserve">2.4186 </t>
    </r>
    <r>
      <rPr>
        <sz val="16"/>
        <color rgb="FF0070C0"/>
        <rFont val="Arial"/>
      </rPr>
      <t>= -0.002(</t>
    </r>
    <r>
      <rPr>
        <b/>
        <sz val="14"/>
        <color rgb="FF0070C0"/>
        <rFont val="Arial"/>
      </rPr>
      <t>1,8)</t>
    </r>
    <r>
      <rPr>
        <sz val="16"/>
        <color rgb="FF0070C0"/>
        <rFont val="Arial"/>
      </rPr>
      <t xml:space="preserve"> + </t>
    </r>
    <r>
      <rPr>
        <b/>
        <sz val="16"/>
        <color rgb="FF002060"/>
        <rFont val="Arial"/>
      </rPr>
      <t>2.4222</t>
    </r>
  </si>
  <si>
    <t>Mar</t>
  </si>
  <si>
    <r>
      <rPr>
        <b/>
        <sz val="14"/>
        <color theme="1"/>
        <rFont val="Arial"/>
      </rPr>
      <t xml:space="preserve">Puerto Montt = 30 días -&gt; </t>
    </r>
    <r>
      <rPr>
        <b/>
        <sz val="14"/>
        <color rgb="FFC00000"/>
        <rFont val="Arial"/>
      </rPr>
      <t>CAMBIO DE CASCO</t>
    </r>
  </si>
  <si>
    <t>Recalada Puerto Montt</t>
  </si>
  <si>
    <r>
      <rPr>
        <sz val="16"/>
        <color rgb="FF00B0F0"/>
        <rFont val="Arial"/>
      </rPr>
      <t xml:space="preserve">2.4854 </t>
    </r>
    <r>
      <rPr>
        <sz val="16"/>
        <color rgb="FF00B0F0"/>
        <rFont val="Arial"/>
      </rPr>
      <t>= -0.002(</t>
    </r>
    <r>
      <rPr>
        <b/>
        <sz val="14"/>
        <color rgb="FF00B0F0"/>
        <rFont val="Arial"/>
      </rPr>
      <t>30)</t>
    </r>
    <r>
      <rPr>
        <sz val="16"/>
        <color rgb="FF00B0F0"/>
        <rFont val="Arial"/>
      </rPr>
      <t xml:space="preserve">  + </t>
    </r>
    <r>
      <rPr>
        <sz val="16"/>
        <color rgb="FF0070C0"/>
        <rFont val="Arial"/>
      </rPr>
      <t>2.5454</t>
    </r>
  </si>
  <si>
    <t>Zarpe Puerto Montt</t>
  </si>
  <si>
    <t>Mar = 2,4 días</t>
  </si>
  <si>
    <r>
      <rPr>
        <sz val="16"/>
        <color rgb="FF00B050"/>
        <rFont val="Arial"/>
      </rPr>
      <t xml:space="preserve">2.4806 </t>
    </r>
    <r>
      <rPr>
        <sz val="16"/>
        <color rgb="FF00B050"/>
        <rFont val="Arial"/>
      </rPr>
      <t>= -0.002(</t>
    </r>
    <r>
      <rPr>
        <b/>
        <sz val="14"/>
        <color rgb="FF00B050"/>
        <rFont val="Arial"/>
      </rPr>
      <t xml:space="preserve">2,4) </t>
    </r>
    <r>
      <rPr>
        <sz val="16"/>
        <color rgb="FF00B050"/>
        <rFont val="Arial"/>
      </rPr>
      <t xml:space="preserve"> + </t>
    </r>
    <r>
      <rPr>
        <sz val="16"/>
        <color rgb="FF00B0F0"/>
        <rFont val="Arial"/>
      </rPr>
      <t>2.4854</t>
    </r>
  </si>
  <si>
    <t>Recalada Punta Arenas</t>
  </si>
  <si>
    <t>Punta Arenas = 30 días</t>
  </si>
  <si>
    <t>Punta Arenas</t>
  </si>
  <si>
    <r>
      <rPr>
        <sz val="16"/>
        <color rgb="FF92D050"/>
        <rFont val="Arial"/>
      </rPr>
      <t xml:space="preserve">2.4206 </t>
    </r>
    <r>
      <rPr>
        <sz val="16"/>
        <color rgb="FF92D050"/>
        <rFont val="Arial"/>
      </rPr>
      <t>= -0.002(</t>
    </r>
    <r>
      <rPr>
        <b/>
        <sz val="14"/>
        <color rgb="FF92D050"/>
        <rFont val="Arial"/>
      </rPr>
      <t>30)</t>
    </r>
    <r>
      <rPr>
        <sz val="16"/>
        <color rgb="FF92D050"/>
        <rFont val="Arial"/>
      </rPr>
      <t xml:space="preserve">  + </t>
    </r>
    <r>
      <rPr>
        <sz val="16"/>
        <color rgb="FF00B050"/>
        <rFont val="Arial"/>
      </rPr>
      <t xml:space="preserve">2.4806 </t>
    </r>
    <r>
      <rPr>
        <b/>
        <sz val="14"/>
        <color rgb="FF92D050"/>
        <rFont val="Arial"/>
      </rPr>
      <t xml:space="preserve">-&gt; </t>
    </r>
    <r>
      <rPr>
        <b/>
        <sz val="14"/>
        <color rgb="FFC00000"/>
        <rFont val="Arial"/>
      </rPr>
      <t>CAMBIO DE CASCO</t>
    </r>
  </si>
  <si>
    <t>Zarpe Punta Arenas</t>
  </si>
  <si>
    <t>Mar = 4,25 dias</t>
  </si>
  <si>
    <r>
      <rPr>
        <sz val="16"/>
        <color rgb="FFBF9000"/>
        <rFont val="Arial"/>
      </rPr>
      <t xml:space="preserve">2.5409 </t>
    </r>
    <r>
      <rPr>
        <sz val="16"/>
        <color rgb="FFBF9000"/>
        <rFont val="Arial"/>
      </rPr>
      <t>= -0.002(</t>
    </r>
    <r>
      <rPr>
        <b/>
        <sz val="14"/>
        <color rgb="FFBF9000"/>
        <rFont val="Arial"/>
      </rPr>
      <t xml:space="preserve">4,25) </t>
    </r>
    <r>
      <rPr>
        <sz val="16"/>
        <color rgb="FFBF9000"/>
        <rFont val="Arial"/>
      </rPr>
      <t xml:space="preserve"> + </t>
    </r>
    <r>
      <rPr>
        <sz val="16"/>
        <color rgb="FF92D050"/>
        <rFont val="Arial"/>
      </rPr>
      <t>2.5494</t>
    </r>
  </si>
  <si>
    <t>Recalada Rio de la plata</t>
  </si>
  <si>
    <t xml:space="preserve">Rio de la Plata = 30 días </t>
  </si>
  <si>
    <t>Rio de la plata</t>
  </si>
  <si>
    <r>
      <rPr>
        <sz val="16"/>
        <color rgb="FFFF0000"/>
        <rFont val="Arial"/>
      </rPr>
      <t xml:space="preserve">2.4809 </t>
    </r>
    <r>
      <rPr>
        <sz val="16"/>
        <color rgb="FFFF0000"/>
        <rFont val="Arial"/>
      </rPr>
      <t>= -0.002(</t>
    </r>
    <r>
      <rPr>
        <b/>
        <sz val="14"/>
        <color rgb="FFFF0000"/>
        <rFont val="Arial"/>
      </rPr>
      <t>30)</t>
    </r>
    <r>
      <rPr>
        <sz val="16"/>
        <color rgb="FFFF0000"/>
        <rFont val="Arial"/>
      </rPr>
      <t xml:space="preserve">  + </t>
    </r>
    <r>
      <rPr>
        <sz val="16"/>
        <color rgb="FFBF9000"/>
        <rFont val="Arial"/>
      </rPr>
      <t>2.5409</t>
    </r>
  </si>
</sst>
</file>

<file path=xl/styles.xml><?xml version="1.0" encoding="utf-8"?>
<styleSheet xmlns="http://schemas.openxmlformats.org/spreadsheetml/2006/main">
  <fonts count="24">
    <font>
      <sz val="11"/>
      <color rgb="FF000000"/>
      <name val="Arial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4"/>
      <color theme="1"/>
      <name val="Arial"/>
    </font>
    <font>
      <b/>
      <sz val="16"/>
      <color rgb="FF7030A0"/>
      <name val="Arial"/>
    </font>
    <font>
      <b/>
      <sz val="16"/>
      <color rgb="FF002060"/>
      <name val="Arial"/>
    </font>
    <font>
      <sz val="16"/>
      <color rgb="FF0070C0"/>
      <name val="Arial"/>
    </font>
    <font>
      <sz val="16"/>
      <color rgb="FF00B0F0"/>
      <name val="Arial"/>
    </font>
    <font>
      <sz val="16"/>
      <color rgb="FF00B050"/>
      <name val="Arial"/>
    </font>
    <font>
      <sz val="16"/>
      <color rgb="FF92D050"/>
      <name val="Arial"/>
    </font>
    <font>
      <sz val="16"/>
      <color rgb="FFBF9000"/>
      <name val="Arial"/>
    </font>
    <font>
      <sz val="16"/>
      <color rgb="FFFF0000"/>
      <name val="Arial"/>
    </font>
    <font>
      <sz val="16"/>
      <color rgb="FF7030A0"/>
      <name val="Arial"/>
    </font>
    <font>
      <b/>
      <sz val="14"/>
      <color rgb="FF7030A0"/>
      <name val="Arial"/>
    </font>
    <font>
      <sz val="16"/>
      <color rgb="FF002060"/>
      <name val="Arial"/>
    </font>
    <font>
      <b/>
      <sz val="14"/>
      <color rgb="FF002060"/>
      <name val="Arial"/>
    </font>
    <font>
      <b/>
      <sz val="14"/>
      <color rgb="FF0070C0"/>
      <name val="Arial"/>
    </font>
    <font>
      <b/>
      <sz val="14"/>
      <color rgb="FFC00000"/>
      <name val="Arial"/>
    </font>
    <font>
      <b/>
      <sz val="14"/>
      <color rgb="FF00B0F0"/>
      <name val="Arial"/>
    </font>
    <font>
      <b/>
      <sz val="14"/>
      <color rgb="FF00B050"/>
      <name val="Arial"/>
    </font>
    <font>
      <b/>
      <sz val="14"/>
      <color rgb="FF92D050"/>
      <name val="Arial"/>
    </font>
    <font>
      <b/>
      <sz val="14"/>
      <color rgb="FFBF9000"/>
      <name val="Arial"/>
    </font>
    <font>
      <b/>
      <sz val="14"/>
      <color rgb="FFFF0000"/>
      <name val="Arial"/>
    </font>
    <font>
      <sz val="11"/>
      <color rgb="FF00000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D965"/>
        <bgColor rgb="FFFFD965"/>
      </patternFill>
    </fill>
    <fill>
      <patternFill patternType="solid">
        <fgColor rgb="FFFFE598"/>
        <bgColor rgb="FFFFE598"/>
      </patternFill>
    </fill>
    <fill>
      <patternFill patternType="solid">
        <fgColor rgb="FF7F7F7F"/>
        <bgColor rgb="FF7F7F7F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1" fillId="0" borderId="7" xfId="0" applyFont="1" applyBorder="1" applyAlignment="1">
      <alignment horizontal="left" wrapText="1"/>
    </xf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16" fontId="2" fillId="0" borderId="0" xfId="0" applyNumberFormat="1" applyFont="1"/>
    <xf numFmtId="0" fontId="2" fillId="3" borderId="11" xfId="0" applyFont="1" applyFill="1" applyBorder="1"/>
    <xf numFmtId="0" fontId="2" fillId="3" borderId="12" xfId="0" applyFont="1" applyFill="1" applyBorder="1" applyAlignment="1"/>
    <xf numFmtId="0" fontId="2" fillId="4" borderId="13" xfId="0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2" fillId="4" borderId="16" xfId="0" applyFont="1" applyFill="1" applyBorder="1"/>
    <xf numFmtId="0" fontId="2" fillId="0" borderId="0" xfId="0" applyFont="1"/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0" fontId="1" fillId="0" borderId="20" xfId="0" applyFont="1" applyBorder="1"/>
    <xf numFmtId="0" fontId="2" fillId="0" borderId="21" xfId="0" applyFont="1" applyBorder="1"/>
    <xf numFmtId="0" fontId="2" fillId="5" borderId="4" xfId="0" applyFont="1" applyFill="1" applyBorder="1"/>
    <xf numFmtId="0" fontId="2" fillId="5" borderId="5" xfId="0" applyFont="1" applyFill="1" applyBorder="1"/>
    <xf numFmtId="0" fontId="2" fillId="5" borderId="6" xfId="0" applyFont="1" applyFill="1" applyBorder="1"/>
    <xf numFmtId="0" fontId="2" fillId="5" borderId="8" xfId="0" applyFont="1" applyFill="1" applyBorder="1"/>
    <xf numFmtId="0" fontId="2" fillId="5" borderId="9" xfId="0" applyFont="1" applyFill="1" applyBorder="1"/>
    <xf numFmtId="0" fontId="2" fillId="5" borderId="10" xfId="0" applyFont="1" applyFill="1" applyBorder="1"/>
    <xf numFmtId="0" fontId="3" fillId="6" borderId="4" xfId="0" applyFont="1" applyFill="1" applyBorder="1" applyAlignment="1">
      <alignment vertical="center"/>
    </xf>
    <xf numFmtId="0" fontId="2" fillId="6" borderId="5" xfId="0" applyFont="1" applyFill="1" applyBorder="1"/>
    <xf numFmtId="0" fontId="2" fillId="6" borderId="6" xfId="0" applyFont="1" applyFill="1" applyBorder="1"/>
    <xf numFmtId="0" fontId="2" fillId="7" borderId="4" xfId="0" applyFont="1" applyFill="1" applyBorder="1"/>
    <xf numFmtId="0" fontId="2" fillId="7" borderId="5" xfId="0" applyFont="1" applyFill="1" applyBorder="1"/>
    <xf numFmtId="0" fontId="2" fillId="7" borderId="6" xfId="0" applyFont="1" applyFill="1" applyBorder="1"/>
    <xf numFmtId="0" fontId="4" fillId="6" borderId="8" xfId="0" applyFont="1" applyFill="1" applyBorder="1" applyAlignment="1">
      <alignment vertical="center"/>
    </xf>
    <xf numFmtId="0" fontId="2" fillId="6" borderId="9" xfId="0" applyFont="1" applyFill="1" applyBorder="1"/>
    <xf numFmtId="0" fontId="2" fillId="6" borderId="10" xfId="0" applyFont="1" applyFill="1" applyBorder="1"/>
    <xf numFmtId="0" fontId="2" fillId="7" borderId="8" xfId="0" applyFont="1" applyFill="1" applyBorder="1"/>
    <xf numFmtId="0" fontId="2" fillId="7" borderId="9" xfId="0" applyFont="1" applyFill="1" applyBorder="1"/>
    <xf numFmtId="0" fontId="1" fillId="7" borderId="20" xfId="0" applyFont="1" applyFill="1" applyBorder="1"/>
    <xf numFmtId="0" fontId="2" fillId="7" borderId="10" xfId="0" applyFont="1" applyFill="1" applyBorder="1"/>
    <xf numFmtId="0" fontId="3" fillId="6" borderId="8" xfId="0" applyFont="1" applyFill="1" applyBorder="1" applyAlignment="1">
      <alignment vertical="center"/>
    </xf>
    <xf numFmtId="0" fontId="1" fillId="7" borderId="22" xfId="0" applyFont="1" applyFill="1" applyBorder="1"/>
    <xf numFmtId="0" fontId="2" fillId="7" borderId="23" xfId="0" applyFont="1" applyFill="1" applyBorder="1"/>
    <xf numFmtId="0" fontId="2" fillId="8" borderId="7" xfId="0" applyFont="1" applyFill="1" applyBorder="1"/>
    <xf numFmtId="0" fontId="5" fillId="6" borderId="8" xfId="0" applyFont="1" applyFill="1" applyBorder="1" applyAlignment="1">
      <alignment vertical="center"/>
    </xf>
    <xf numFmtId="0" fontId="2" fillId="2" borderId="24" xfId="0" applyFont="1" applyFill="1" applyBorder="1"/>
    <xf numFmtId="0" fontId="2" fillId="2" borderId="25" xfId="0" applyFont="1" applyFill="1" applyBorder="1"/>
    <xf numFmtId="0" fontId="2" fillId="7" borderId="7" xfId="0" applyFont="1" applyFill="1" applyBorder="1"/>
    <xf numFmtId="0" fontId="2" fillId="2" borderId="7" xfId="0" applyFont="1" applyFill="1" applyBorder="1"/>
    <xf numFmtId="0" fontId="6" fillId="6" borderId="8" xfId="0" applyFont="1" applyFill="1" applyBorder="1" applyAlignment="1">
      <alignment vertical="center"/>
    </xf>
    <xf numFmtId="0" fontId="7" fillId="6" borderId="8" xfId="0" applyFont="1" applyFill="1" applyBorder="1" applyAlignment="1">
      <alignment vertical="center"/>
    </xf>
    <xf numFmtId="0" fontId="8" fillId="6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2" fillId="2" borderId="26" xfId="0" applyFont="1" applyFill="1" applyBorder="1"/>
    <xf numFmtId="0" fontId="10" fillId="6" borderId="8" xfId="0" applyFont="1" applyFill="1" applyBorder="1" applyAlignment="1">
      <alignment vertical="center"/>
    </xf>
    <xf numFmtId="0" fontId="11" fillId="6" borderId="17" xfId="0" applyFont="1" applyFill="1" applyBorder="1" applyAlignment="1">
      <alignment vertical="center"/>
    </xf>
    <xf numFmtId="0" fontId="2" fillId="6" borderId="18" xfId="0" applyFont="1" applyFill="1" applyBorder="1"/>
    <xf numFmtId="0" fontId="2" fillId="6" borderId="19" xfId="0" applyFont="1" applyFill="1" applyBorder="1"/>
    <xf numFmtId="0" fontId="2" fillId="7" borderId="17" xfId="0" applyFont="1" applyFill="1" applyBorder="1"/>
    <xf numFmtId="0" fontId="2" fillId="7" borderId="18" xfId="0" applyFont="1" applyFill="1" applyBorder="1"/>
    <xf numFmtId="0" fontId="2" fillId="7" borderId="19" xfId="0" applyFont="1" applyFill="1" applyBorder="1"/>
    <xf numFmtId="0" fontId="2" fillId="5" borderId="17" xfId="0" applyFont="1" applyFill="1" applyBorder="1"/>
    <xf numFmtId="0" fontId="2" fillId="5" borderId="18" xfId="0" applyFont="1" applyFill="1" applyBorder="1"/>
    <xf numFmtId="0" fontId="2" fillId="5" borderId="19" xfId="0" applyFont="1" applyFill="1" applyBorder="1"/>
    <xf numFmtId="0" fontId="2" fillId="4" borderId="29" xfId="0" applyFont="1" applyFill="1" applyBorder="1"/>
    <xf numFmtId="0" fontId="2" fillId="4" borderId="30" xfId="0" applyFont="1" applyFill="1" applyBorder="1"/>
    <xf numFmtId="0" fontId="2" fillId="4" borderId="25" xfId="0" applyFont="1" applyFill="1" applyBorder="1"/>
    <xf numFmtId="0" fontId="2" fillId="3" borderId="31" xfId="0" applyFont="1" applyFill="1" applyBorder="1"/>
    <xf numFmtId="0" fontId="0" fillId="9" borderId="28" xfId="0" applyFill="1" applyBorder="1"/>
    <xf numFmtId="0" fontId="23" fillId="9" borderId="28" xfId="0" applyFont="1" applyFill="1" applyBorder="1"/>
    <xf numFmtId="0" fontId="2" fillId="4" borderId="32" xfId="0" applyFont="1" applyFill="1" applyBorder="1"/>
    <xf numFmtId="0" fontId="2" fillId="9" borderId="28" xfId="0" applyFont="1" applyFill="1" applyBorder="1"/>
    <xf numFmtId="0" fontId="2" fillId="4" borderId="27" xfId="0" applyFont="1" applyFill="1" applyBorder="1"/>
    <xf numFmtId="0" fontId="23" fillId="9" borderId="3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>
        <c:manualLayout>
          <c:xMode val="edge"/>
          <c:yMode val="edge"/>
          <c:x val="0.11734551276949526"/>
          <c:y val="0.14068059831621391"/>
          <c:w val="0.8585579615048119"/>
          <c:h val="0.72088764946048423"/>
        </c:manualLayout>
      </c:layout>
      <c:scatterChart>
        <c:scatterStyle val="lineMarker"/>
        <c:ser>
          <c:idx val="0"/>
          <c:order val="0"/>
          <c:spPr>
            <a:ln>
              <a:noFill/>
            </a:ln>
          </c:spPr>
          <c:marker>
            <c:symbol val="circle"/>
            <c:size val="7"/>
            <c:spPr>
              <a:solidFill>
                <a:srgbClr val="4285F4"/>
              </a:solidFill>
              <a:ln cmpd="sng">
                <a:solidFill>
                  <a:srgbClr val="4285F4"/>
                </a:solidFill>
              </a:ln>
            </c:spPr>
          </c:marker>
          <c:trendline>
            <c:spPr>
              <a:ln w="19050">
                <a:solidFill>
                  <a:srgbClr val="000000">
                    <a:alpha val="0"/>
                  </a:srgbClr>
                </a:solidFill>
              </a:ln>
            </c:spPr>
            <c:trendlineType val="linear"/>
          </c:trendline>
          <c:trendline>
            <c:trendlineType val="linear"/>
          </c:trendline>
          <c:trendline>
            <c:trendlineType val="linear"/>
          </c:trendline>
          <c:trendline>
            <c:trendlineType val="linear"/>
          </c:trendline>
          <c:trendline>
            <c:trendlineType val="linear"/>
            <c:dispEq val="1"/>
            <c:trendlineLbl>
              <c:layout>
                <c:manualLayout>
                  <c:x val="-0.38077591190294102"/>
                  <c:y val="-0.14793548242367141"/>
                </c:manualLayout>
              </c:layout>
              <c:numFmt formatCode="General" sourceLinked="0"/>
            </c:trendlineLbl>
          </c:trendline>
          <c:trendline>
            <c:trendlineType val="linear"/>
          </c:trendline>
          <c:trendline>
            <c:trendlineType val="linear"/>
          </c:trendline>
          <c:xVal>
            <c:numRef>
              <c:f>GRAFICOS!$B$11:$B$15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9</c:v>
                </c:pt>
                <c:pt idx="4">
                  <c:v>14</c:v>
                </c:pt>
              </c:numCache>
            </c:numRef>
          </c:xVal>
          <c:yVal>
            <c:numRef>
              <c:f>GRAFICOS!$C$11:$C$15</c:f>
              <c:numCache>
                <c:formatCode>General</c:formatCode>
                <c:ptCount val="5"/>
                <c:pt idx="0">
                  <c:v>2.5356999999999998</c:v>
                </c:pt>
                <c:pt idx="1">
                  <c:v>2.5306000000000002</c:v>
                </c:pt>
                <c:pt idx="2">
                  <c:v>2.5224000000000002</c:v>
                </c:pt>
                <c:pt idx="3">
                  <c:v>2.5181</c:v>
                </c:pt>
                <c:pt idx="4">
                  <c:v>2.5903999999999998</c:v>
                </c:pt>
              </c:numCache>
            </c:numRef>
          </c:yVal>
        </c:ser>
        <c:dLbls/>
        <c:axId val="115570944"/>
        <c:axId val="115585408"/>
      </c:scatterChart>
      <c:valAx>
        <c:axId val="115570944"/>
        <c:scaling>
          <c:orientation val="minMax"/>
        </c:scaling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ES"/>
              </a:p>
            </c:rich>
          </c:tx>
          <c:layout/>
        </c:title>
        <c:numFmt formatCode="General" sourceLinked="1"/>
        <c:maj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ES"/>
          </a:p>
        </c:txPr>
        <c:crossAx val="115585408"/>
        <c:crosses val="autoZero"/>
        <c:crossBetween val="midCat"/>
      </c:valAx>
      <c:valAx>
        <c:axId val="115585408"/>
        <c:scaling>
          <c:orientation val="minMax"/>
        </c:scaling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ES"/>
              </a:p>
            </c:rich>
          </c:tx>
          <c:layout/>
        </c:title>
        <c:numFmt formatCode="General" sourceLinked="1"/>
        <c:maj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ES"/>
          </a:p>
        </c:txPr>
        <c:crossAx val="115570944"/>
        <c:crosses val="autoZero"/>
        <c:crossBetween val="midCat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>
        <c:manualLayout>
          <c:layoutTarget val="inner"/>
          <c:xMode val="edge"/>
          <c:yMode val="edge"/>
          <c:x val="0.18544786839916616"/>
          <c:y val="0.15458897637795277"/>
          <c:w val="0.77032759793914651"/>
          <c:h val="0.68640419947506559"/>
        </c:manualLayout>
      </c:layout>
      <c:scatterChart>
        <c:scatterStyle val="lineMarker"/>
        <c:ser>
          <c:idx val="0"/>
          <c:order val="0"/>
          <c:trendline>
            <c:trendlineType val="linear"/>
          </c:trendline>
          <c:trendline>
            <c:trendlineType val="linear"/>
          </c:trendline>
          <c:trendline>
            <c:trendlineType val="linear"/>
            <c:dispEq val="1"/>
            <c:trendlineLbl>
              <c:layout>
                <c:manualLayout>
                  <c:x val="-0.36534640988806438"/>
                  <c:y val="7.5722834645669285E-2"/>
                </c:manualLayout>
              </c:layout>
              <c:numFmt formatCode="General" sourceLinked="0"/>
            </c:trendlineLbl>
          </c:trendline>
          <c:xVal>
            <c:numRef>
              <c:f>GRAFICOS!$B$33:$B$37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9</c:v>
                </c:pt>
                <c:pt idx="4">
                  <c:v>14</c:v>
                </c:pt>
              </c:numCache>
            </c:numRef>
          </c:xVal>
          <c:yVal>
            <c:numRef>
              <c:f>GRAFICOS!$C$33:$C$37</c:f>
              <c:numCache>
                <c:formatCode>General</c:formatCode>
                <c:ptCount val="5"/>
                <c:pt idx="0">
                  <c:v>2.5472999999999999</c:v>
                </c:pt>
                <c:pt idx="1">
                  <c:v>2.5417999999999998</c:v>
                </c:pt>
                <c:pt idx="2">
                  <c:v>2.5341</c:v>
                </c:pt>
                <c:pt idx="3">
                  <c:v>2.5291000000000001</c:v>
                </c:pt>
                <c:pt idx="4">
                  <c:v>2.516</c:v>
                </c:pt>
              </c:numCache>
            </c:numRef>
          </c:yVal>
        </c:ser>
        <c:axId val="81864960"/>
        <c:axId val="83108992"/>
      </c:scatterChart>
      <c:valAx>
        <c:axId val="81864960"/>
        <c:scaling>
          <c:orientation val="minMax"/>
        </c:scaling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ES"/>
              </a:p>
            </c:rich>
          </c:tx>
          <c:layout/>
        </c:title>
        <c:numFmt formatCode="General" sourceLinked="1"/>
        <c:maj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ES"/>
          </a:p>
        </c:txPr>
        <c:crossAx val="83108992"/>
        <c:crossesAt val="2.5249999999999999"/>
        <c:crossBetween val="midCat"/>
      </c:valAx>
      <c:valAx>
        <c:axId val="83108992"/>
        <c:scaling>
          <c:orientation val="minMax"/>
        </c:scaling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ES"/>
              </a:p>
            </c:rich>
          </c:tx>
          <c:layout/>
        </c:title>
        <c:numFmt formatCode="General" sourceLinked="1"/>
        <c:maj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ES"/>
          </a:p>
        </c:txPr>
        <c:crossAx val="81864960"/>
        <c:crosses val="autoZero"/>
        <c:crossBetween val="midCat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>
        <c:manualLayout>
          <c:xMode val="edge"/>
          <c:yMode val="edge"/>
          <c:x val="0.1173455127694952"/>
          <c:y val="0.14068059831621388"/>
          <c:w val="0.8585579615048119"/>
          <c:h val="0.72088764946048478"/>
        </c:manualLayout>
      </c:layout>
      <c:scatterChart>
        <c:scatterStyle val="lineMarker"/>
        <c:ser>
          <c:idx val="0"/>
          <c:order val="0"/>
          <c:trendline>
            <c:trendlineType val="linear"/>
          </c:trendline>
          <c:trendline>
            <c:trendlineType val="linear"/>
            <c:dispEq val="1"/>
            <c:trendlineLbl>
              <c:layout>
                <c:manualLayout>
                  <c:x val="-0.39609760318421738"/>
                  <c:y val="-5.398214683318827E-2"/>
                </c:manualLayout>
              </c:layout>
              <c:numFmt formatCode="General" sourceLinked="0"/>
            </c:trendlineLbl>
          </c:trendline>
          <c:xVal>
            <c:numRef>
              <c:f>GRAFICOS!$B$61:$B$65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9</c:v>
                </c:pt>
                <c:pt idx="4">
                  <c:v>14</c:v>
                </c:pt>
              </c:numCache>
            </c:numRef>
          </c:xVal>
          <c:yVal>
            <c:numRef>
              <c:f>GRAFICOS!$C$61:$C$65</c:f>
              <c:numCache>
                <c:formatCode>General</c:formatCode>
                <c:ptCount val="5"/>
                <c:pt idx="0">
                  <c:v>2.4971999999999999</c:v>
                </c:pt>
                <c:pt idx="1">
                  <c:v>2.4832000000000001</c:v>
                </c:pt>
                <c:pt idx="2">
                  <c:v>2.4615999999999998</c:v>
                </c:pt>
                <c:pt idx="3">
                  <c:v>2.4540999999999999</c:v>
                </c:pt>
                <c:pt idx="4">
                  <c:v>2.4403000000000001</c:v>
                </c:pt>
              </c:numCache>
            </c:numRef>
          </c:yVal>
        </c:ser>
        <c:axId val="84058496"/>
        <c:axId val="84060416"/>
      </c:scatterChart>
      <c:valAx>
        <c:axId val="84058496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endParaRPr lang="es-ES"/>
              </a:p>
            </c:rich>
          </c:tx>
          <c:layout/>
        </c:title>
        <c:numFmt formatCode="General" sourceLinked="1"/>
        <c:majorTickMark val="none"/>
        <c:tickLblPos val="nextTo"/>
        <c:crossAx val="84060416"/>
        <c:crosses val="autoZero"/>
        <c:crossBetween val="midCat"/>
      </c:valAx>
      <c:valAx>
        <c:axId val="840604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endParaRPr lang="es-ES"/>
              </a:p>
            </c:rich>
          </c:tx>
          <c:layout/>
        </c:title>
        <c:numFmt formatCode="General" sourceLinked="1"/>
        <c:majorTickMark val="none"/>
        <c:tickLblPos val="nextTo"/>
        <c:crossAx val="84058496"/>
        <c:crosses val="autoZero"/>
        <c:crossBetween val="midCat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CAMBIO DEL CASCO BUQUE "PG-92 Comandante Gonzaléz"</a:t>
            </a:r>
          </a:p>
        </c:rich>
      </c:tx>
    </c:title>
    <c:plotArea>
      <c:layout>
        <c:manualLayout>
          <c:xMode val="edge"/>
          <c:yMode val="edge"/>
          <c:x val="7.2874687175730965E-2"/>
          <c:y val="0.11016762846935972"/>
          <c:w val="0.89171446011109079"/>
          <c:h val="0.77605576508212659"/>
        </c:manualLayout>
      </c:layout>
      <c:scatterChart>
        <c:scatterStyle val="lineMarker"/>
        <c:ser>
          <c:idx val="0"/>
          <c:order val="0"/>
          <c:spPr>
            <a:ln>
              <a:noFill/>
            </a:ln>
          </c:spPr>
          <c:marker>
            <c:symbol val="circle"/>
            <c:size val="7"/>
            <c:spPr>
              <a:solidFill>
                <a:srgbClr val="4285F4"/>
              </a:solidFill>
              <a:ln cmpd="sng">
                <a:solidFill>
                  <a:srgbClr val="4285F4"/>
                </a:solidFill>
              </a:ln>
            </c:spPr>
          </c:marker>
          <c:dPt>
            <c:idx val="2"/>
            <c:marker>
              <c:symbol val="none"/>
            </c:marker>
          </c:dPt>
          <c:dPt>
            <c:idx val="7"/>
            <c:marker>
              <c:symbol val="none"/>
            </c:marker>
          </c:dPt>
          <c:xVal>
            <c:numRef>
              <c:f>ALGORITMO!$J$16:$J$27</c:f>
              <c:numCache>
                <c:formatCode>General</c:formatCode>
                <c:ptCount val="12"/>
                <c:pt idx="0">
                  <c:v>0.06</c:v>
                </c:pt>
                <c:pt idx="1">
                  <c:v>30.06</c:v>
                </c:pt>
                <c:pt idx="2">
                  <c:v>31.86</c:v>
                </c:pt>
                <c:pt idx="3">
                  <c:v>31.86</c:v>
                </c:pt>
                <c:pt idx="4">
                  <c:v>61.86</c:v>
                </c:pt>
                <c:pt idx="5">
                  <c:v>64.260000000000005</c:v>
                </c:pt>
                <c:pt idx="6">
                  <c:v>64.260000000000005</c:v>
                </c:pt>
                <c:pt idx="7">
                  <c:v>92.26</c:v>
                </c:pt>
                <c:pt idx="8">
                  <c:v>92.26</c:v>
                </c:pt>
                <c:pt idx="9">
                  <c:v>96.51</c:v>
                </c:pt>
                <c:pt idx="10">
                  <c:v>96.51</c:v>
                </c:pt>
                <c:pt idx="11">
                  <c:v>126.51</c:v>
                </c:pt>
              </c:numCache>
            </c:numRef>
          </c:xVal>
          <c:yVal>
            <c:numRef>
              <c:f>ALGORITMO!$K$16:$K$25</c:f>
              <c:numCache>
                <c:formatCode>General</c:formatCode>
                <c:ptCount val="10"/>
                <c:pt idx="0">
                  <c:v>2.54528</c:v>
                </c:pt>
                <c:pt idx="1">
                  <c:v>2.4222799999999998</c:v>
                </c:pt>
                <c:pt idx="2">
                  <c:v>2.4186799999999997</c:v>
                </c:pt>
                <c:pt idx="3">
                  <c:v>2.5453999999999999</c:v>
                </c:pt>
                <c:pt idx="4">
                  <c:v>2.4853999999999998</c:v>
                </c:pt>
                <c:pt idx="5">
                  <c:v>2.4805999999999999</c:v>
                </c:pt>
                <c:pt idx="6">
                  <c:v>2.4805999999999999</c:v>
                </c:pt>
                <c:pt idx="7">
                  <c:v>2.4245999999999999</c:v>
                </c:pt>
                <c:pt idx="8">
                  <c:v>2.5453999999999999</c:v>
                </c:pt>
                <c:pt idx="9">
                  <c:v>2.5368999999999997</c:v>
                </c:pt>
              </c:numCache>
            </c:numRef>
          </c:yVal>
        </c:ser>
        <c:dLbls/>
        <c:axId val="116192384"/>
        <c:axId val="116194304"/>
      </c:scatterChart>
      <c:valAx>
        <c:axId val="116192384"/>
        <c:scaling>
          <c:orientation val="minMax"/>
        </c:scaling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+mn-lt"/>
                  </a:defRPr>
                </a:pPr>
                <a:r>
                  <a:rPr sz="1000" b="0" i="0">
                    <a:solidFill>
                      <a:srgbClr val="000000"/>
                    </a:solidFill>
                    <a:latin typeface="+mn-lt"/>
                  </a:rPr>
                  <a:t>DIAS</a:t>
                </a:r>
              </a:p>
            </c:rich>
          </c:tx>
        </c:title>
        <c:numFmt formatCode="General" sourceLinked="1"/>
        <c:maj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ES"/>
          </a:p>
        </c:txPr>
        <c:crossAx val="116194304"/>
        <c:crosses val="autoZero"/>
        <c:crossBetween val="midCat"/>
        <c:majorUnit val="10"/>
      </c:valAx>
      <c:valAx>
        <c:axId val="116194304"/>
        <c:scaling>
          <c:orientation val="minMax"/>
        </c:scaling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+mn-lt"/>
                  </a:defRPr>
                </a:pPr>
                <a:r>
                  <a:rPr sz="1000" b="0" i="0">
                    <a:solidFill>
                      <a:srgbClr val="000000"/>
                    </a:solidFill>
                    <a:latin typeface="+mn-lt"/>
                  </a:rPr>
                  <a:t>GRAMOS</a:t>
                </a:r>
              </a:p>
            </c:rich>
          </c:tx>
          <c:layout>
            <c:manualLayout>
              <c:xMode val="edge"/>
              <c:yMode val="edge"/>
              <c:x val="2.0507084265473534E-2"/>
              <c:y val="0.39837008963091247"/>
            </c:manualLayout>
          </c:layout>
        </c:title>
        <c:numFmt formatCode="General" sourceLinked="1"/>
        <c:maj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ES"/>
          </a:p>
        </c:txPr>
        <c:crossAx val="116192384"/>
        <c:crosses val="autoZero"/>
        <c:crossBetween val="midCat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219075</xdr:colOff>
      <xdr:row>2</xdr:row>
      <xdr:rowOff>114300</xdr:rowOff>
    </xdr:from>
    <xdr:ext cx="6962775" cy="3343275"/>
    <xdr:graphicFrame macro="">
      <xdr:nvGraphicFramePr>
        <xdr:cNvPr id="775068950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4</xdr:col>
      <xdr:colOff>323850</xdr:colOff>
      <xdr:row>26</xdr:row>
      <xdr:rowOff>57150</xdr:rowOff>
    </xdr:from>
    <xdr:ext cx="6943725" cy="3810000"/>
    <xdr:graphicFrame macro="">
      <xdr:nvGraphicFramePr>
        <xdr:cNvPr id="511552006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4</xdr:col>
      <xdr:colOff>228600</xdr:colOff>
      <xdr:row>51</xdr:row>
      <xdr:rowOff>76200</xdr:rowOff>
    </xdr:from>
    <xdr:ext cx="6934200" cy="3705225"/>
    <xdr:graphicFrame macro="">
      <xdr:nvGraphicFramePr>
        <xdr:cNvPr id="1832513241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10</xdr:row>
      <xdr:rowOff>171450</xdr:rowOff>
    </xdr:from>
    <xdr:ext cx="7410450" cy="3581400"/>
    <xdr:graphicFrame macro="">
      <xdr:nvGraphicFramePr>
        <xdr:cNvPr id="56746935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1000"/>
  <sheetViews>
    <sheetView tabSelected="1" workbookViewId="0">
      <selection activeCell="D17" sqref="D17"/>
    </sheetView>
  </sheetViews>
  <sheetFormatPr baseColWidth="10" defaultColWidth="12.625" defaultRowHeight="15" customHeight="1"/>
  <cols>
    <col min="1" max="1" width="9.125" customWidth="1"/>
    <col min="2" max="2" width="16.125" customWidth="1"/>
    <col min="3" max="3" width="18.375" customWidth="1"/>
    <col min="4" max="16" width="9.125" customWidth="1"/>
    <col min="17" max="26" width="14.375" customWidth="1"/>
  </cols>
  <sheetData>
    <row r="1" spans="2:16" ht="14.25" customHeight="1"/>
    <row r="2" spans="2:16" ht="14.25" customHeight="1">
      <c r="B2" s="1" t="s">
        <v>0</v>
      </c>
      <c r="C2" s="1" t="s">
        <v>1</v>
      </c>
    </row>
    <row r="3" spans="2:16" ht="14.25" customHeight="1">
      <c r="B3" s="2" t="s">
        <v>2</v>
      </c>
      <c r="C3" s="3" t="s">
        <v>3</v>
      </c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6"/>
    </row>
    <row r="4" spans="2:16" ht="14.25" customHeight="1">
      <c r="B4" s="7" t="s">
        <v>4</v>
      </c>
      <c r="E4" s="8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2:16" ht="14.25" customHeight="1">
      <c r="E5" s="8"/>
      <c r="F5" s="9"/>
      <c r="G5" s="9"/>
      <c r="H5" s="9"/>
      <c r="I5" s="9"/>
      <c r="J5" s="9"/>
      <c r="K5" s="9"/>
      <c r="L5" s="9"/>
      <c r="M5" s="9"/>
      <c r="N5" s="9"/>
      <c r="O5" s="9"/>
      <c r="P5" s="10"/>
    </row>
    <row r="6" spans="2:16" ht="14.25" customHeight="1">
      <c r="E6" s="8"/>
      <c r="F6" s="9"/>
      <c r="G6" s="9"/>
      <c r="H6" s="9"/>
      <c r="I6" s="9"/>
      <c r="J6" s="9"/>
      <c r="K6" s="9"/>
      <c r="L6" s="9"/>
      <c r="M6" s="9"/>
      <c r="N6" s="9"/>
      <c r="O6" s="9"/>
      <c r="P6" s="10"/>
    </row>
    <row r="7" spans="2:16" ht="14.25" customHeight="1">
      <c r="B7" s="11"/>
      <c r="E7" s="8"/>
      <c r="F7" s="9"/>
      <c r="G7" s="9"/>
      <c r="H7" s="9"/>
      <c r="I7" s="9"/>
      <c r="J7" s="9"/>
      <c r="K7" s="9"/>
      <c r="L7" s="9"/>
      <c r="M7" s="9"/>
      <c r="N7" s="9"/>
      <c r="O7" s="9"/>
      <c r="P7" s="10"/>
    </row>
    <row r="8" spans="2:16" ht="14.25" customHeight="1">
      <c r="E8" s="8"/>
      <c r="F8" s="9"/>
      <c r="G8" s="9"/>
      <c r="H8" s="9"/>
      <c r="I8" s="9"/>
      <c r="J8" s="9"/>
      <c r="K8" s="9"/>
      <c r="L8" s="9"/>
      <c r="M8" s="9"/>
      <c r="N8" s="9"/>
      <c r="O8" s="9"/>
      <c r="P8" s="10"/>
    </row>
    <row r="9" spans="2:16" ht="14.25" customHeight="1">
      <c r="E9" s="8"/>
      <c r="F9" s="9"/>
      <c r="G9" s="9"/>
      <c r="H9" s="9"/>
      <c r="I9" s="9"/>
      <c r="J9" s="9"/>
      <c r="K9" s="9"/>
      <c r="L9" s="9"/>
      <c r="M9" s="9"/>
      <c r="N9" s="9"/>
      <c r="O9" s="9"/>
      <c r="P9" s="10"/>
    </row>
    <row r="10" spans="2:16" ht="14.25" customHeight="1">
      <c r="B10" s="12" t="s">
        <v>5</v>
      </c>
      <c r="C10" s="13" t="s">
        <v>6</v>
      </c>
      <c r="E10" s="8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2:16" ht="14.25" customHeight="1">
      <c r="B11" s="14">
        <v>0</v>
      </c>
      <c r="C11" s="15">
        <v>2.5356999999999998</v>
      </c>
      <c r="E11" s="8"/>
      <c r="F11" s="9"/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2:16" ht="14.25" customHeight="1">
      <c r="B12" s="14">
        <v>2</v>
      </c>
      <c r="C12" s="15">
        <v>2.5306000000000002</v>
      </c>
      <c r="E12" s="8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2:16" ht="14.25" customHeight="1">
      <c r="B13" s="16">
        <v>7</v>
      </c>
      <c r="C13" s="17">
        <v>2.5224000000000002</v>
      </c>
      <c r="E13" s="8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2:16" ht="14.25" customHeight="1">
      <c r="B14" s="73">
        <v>9</v>
      </c>
      <c r="C14" s="73">
        <v>2.5181</v>
      </c>
      <c r="E14" s="8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2:16" ht="14.25" customHeight="1">
      <c r="B15" s="74">
        <v>14</v>
      </c>
      <c r="C15" s="74">
        <v>2.5903999999999998</v>
      </c>
      <c r="E15" s="8"/>
      <c r="F15" s="9"/>
      <c r="G15" s="9"/>
      <c r="H15" s="9"/>
      <c r="I15" s="9"/>
      <c r="J15" s="9"/>
      <c r="K15" s="9"/>
      <c r="L15" s="9"/>
      <c r="M15" s="9"/>
      <c r="N15" s="9"/>
      <c r="O15" s="9"/>
      <c r="P15" s="10"/>
    </row>
    <row r="16" spans="2:16" ht="14.25" customHeight="1">
      <c r="E16" s="8"/>
      <c r="F16" s="9"/>
      <c r="G16" s="9"/>
      <c r="H16" s="9"/>
      <c r="I16" s="9"/>
      <c r="J16" s="9"/>
      <c r="K16" s="9"/>
      <c r="L16" s="9"/>
      <c r="M16" s="9"/>
      <c r="N16" s="9"/>
      <c r="O16" s="9"/>
      <c r="P16" s="10"/>
    </row>
    <row r="17" spans="2:16" ht="14.25" customHeight="1">
      <c r="E17" s="8"/>
      <c r="F17" s="9"/>
      <c r="G17" s="9"/>
      <c r="H17" s="9"/>
      <c r="I17" s="9"/>
      <c r="J17" s="9"/>
      <c r="K17" s="9"/>
      <c r="L17" s="9"/>
      <c r="M17" s="9"/>
      <c r="N17" s="9"/>
      <c r="O17" s="9"/>
      <c r="P17" s="10"/>
    </row>
    <row r="18" spans="2:16" ht="14.25" customHeight="1">
      <c r="E18" s="8"/>
      <c r="F18" s="9"/>
      <c r="G18" s="9"/>
      <c r="H18" s="9"/>
      <c r="I18" s="9"/>
      <c r="J18" s="9"/>
      <c r="K18" s="9"/>
      <c r="L18" s="9"/>
      <c r="M18" s="9"/>
      <c r="N18" s="9"/>
      <c r="O18" s="9"/>
      <c r="P18" s="10"/>
    </row>
    <row r="19" spans="2:16" ht="14.25" customHeight="1">
      <c r="E19" s="8"/>
      <c r="F19" s="9"/>
      <c r="G19" s="9"/>
      <c r="H19" s="9"/>
      <c r="I19" s="9"/>
      <c r="J19" s="9"/>
      <c r="K19" s="9"/>
      <c r="L19" s="9"/>
      <c r="M19" s="9"/>
      <c r="N19" s="9"/>
      <c r="O19" s="9"/>
      <c r="P19" s="10"/>
    </row>
    <row r="20" spans="2:16" ht="14.25" customHeight="1">
      <c r="E20" s="8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</row>
    <row r="21" spans="2:16" ht="14.25" customHeight="1">
      <c r="E21" s="8"/>
      <c r="F21" s="9"/>
      <c r="G21" s="9"/>
      <c r="H21" s="9"/>
      <c r="I21" s="9"/>
      <c r="J21" s="9"/>
      <c r="K21" s="9"/>
      <c r="L21" s="9"/>
      <c r="M21" s="9"/>
      <c r="N21" s="9"/>
      <c r="O21" s="9"/>
      <c r="P21" s="10"/>
    </row>
    <row r="22" spans="2:16" ht="14.25" customHeight="1">
      <c r="E22" s="19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1"/>
    </row>
    <row r="23" spans="2:16" ht="14.25" customHeight="1"/>
    <row r="24" spans="2:16" ht="14.25" customHeight="1"/>
    <row r="25" spans="2:16" ht="14.25" customHeight="1"/>
    <row r="26" spans="2:16" ht="14.25" customHeight="1">
      <c r="E26" s="4"/>
      <c r="F26" s="5"/>
      <c r="G26" s="5"/>
      <c r="H26" s="5"/>
      <c r="I26" s="5"/>
      <c r="J26" s="5"/>
      <c r="K26" s="5"/>
      <c r="L26" s="5"/>
      <c r="M26" s="5"/>
      <c r="N26" s="5"/>
      <c r="O26" s="5"/>
      <c r="P26" s="6"/>
    </row>
    <row r="27" spans="2:16" ht="14.25" customHeight="1">
      <c r="E27" s="8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</row>
    <row r="28" spans="2:16" ht="14.25" customHeight="1">
      <c r="E28" s="8"/>
      <c r="F28" s="9"/>
      <c r="G28" s="9"/>
      <c r="H28" s="9"/>
      <c r="I28" s="9"/>
      <c r="J28" s="9"/>
      <c r="K28" s="9"/>
      <c r="L28" s="9"/>
      <c r="M28" s="9"/>
      <c r="N28" s="9"/>
      <c r="O28" s="9"/>
      <c r="P28" s="10"/>
    </row>
    <row r="29" spans="2:16" ht="14.25" customHeight="1">
      <c r="E29" s="8"/>
      <c r="F29" s="9"/>
      <c r="G29" s="9"/>
      <c r="H29" s="9"/>
      <c r="I29" s="9"/>
      <c r="J29" s="9"/>
      <c r="K29" s="9"/>
      <c r="L29" s="9"/>
      <c r="M29" s="9"/>
      <c r="N29" s="9"/>
      <c r="O29" s="9"/>
      <c r="P29" s="10"/>
    </row>
    <row r="30" spans="2:16" ht="14.25" customHeight="1">
      <c r="B30" s="11"/>
      <c r="E30" s="8"/>
      <c r="F30" s="9"/>
      <c r="G30" s="9"/>
      <c r="H30" s="9"/>
      <c r="I30" s="9"/>
      <c r="J30" s="9"/>
      <c r="K30" s="9"/>
      <c r="L30" s="9"/>
      <c r="M30" s="9"/>
      <c r="N30" s="9"/>
      <c r="O30" s="9"/>
      <c r="P30" s="10"/>
    </row>
    <row r="31" spans="2:16" ht="14.25" customHeight="1">
      <c r="E31" s="8"/>
      <c r="F31" s="9"/>
      <c r="G31" s="9"/>
      <c r="H31" s="9"/>
      <c r="I31" s="9"/>
      <c r="J31" s="9"/>
      <c r="K31" s="9"/>
      <c r="L31" s="9"/>
      <c r="M31" s="9"/>
      <c r="N31" s="9"/>
      <c r="O31" s="9"/>
      <c r="P31" s="10"/>
    </row>
    <row r="32" spans="2:16" ht="14.25" customHeight="1">
      <c r="B32" s="12" t="s">
        <v>5</v>
      </c>
      <c r="C32" s="70" t="s">
        <v>7</v>
      </c>
      <c r="E32" s="8"/>
      <c r="F32" s="9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2:16" ht="14.25" customHeight="1">
      <c r="B33" s="67">
        <v>0</v>
      </c>
      <c r="C33" s="71">
        <v>2.5472999999999999</v>
      </c>
      <c r="E33" s="8"/>
      <c r="F33" s="9"/>
      <c r="G33" s="9"/>
      <c r="H33" s="9"/>
      <c r="I33" s="9"/>
      <c r="J33" s="9"/>
      <c r="K33" s="9"/>
      <c r="L33" s="9"/>
      <c r="M33" s="9"/>
      <c r="N33" s="9"/>
      <c r="O33" s="9"/>
      <c r="P33" s="10"/>
    </row>
    <row r="34" spans="2:16" ht="14.25" customHeight="1">
      <c r="B34" s="67">
        <v>2</v>
      </c>
      <c r="C34" s="72">
        <v>2.5417999999999998</v>
      </c>
      <c r="E34" s="8"/>
      <c r="F34" s="9"/>
      <c r="G34" s="9"/>
      <c r="H34" s="9"/>
      <c r="I34" s="9"/>
      <c r="J34" s="9"/>
      <c r="K34" s="9"/>
      <c r="L34" s="9"/>
      <c r="M34" s="9"/>
      <c r="N34" s="9"/>
      <c r="O34" s="9"/>
      <c r="P34" s="10"/>
    </row>
    <row r="35" spans="2:16" ht="14.25" customHeight="1">
      <c r="B35" s="68">
        <v>7</v>
      </c>
      <c r="C35" s="71">
        <v>2.5341</v>
      </c>
      <c r="E35" s="8"/>
      <c r="F35" s="9"/>
      <c r="G35" s="9"/>
      <c r="H35" s="9"/>
      <c r="I35" s="9"/>
      <c r="J35" s="9"/>
      <c r="K35" s="9"/>
      <c r="L35" s="9"/>
      <c r="M35" s="9"/>
      <c r="N35" s="9"/>
      <c r="O35" s="9"/>
      <c r="P35" s="10"/>
    </row>
    <row r="36" spans="2:16" ht="14.25" customHeight="1">
      <c r="B36" s="75">
        <v>9</v>
      </c>
      <c r="C36" s="76">
        <v>2.5291000000000001</v>
      </c>
      <c r="E36" s="8"/>
      <c r="F36" s="9"/>
      <c r="G36" s="9"/>
      <c r="H36" s="9"/>
      <c r="I36" s="9"/>
      <c r="J36" s="9"/>
      <c r="K36" s="9"/>
      <c r="L36" s="9"/>
      <c r="M36" s="9"/>
      <c r="N36" s="9"/>
      <c r="O36" s="9"/>
      <c r="P36" s="10"/>
    </row>
    <row r="37" spans="2:16" ht="14.25" customHeight="1">
      <c r="B37" s="74">
        <v>14</v>
      </c>
      <c r="C37" s="74">
        <v>2.516</v>
      </c>
      <c r="E37" s="8"/>
      <c r="F37" s="9"/>
      <c r="G37" s="9"/>
      <c r="H37" s="9"/>
      <c r="I37" s="9"/>
      <c r="J37" s="9"/>
      <c r="K37" s="9"/>
      <c r="L37" s="9"/>
      <c r="M37" s="9"/>
      <c r="N37" s="9"/>
      <c r="O37" s="9"/>
      <c r="P37" s="10"/>
    </row>
    <row r="38" spans="2:16" ht="14.25" customHeight="1">
      <c r="E38" s="8"/>
      <c r="F38" s="9"/>
      <c r="G38" s="9"/>
      <c r="H38" s="9"/>
      <c r="I38" s="9"/>
      <c r="J38" s="9"/>
      <c r="K38" s="9"/>
      <c r="L38" s="9"/>
      <c r="M38" s="9"/>
      <c r="N38" s="9"/>
      <c r="O38" s="9"/>
      <c r="P38" s="10"/>
    </row>
    <row r="39" spans="2:16" ht="14.25" customHeight="1">
      <c r="E39" s="8"/>
      <c r="F39" s="9"/>
      <c r="G39" s="9"/>
      <c r="H39" s="9"/>
      <c r="I39" s="9"/>
      <c r="J39" s="9"/>
      <c r="K39" s="9"/>
      <c r="L39" s="9"/>
      <c r="M39" s="9"/>
      <c r="N39" s="9"/>
      <c r="O39" s="9"/>
      <c r="P39" s="10"/>
    </row>
    <row r="40" spans="2:16" ht="14.25" customHeight="1">
      <c r="E40" s="8"/>
      <c r="F40" s="9"/>
      <c r="G40" s="9"/>
      <c r="H40" s="9"/>
      <c r="I40" s="9"/>
      <c r="J40" s="9"/>
      <c r="K40" s="9"/>
      <c r="L40" s="9"/>
      <c r="M40" s="9"/>
      <c r="N40" s="9"/>
      <c r="O40" s="9"/>
      <c r="P40" s="10"/>
    </row>
    <row r="41" spans="2:16" ht="14.25" customHeight="1">
      <c r="E41" s="8"/>
      <c r="F41" s="9"/>
      <c r="G41" s="9"/>
      <c r="H41" s="9"/>
      <c r="I41" s="9"/>
      <c r="J41" s="9"/>
      <c r="K41" s="9"/>
      <c r="L41" s="9"/>
      <c r="M41" s="9"/>
      <c r="N41" s="9"/>
      <c r="O41" s="9"/>
      <c r="P41" s="10"/>
    </row>
    <row r="42" spans="2:16" ht="14.25" customHeight="1">
      <c r="E42" s="8"/>
      <c r="F42" s="9"/>
      <c r="G42" s="9"/>
      <c r="H42" s="9"/>
      <c r="I42" s="9"/>
      <c r="J42" s="9"/>
      <c r="K42" s="9"/>
      <c r="L42" s="9"/>
      <c r="M42" s="9"/>
      <c r="N42" s="9"/>
      <c r="O42" s="9"/>
      <c r="P42" s="10"/>
    </row>
    <row r="43" spans="2:16" ht="14.25" customHeight="1">
      <c r="E43" s="8"/>
      <c r="F43" s="9"/>
      <c r="G43" s="9"/>
      <c r="H43" s="9"/>
      <c r="I43" s="9"/>
      <c r="J43" s="9"/>
      <c r="K43" s="9"/>
      <c r="L43" s="9"/>
      <c r="M43" s="9"/>
      <c r="N43" s="9"/>
      <c r="O43" s="9"/>
      <c r="P43" s="10"/>
    </row>
    <row r="44" spans="2:16" ht="14.25" customHeight="1">
      <c r="E44" s="8"/>
      <c r="F44" s="9"/>
      <c r="G44" s="9"/>
      <c r="H44" s="9"/>
      <c r="I44" s="9"/>
      <c r="J44" s="9"/>
      <c r="K44" s="9"/>
      <c r="L44" s="9"/>
      <c r="M44" s="9"/>
      <c r="N44" s="9"/>
      <c r="O44" s="9"/>
      <c r="P44" s="10"/>
    </row>
    <row r="45" spans="2:16" ht="14.25" customHeight="1">
      <c r="E45" s="8"/>
      <c r="F45" s="9"/>
      <c r="G45" s="9"/>
      <c r="H45" s="9"/>
      <c r="I45" s="9"/>
      <c r="J45" s="9"/>
      <c r="K45" s="9"/>
      <c r="L45" s="9"/>
      <c r="M45" s="9"/>
      <c r="N45" s="9"/>
      <c r="O45" s="9"/>
      <c r="P45" s="10"/>
    </row>
    <row r="46" spans="2:16" ht="14.25" customHeight="1">
      <c r="E46" s="8"/>
      <c r="F46" s="9"/>
      <c r="G46" s="9"/>
      <c r="H46" s="9"/>
      <c r="I46" s="9"/>
      <c r="J46" s="9"/>
      <c r="K46" s="9"/>
      <c r="L46" s="9"/>
      <c r="M46" s="9"/>
      <c r="N46" s="9"/>
      <c r="O46" s="9"/>
      <c r="P46" s="10"/>
    </row>
    <row r="47" spans="2:16" ht="14.25" customHeight="1">
      <c r="E47" s="8"/>
      <c r="F47" s="9"/>
      <c r="G47" s="9"/>
      <c r="H47" s="9"/>
      <c r="I47" s="9"/>
      <c r="J47" s="9"/>
      <c r="K47" s="9"/>
      <c r="L47" s="9"/>
      <c r="M47" s="9"/>
      <c r="N47" s="9"/>
      <c r="O47" s="9"/>
      <c r="P47" s="10"/>
    </row>
    <row r="48" spans="2:16" ht="14.25" customHeight="1">
      <c r="E48" s="19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1"/>
    </row>
    <row r="49" spans="2:16" ht="14.25" customHeight="1"/>
    <row r="50" spans="2:16" ht="14.25" customHeight="1"/>
    <row r="51" spans="2:16" ht="14.25" customHeight="1">
      <c r="E51" s="4"/>
      <c r="F51" s="5"/>
      <c r="G51" s="5"/>
      <c r="H51" s="5"/>
      <c r="I51" s="5"/>
      <c r="J51" s="5"/>
      <c r="K51" s="5"/>
      <c r="L51" s="5"/>
      <c r="M51" s="5"/>
      <c r="N51" s="5"/>
      <c r="O51" s="5"/>
      <c r="P51" s="6"/>
    </row>
    <row r="52" spans="2:16" ht="14.25" customHeight="1">
      <c r="E52" s="8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2:16" ht="14.25" customHeight="1">
      <c r="E53" s="8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2:16" ht="14.25" customHeight="1">
      <c r="E54" s="8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2:16" ht="14.25" customHeight="1">
      <c r="E55" s="8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2:16" ht="14.25" customHeight="1">
      <c r="E56" s="8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2:16" ht="14.25" customHeight="1">
      <c r="B57" s="11"/>
      <c r="E57" s="8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2:16" ht="14.25" customHeight="1">
      <c r="E58" s="8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2:16" ht="14.25" customHeight="1">
      <c r="E59" s="8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2:16" ht="14.25" customHeight="1">
      <c r="B60" s="12" t="s">
        <v>5</v>
      </c>
      <c r="C60" s="70" t="s">
        <v>8</v>
      </c>
      <c r="E60" s="8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2:16" ht="14.25" customHeight="1">
      <c r="B61" s="67">
        <v>0</v>
      </c>
      <c r="C61" s="71">
        <v>2.4971999999999999</v>
      </c>
      <c r="E61" s="8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2:16" ht="14.25" customHeight="1">
      <c r="B62" s="67">
        <v>2</v>
      </c>
      <c r="C62" s="72">
        <v>2.4832000000000001</v>
      </c>
      <c r="E62" s="8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2:16" ht="14.25" customHeight="1">
      <c r="B63" s="68">
        <v>7</v>
      </c>
      <c r="C63" s="71">
        <v>2.4615999999999998</v>
      </c>
      <c r="E63" s="8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2:16" ht="14.25" customHeight="1">
      <c r="B64" s="69">
        <v>9</v>
      </c>
      <c r="C64" s="72">
        <v>2.4540999999999999</v>
      </c>
      <c r="E64" s="8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2:16" ht="14.25" customHeight="1">
      <c r="B65" s="18">
        <v>14</v>
      </c>
      <c r="C65" s="18">
        <v>2.4403000000000001</v>
      </c>
      <c r="E65" s="8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2:16" ht="14.25" customHeight="1">
      <c r="E66" s="8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2:16" ht="14.25" customHeight="1">
      <c r="E67" s="8"/>
      <c r="F67" s="9"/>
      <c r="G67" s="9"/>
      <c r="H67" s="9"/>
      <c r="I67" s="9"/>
      <c r="J67" s="9"/>
      <c r="K67" s="9"/>
      <c r="L67" s="9"/>
      <c r="M67" s="9"/>
      <c r="N67" s="9"/>
      <c r="O67" s="9"/>
      <c r="P67" s="10"/>
    </row>
    <row r="68" spans="2:16" ht="14.25" customHeight="1">
      <c r="E68" s="8"/>
      <c r="F68" s="9"/>
      <c r="G68" s="9"/>
      <c r="H68" s="9"/>
      <c r="I68" s="9"/>
      <c r="J68" s="9"/>
      <c r="K68" s="9"/>
      <c r="L68" s="9"/>
      <c r="M68" s="9"/>
      <c r="N68" s="9"/>
      <c r="O68" s="9"/>
      <c r="P68" s="10"/>
    </row>
    <row r="69" spans="2:16" ht="14.25" customHeight="1">
      <c r="E69" s="8"/>
      <c r="F69" s="9"/>
      <c r="G69" s="9"/>
      <c r="H69" s="9"/>
      <c r="I69" s="9"/>
      <c r="J69" s="9"/>
      <c r="K69" s="9"/>
      <c r="L69" s="9"/>
      <c r="M69" s="9"/>
      <c r="N69" s="9"/>
      <c r="O69" s="9"/>
      <c r="P69" s="10"/>
    </row>
    <row r="70" spans="2:16" ht="14.25" customHeight="1">
      <c r="E70" s="8"/>
      <c r="F70" s="9"/>
      <c r="G70" s="9"/>
      <c r="H70" s="9"/>
      <c r="I70" s="9"/>
      <c r="J70" s="9"/>
      <c r="K70" s="9"/>
      <c r="L70" s="9"/>
      <c r="M70" s="9"/>
      <c r="N70" s="9"/>
      <c r="O70" s="9"/>
      <c r="P70" s="10"/>
    </row>
    <row r="71" spans="2:16" ht="14.25" customHeight="1">
      <c r="E71" s="8"/>
      <c r="F71" s="9"/>
      <c r="G71" s="9"/>
      <c r="H71" s="9"/>
      <c r="I71" s="9"/>
      <c r="J71" s="9"/>
      <c r="K71" s="9"/>
      <c r="L71" s="9"/>
      <c r="M71" s="9"/>
      <c r="N71" s="9"/>
      <c r="O71" s="9"/>
      <c r="P71" s="10"/>
    </row>
    <row r="72" spans="2:16" ht="14.25" customHeight="1">
      <c r="E72" s="8"/>
      <c r="F72" s="9"/>
      <c r="G72" s="9"/>
      <c r="H72" s="9"/>
      <c r="I72" s="9"/>
      <c r="J72" s="9"/>
      <c r="K72" s="9"/>
      <c r="L72" s="9"/>
      <c r="M72" s="9"/>
      <c r="N72" s="9"/>
      <c r="O72" s="9"/>
      <c r="P72" s="10"/>
    </row>
    <row r="73" spans="2:16" ht="14.25" customHeight="1">
      <c r="E73" s="19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1"/>
    </row>
    <row r="74" spans="2:16" ht="14.25" customHeight="1"/>
    <row r="75" spans="2:16" ht="14.25" customHeight="1"/>
    <row r="76" spans="2:16" ht="14.25" customHeight="1"/>
    <row r="77" spans="2:16" ht="14.25" customHeight="1"/>
    <row r="78" spans="2:16" ht="14.25" customHeight="1"/>
    <row r="79" spans="2:16" ht="14.25" customHeight="1"/>
    <row r="80" spans="2:16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X1000"/>
  <sheetViews>
    <sheetView workbookViewId="0"/>
  </sheetViews>
  <sheetFormatPr baseColWidth="10" defaultColWidth="12.625" defaultRowHeight="15" customHeight="1"/>
  <cols>
    <col min="1" max="11" width="10.75" customWidth="1"/>
    <col min="12" max="12" width="22.875" customWidth="1"/>
    <col min="13" max="24" width="10.75" customWidth="1"/>
    <col min="25" max="26" width="14.375" customWidth="1"/>
  </cols>
  <sheetData>
    <row r="1" spans="2:24" ht="14.25" customHeight="1"/>
    <row r="2" spans="2:24" ht="14.25" customHeight="1"/>
    <row r="3" spans="2:24" ht="14.25" customHeight="1"/>
    <row r="4" spans="2:24" ht="14.25" customHeight="1"/>
    <row r="5" spans="2:24" ht="14.25" customHeight="1"/>
    <row r="6" spans="2:24" ht="14.25" customHeight="1"/>
    <row r="7" spans="2:24" ht="14.25" customHeight="1"/>
    <row r="8" spans="2:24" ht="14.25" customHeight="1"/>
    <row r="9" spans="2:24" ht="14.25" customHeight="1">
      <c r="J9" s="22" t="s">
        <v>9</v>
      </c>
    </row>
    <row r="10" spans="2:24" ht="14.25" customHeight="1">
      <c r="J10" s="23">
        <v>2.419</v>
      </c>
    </row>
    <row r="11" spans="2:24" ht="14.25" customHeight="1">
      <c r="N11" s="24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2:24" ht="14.25" customHeight="1"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9"/>
    </row>
    <row r="13" spans="2:24" ht="14.25" customHeight="1">
      <c r="B13" s="30" t="s">
        <v>10</v>
      </c>
      <c r="C13" s="31"/>
      <c r="D13" s="31"/>
      <c r="E13" s="31"/>
      <c r="F13" s="31"/>
      <c r="G13" s="32"/>
      <c r="H13" s="33"/>
      <c r="I13" s="34"/>
      <c r="J13" s="34"/>
      <c r="K13" s="34"/>
      <c r="L13" s="34"/>
      <c r="M13" s="35"/>
      <c r="N13" s="27"/>
      <c r="O13" s="28"/>
      <c r="P13" s="28"/>
      <c r="Q13" s="28"/>
      <c r="R13" s="28"/>
      <c r="S13" s="28"/>
      <c r="T13" s="28"/>
      <c r="U13" s="28"/>
      <c r="V13" s="28"/>
      <c r="W13" s="28"/>
      <c r="X13" s="29"/>
    </row>
    <row r="14" spans="2:24" ht="14.25" customHeight="1">
      <c r="B14" s="36" t="s">
        <v>11</v>
      </c>
      <c r="C14" s="37"/>
      <c r="D14" s="37"/>
      <c r="E14" s="37"/>
      <c r="F14" s="37"/>
      <c r="G14" s="38"/>
      <c r="H14" s="39"/>
      <c r="I14" s="40"/>
      <c r="J14" s="40"/>
      <c r="K14" s="41" t="s">
        <v>12</v>
      </c>
      <c r="L14" s="40"/>
      <c r="M14" s="42"/>
      <c r="N14" s="27"/>
      <c r="O14" s="28"/>
      <c r="P14" s="28"/>
      <c r="Q14" s="28"/>
      <c r="R14" s="28"/>
      <c r="S14" s="28"/>
      <c r="T14" s="28"/>
      <c r="U14" s="28"/>
      <c r="V14" s="28"/>
      <c r="W14" s="28"/>
      <c r="X14" s="29"/>
    </row>
    <row r="15" spans="2:24" ht="14.25" customHeight="1">
      <c r="B15" s="43" t="s">
        <v>13</v>
      </c>
      <c r="C15" s="37"/>
      <c r="D15" s="37"/>
      <c r="E15" s="37"/>
      <c r="F15" s="37"/>
      <c r="G15" s="38"/>
      <c r="H15" s="39"/>
      <c r="I15" s="44" t="s">
        <v>5</v>
      </c>
      <c r="J15" s="41" t="s">
        <v>14</v>
      </c>
      <c r="K15" s="45">
        <v>2.5453999999999999</v>
      </c>
      <c r="L15" s="46" t="s">
        <v>15</v>
      </c>
      <c r="M15" s="42"/>
      <c r="N15" s="27"/>
      <c r="O15" s="28"/>
      <c r="P15" s="28"/>
      <c r="Q15" s="28"/>
      <c r="R15" s="28"/>
      <c r="S15" s="28"/>
      <c r="T15" s="28"/>
      <c r="U15" s="28"/>
      <c r="V15" s="28"/>
      <c r="W15" s="28"/>
      <c r="X15" s="29"/>
    </row>
    <row r="16" spans="2:24" ht="14.25" customHeight="1">
      <c r="B16" s="47" t="s">
        <v>16</v>
      </c>
      <c r="C16" s="37"/>
      <c r="D16" s="37"/>
      <c r="E16" s="37"/>
      <c r="F16" s="37"/>
      <c r="G16" s="38"/>
      <c r="H16" s="39"/>
      <c r="I16" s="48">
        <v>0.06</v>
      </c>
      <c r="J16" s="48">
        <v>0.06</v>
      </c>
      <c r="K16" s="49">
        <f>IF(K15&lt;= J10, K15,-0.002*I16+K15)</f>
        <v>2.54528</v>
      </c>
      <c r="L16" s="50" t="s">
        <v>17</v>
      </c>
      <c r="M16" s="42"/>
      <c r="N16" s="27"/>
      <c r="O16" s="28"/>
      <c r="P16" s="28"/>
      <c r="Q16" s="28"/>
      <c r="R16" s="28"/>
      <c r="S16" s="28"/>
      <c r="T16" s="28"/>
      <c r="U16" s="28"/>
      <c r="V16" s="28"/>
      <c r="W16" s="28"/>
      <c r="X16" s="29"/>
    </row>
    <row r="17" spans="2:24" ht="14.25" customHeight="1">
      <c r="B17" s="43" t="s">
        <v>18</v>
      </c>
      <c r="C17" s="37"/>
      <c r="D17" s="37"/>
      <c r="E17" s="37"/>
      <c r="F17" s="37"/>
      <c r="G17" s="38"/>
      <c r="H17" s="39"/>
      <c r="I17" s="51">
        <v>30</v>
      </c>
      <c r="J17" s="51">
        <f t="shared" ref="J17:J18" si="0">I17+J16</f>
        <v>30.06</v>
      </c>
      <c r="K17" s="49">
        <f>IF(K16&lt;= J10, K15,-0.0041*I17+K16)</f>
        <v>2.4222799999999998</v>
      </c>
      <c r="L17" s="50" t="s">
        <v>19</v>
      </c>
      <c r="M17" s="42"/>
      <c r="N17" s="27"/>
      <c r="O17" s="28"/>
      <c r="P17" s="28"/>
      <c r="Q17" s="28"/>
      <c r="R17" s="28"/>
      <c r="S17" s="28"/>
      <c r="T17" s="28"/>
      <c r="U17" s="28"/>
      <c r="V17" s="28"/>
      <c r="W17" s="28"/>
      <c r="X17" s="29"/>
    </row>
    <row r="18" spans="2:24" ht="14.25" customHeight="1">
      <c r="B18" s="52" t="s">
        <v>20</v>
      </c>
      <c r="C18" s="37"/>
      <c r="D18" s="37"/>
      <c r="E18" s="37"/>
      <c r="F18" s="37"/>
      <c r="G18" s="38"/>
      <c r="H18" s="39"/>
      <c r="I18" s="51">
        <v>1.8</v>
      </c>
      <c r="J18" s="51">
        <f t="shared" si="0"/>
        <v>31.86</v>
      </c>
      <c r="K18" s="49">
        <f>IF(K17&lt;= J10, K15,-0.002*I18+K17)</f>
        <v>2.4186799999999997</v>
      </c>
      <c r="L18" s="50" t="s">
        <v>21</v>
      </c>
      <c r="M18" s="42"/>
      <c r="N18" s="27"/>
      <c r="O18" s="28"/>
      <c r="P18" s="28"/>
      <c r="Q18" s="28"/>
      <c r="R18" s="28"/>
      <c r="S18" s="28"/>
      <c r="T18" s="28"/>
      <c r="U18" s="28"/>
      <c r="V18" s="28"/>
      <c r="W18" s="28"/>
      <c r="X18" s="29"/>
    </row>
    <row r="19" spans="2:24" ht="14.25" customHeight="1">
      <c r="B19" s="43" t="s">
        <v>22</v>
      </c>
      <c r="C19" s="37"/>
      <c r="D19" s="37"/>
      <c r="E19" s="37"/>
      <c r="F19" s="37"/>
      <c r="G19" s="38"/>
      <c r="H19" s="39"/>
      <c r="I19" s="51">
        <v>1.8</v>
      </c>
      <c r="J19" s="51">
        <v>31.86</v>
      </c>
      <c r="K19" s="49">
        <f>IF(K18&lt;= J10, K15,-0.002*I20+K18)</f>
        <v>2.5453999999999999</v>
      </c>
      <c r="L19" s="46" t="s">
        <v>23</v>
      </c>
      <c r="M19" s="42"/>
      <c r="N19" s="27"/>
      <c r="O19" s="28"/>
      <c r="P19" s="28"/>
      <c r="Q19" s="28"/>
      <c r="R19" s="28"/>
      <c r="S19" s="28"/>
      <c r="T19" s="28"/>
      <c r="U19" s="28"/>
      <c r="V19" s="28"/>
      <c r="W19" s="28"/>
      <c r="X19" s="29"/>
    </row>
    <row r="20" spans="2:24" ht="14.25" customHeight="1">
      <c r="B20" s="53" t="s">
        <v>24</v>
      </c>
      <c r="C20" s="37"/>
      <c r="D20" s="37"/>
      <c r="E20" s="37"/>
      <c r="F20" s="37"/>
      <c r="G20" s="38"/>
      <c r="H20" s="39"/>
      <c r="I20" s="51">
        <v>30</v>
      </c>
      <c r="J20" s="51">
        <f>I20+J18</f>
        <v>61.86</v>
      </c>
      <c r="K20" s="49">
        <f>IF(K19&lt;= J10, K15,-0.002*I20+K19)</f>
        <v>2.4853999999999998</v>
      </c>
      <c r="L20" s="50" t="s">
        <v>25</v>
      </c>
      <c r="M20" s="42"/>
      <c r="N20" s="27"/>
      <c r="O20" s="28"/>
      <c r="P20" s="28"/>
      <c r="Q20" s="28"/>
      <c r="R20" s="28"/>
      <c r="S20" s="28"/>
      <c r="T20" s="28"/>
      <c r="U20" s="28"/>
      <c r="V20" s="28"/>
      <c r="W20" s="28"/>
      <c r="X20" s="29"/>
    </row>
    <row r="21" spans="2:24" ht="14.25" customHeight="1">
      <c r="B21" s="43" t="s">
        <v>26</v>
      </c>
      <c r="C21" s="37"/>
      <c r="D21" s="37"/>
      <c r="E21" s="37"/>
      <c r="F21" s="37"/>
      <c r="G21" s="38"/>
      <c r="H21" s="39"/>
      <c r="I21" s="51">
        <v>2.4</v>
      </c>
      <c r="J21" s="51">
        <f>I21+J20</f>
        <v>64.260000000000005</v>
      </c>
      <c r="K21" s="49">
        <f>IF(K20&lt;= J10, K15,-0.002*I21+K20)</f>
        <v>2.4805999999999999</v>
      </c>
      <c r="L21" s="50" t="s">
        <v>21</v>
      </c>
      <c r="M21" s="42"/>
      <c r="N21" s="27"/>
      <c r="O21" s="28"/>
      <c r="P21" s="28"/>
      <c r="Q21" s="28"/>
      <c r="R21" s="28"/>
      <c r="S21" s="28"/>
      <c r="T21" s="28"/>
      <c r="U21" s="28"/>
      <c r="V21" s="28"/>
      <c r="W21" s="28"/>
      <c r="X21" s="29"/>
    </row>
    <row r="22" spans="2:24" ht="14.25" customHeight="1">
      <c r="B22" s="54" t="s">
        <v>27</v>
      </c>
      <c r="C22" s="37"/>
      <c r="D22" s="37"/>
      <c r="E22" s="37"/>
      <c r="F22" s="37"/>
      <c r="G22" s="38"/>
      <c r="H22" s="39"/>
      <c r="I22" s="51">
        <v>2.4</v>
      </c>
      <c r="J22" s="51">
        <v>64.260000000000005</v>
      </c>
      <c r="K22" s="49">
        <v>2.4805999999999999</v>
      </c>
      <c r="L22" s="50" t="s">
        <v>28</v>
      </c>
      <c r="M22" s="42"/>
      <c r="N22" s="27"/>
      <c r="O22" s="28"/>
      <c r="P22" s="28"/>
      <c r="Q22" s="28"/>
      <c r="R22" s="28"/>
      <c r="S22" s="28"/>
      <c r="T22" s="28"/>
      <c r="U22" s="28"/>
      <c r="V22" s="28"/>
      <c r="W22" s="28"/>
      <c r="X22" s="29"/>
    </row>
    <row r="23" spans="2:24" ht="14.25" customHeight="1">
      <c r="B23" s="43" t="s">
        <v>29</v>
      </c>
      <c r="C23" s="37"/>
      <c r="D23" s="37"/>
      <c r="E23" s="37"/>
      <c r="F23" s="37"/>
      <c r="G23" s="38"/>
      <c r="H23" s="39"/>
      <c r="I23" s="51">
        <v>28</v>
      </c>
      <c r="J23" s="51">
        <f>I23+J22</f>
        <v>92.26</v>
      </c>
      <c r="K23" s="49">
        <f>IF(K22&lt;= J12, K17,-0.002*I23+K22)</f>
        <v>2.4245999999999999</v>
      </c>
      <c r="L23" s="50" t="s">
        <v>30</v>
      </c>
      <c r="M23" s="42"/>
      <c r="N23" s="27"/>
      <c r="O23" s="28"/>
      <c r="P23" s="28"/>
      <c r="Q23" s="28"/>
      <c r="R23" s="28"/>
      <c r="S23" s="28"/>
      <c r="T23" s="28"/>
      <c r="U23" s="28"/>
      <c r="V23" s="28"/>
      <c r="W23" s="28"/>
      <c r="X23" s="29"/>
    </row>
    <row r="24" spans="2:24" ht="14.25" customHeight="1">
      <c r="B24" s="55" t="s">
        <v>31</v>
      </c>
      <c r="C24" s="37"/>
      <c r="D24" s="37"/>
      <c r="E24" s="37"/>
      <c r="F24" s="37"/>
      <c r="G24" s="38"/>
      <c r="H24" s="39"/>
      <c r="I24" s="56">
        <v>2</v>
      </c>
      <c r="J24" s="51">
        <v>92.26</v>
      </c>
      <c r="K24" s="49">
        <f>IF(K23&lt;= 2.425, K15,-0.002*I24+K23)</f>
        <v>2.5453999999999999</v>
      </c>
      <c r="L24" s="46" t="s">
        <v>32</v>
      </c>
      <c r="M24" s="42"/>
      <c r="N24" s="27"/>
      <c r="O24" s="28"/>
      <c r="P24" s="28"/>
      <c r="Q24" s="28"/>
      <c r="R24" s="28"/>
      <c r="S24" s="28"/>
      <c r="T24" s="28"/>
      <c r="U24" s="28"/>
      <c r="V24" s="28"/>
      <c r="W24" s="28"/>
      <c r="X24" s="29"/>
    </row>
    <row r="25" spans="2:24" ht="14.25" customHeight="1">
      <c r="B25" s="43" t="s">
        <v>33</v>
      </c>
      <c r="C25" s="37"/>
      <c r="D25" s="37"/>
      <c r="E25" s="37"/>
      <c r="F25" s="37"/>
      <c r="G25" s="38"/>
      <c r="H25" s="39"/>
      <c r="I25" s="51">
        <v>4.25</v>
      </c>
      <c r="J25" s="51">
        <f>I25+J23</f>
        <v>96.51</v>
      </c>
      <c r="K25" s="49">
        <f t="shared" ref="K25:K27" si="1">IF(K24&lt;= J14, K19,-0.002*I25+K24)</f>
        <v>2.5368999999999997</v>
      </c>
      <c r="L25" s="50" t="s">
        <v>21</v>
      </c>
      <c r="M25" s="42"/>
      <c r="N25" s="27"/>
      <c r="O25" s="28"/>
      <c r="P25" s="28"/>
      <c r="Q25" s="28"/>
      <c r="R25" s="28"/>
      <c r="S25" s="28"/>
      <c r="T25" s="28"/>
      <c r="U25" s="28"/>
      <c r="V25" s="28"/>
      <c r="W25" s="28"/>
      <c r="X25" s="29"/>
    </row>
    <row r="26" spans="2:24" ht="14.25" customHeight="1">
      <c r="B26" s="57" t="s">
        <v>34</v>
      </c>
      <c r="C26" s="37"/>
      <c r="D26" s="37"/>
      <c r="E26" s="37"/>
      <c r="F26" s="37"/>
      <c r="G26" s="38"/>
      <c r="H26" s="39"/>
      <c r="I26" s="56">
        <v>4.25</v>
      </c>
      <c r="J26" s="9">
        <v>96.51</v>
      </c>
      <c r="K26" s="49">
        <f t="shared" si="1"/>
        <v>2.4853999999999998</v>
      </c>
      <c r="L26" s="50" t="s">
        <v>35</v>
      </c>
      <c r="M26" s="42"/>
      <c r="N26" s="27"/>
      <c r="O26" s="28"/>
      <c r="P26" s="28"/>
      <c r="Q26" s="28"/>
      <c r="R26" s="28"/>
      <c r="S26" s="28"/>
      <c r="T26" s="28"/>
      <c r="U26" s="28"/>
      <c r="V26" s="28"/>
      <c r="W26" s="28"/>
      <c r="X26" s="29"/>
    </row>
    <row r="27" spans="2:24" ht="14.25" customHeight="1">
      <c r="B27" s="43" t="s">
        <v>36</v>
      </c>
      <c r="C27" s="37"/>
      <c r="D27" s="37"/>
      <c r="E27" s="37"/>
      <c r="F27" s="37"/>
      <c r="G27" s="38"/>
      <c r="H27" s="39"/>
      <c r="I27" s="51">
        <v>30</v>
      </c>
      <c r="J27" s="51">
        <f>I27+J25</f>
        <v>126.51</v>
      </c>
      <c r="K27" s="49">
        <f t="shared" si="1"/>
        <v>2.4253999999999998</v>
      </c>
      <c r="L27" s="50" t="s">
        <v>37</v>
      </c>
      <c r="M27" s="42"/>
      <c r="N27" s="27"/>
      <c r="O27" s="28"/>
      <c r="P27" s="28"/>
      <c r="Q27" s="28"/>
      <c r="R27" s="28"/>
      <c r="S27" s="28"/>
      <c r="T27" s="28"/>
      <c r="U27" s="28"/>
      <c r="V27" s="28"/>
      <c r="W27" s="28"/>
      <c r="X27" s="29"/>
    </row>
    <row r="28" spans="2:24" ht="14.25" customHeight="1">
      <c r="B28" s="58" t="s">
        <v>38</v>
      </c>
      <c r="C28" s="59"/>
      <c r="D28" s="59"/>
      <c r="E28" s="59"/>
      <c r="F28" s="59"/>
      <c r="G28" s="60"/>
      <c r="H28" s="61"/>
      <c r="I28" s="62"/>
      <c r="J28" s="62"/>
      <c r="K28" s="62"/>
      <c r="L28" s="62"/>
      <c r="M28" s="63"/>
      <c r="N28" s="27"/>
      <c r="O28" s="28"/>
      <c r="P28" s="28"/>
      <c r="Q28" s="28"/>
      <c r="R28" s="28"/>
      <c r="S28" s="28"/>
      <c r="T28" s="28"/>
      <c r="U28" s="28"/>
      <c r="V28" s="28"/>
      <c r="W28" s="28"/>
      <c r="X28" s="29"/>
    </row>
    <row r="29" spans="2:24" ht="14.25" customHeight="1">
      <c r="N29" s="27"/>
      <c r="O29" s="28"/>
      <c r="P29" s="28"/>
      <c r="Q29" s="28"/>
      <c r="R29" s="28"/>
      <c r="S29" s="28"/>
      <c r="T29" s="28"/>
      <c r="U29" s="28"/>
      <c r="V29" s="28"/>
      <c r="W29" s="28"/>
      <c r="X29" s="29"/>
    </row>
    <row r="30" spans="2:24" ht="14.25" customHeight="1">
      <c r="N30" s="27"/>
      <c r="O30" s="28"/>
      <c r="P30" s="28"/>
      <c r="Q30" s="28"/>
      <c r="R30" s="28"/>
      <c r="S30" s="28"/>
      <c r="T30" s="28"/>
      <c r="U30" s="28"/>
      <c r="V30" s="28"/>
      <c r="W30" s="28"/>
      <c r="X30" s="29"/>
    </row>
    <row r="31" spans="2:24" ht="14.25" customHeight="1">
      <c r="N31" s="27"/>
      <c r="O31" s="28"/>
      <c r="P31" s="28"/>
      <c r="Q31" s="28"/>
      <c r="R31" s="28"/>
      <c r="S31" s="28"/>
      <c r="T31" s="28"/>
      <c r="U31" s="28"/>
      <c r="V31" s="28"/>
      <c r="W31" s="28"/>
      <c r="X31" s="29"/>
    </row>
    <row r="32" spans="2:24" ht="14.25" customHeight="1">
      <c r="N32" s="64"/>
      <c r="O32" s="65"/>
      <c r="P32" s="65"/>
      <c r="Q32" s="65"/>
      <c r="R32" s="65"/>
      <c r="S32" s="65"/>
      <c r="T32" s="65"/>
      <c r="U32" s="65"/>
      <c r="V32" s="65"/>
      <c r="W32" s="65"/>
      <c r="X32" s="66"/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GRAFICOS</vt:lpstr>
      <vt:lpstr>ALGORITMO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Peña</dc:creator>
  <cp:lastModifiedBy>lisbeth burgos</cp:lastModifiedBy>
  <dcterms:created xsi:type="dcterms:W3CDTF">2015-06-05T18:19:34Z</dcterms:created>
  <dcterms:modified xsi:type="dcterms:W3CDTF">2023-10-23T15:52:51Z</dcterms:modified>
</cp:coreProperties>
</file>