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/>
  <c r="J9"/>
  <c r="J10"/>
  <c r="J11"/>
  <c r="J12"/>
  <c r="J13"/>
  <c r="J14"/>
  <c r="J15"/>
  <c r="J16"/>
  <c r="J17"/>
  <c r="J18"/>
  <c r="J19"/>
  <c r="J20"/>
  <c r="J21"/>
  <c r="J22"/>
  <c r="J23"/>
  <c r="J24"/>
  <c r="J25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7"/>
  <c r="K15"/>
  <c r="K19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6" i="2"/>
  <c r="K35"/>
  <c r="K34"/>
  <c r="K33"/>
  <c r="K32"/>
  <c r="K31"/>
  <c r="K30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<sst xmlns="http://schemas.openxmlformats.org/spreadsheetml/2006/main" count="129" uniqueCount="86">
  <si>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</si>
  <si>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</si>
  <si>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</si>
  <si>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</si>
  <si>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</si>
  <si>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</si>
  <si>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</si>
  <si>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</si>
  <si>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</si>
  <si>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</si>
  <si>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</si>
  <si>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</si>
  <si>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</si>
  <si>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</si>
  <si>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</si>
  <si>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</si>
  <si>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</si>
  <si>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</si>
  <si>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</si>
  <si>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</si>
  <si>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</si>
  <si>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</si>
  <si>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</si>
  <si>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</si>
  <si>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</si>
  <si>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</si>
  <si>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</si>
  <si>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</si>
  <si>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</si>
  <si>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</si>
  <si>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</si>
  <si>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</si>
  <si>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</si>
  <si>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</si>
  <si>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</si>
  <si>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</si>
  <si>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</si>
  <si>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</si>
  <si>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</si>
  <si>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</si>
  <si>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</si>
  <si>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</si>
  <si>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</si>
  <si>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</si>
  <si>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</si>
  <si>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</si>
  <si>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</si>
  <si>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</si>
  <si>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</si>
  <si>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</si>
  <si>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</si>
  <si>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</si>
  <si>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</si>
  <si>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</si>
  <si>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</si>
  <si>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</si>
  <si>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</si>
  <si>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</si>
  <si>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</si>
  <si>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</si>
  <si>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</si>
  <si>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</si>
  <si>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</si>
  <si>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</si>
  <si>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</si>
  <si>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</si>
  <si>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</si>
  <si>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</si>
  <si>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</si>
  <si>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</si>
  <si>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</si>
  <si>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</si>
  <si>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</si>
  <si>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</si>
  <si>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</si>
  <si>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</si>
  <si>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</si>
  <si>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</si>
  <si>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</si>
  <si>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</si>
  <si>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</si>
  <si>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</si>
  <si>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</si>
  <si>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</si>
  <si>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</si>
  <si>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Inglés</t>
  </si>
</sst>
</file>

<file path=xl/styles.xml><?xml version="1.0" encoding="utf-8"?>
<styleSheet xmlns="http://schemas.openxmlformats.org/spreadsheetml/2006/main">
  <numFmts count="2">
    <numFmt numFmtId="164" formatCode="0.0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0" xfId="0" applyAlignment="1"/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ont>
        <color rgb="FFFF0000"/>
      </font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547688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684530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1" workbookViewId="0">
      <selection activeCell="K37" sqref="K37"/>
    </sheetView>
  </sheetViews>
  <sheetFormatPr baseColWidth="10" defaultRowHeight="15.75"/>
  <cols>
    <col min="4" max="4" width="14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B25" s="18"/>
      <c r="C25" s="18"/>
      <c r="D25" s="16">
        <v>0.35</v>
      </c>
      <c r="E25" s="16">
        <v>0.25</v>
      </c>
      <c r="F25" s="16">
        <v>0.1</v>
      </c>
      <c r="G25" s="16">
        <v>0.3</v>
      </c>
      <c r="H25" s="18"/>
      <c r="I25" s="6"/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85</v>
      </c>
      <c r="G26" s="17" t="s">
        <v>11</v>
      </c>
      <c r="H26" s="17" t="s">
        <v>12</v>
      </c>
      <c r="I26" s="6"/>
    </row>
    <row r="27" spans="1:11" ht="24.95" customHeight="1" thickBot="1">
      <c r="B27" s="19" t="s">
        <v>19</v>
      </c>
      <c r="C27" s="19" t="s">
        <v>20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  <c r="I27" s="6"/>
    </row>
    <row r="28" spans="1:11" ht="24.95" customHeight="1" thickBot="1">
      <c r="B28" s="19" t="s">
        <v>27</v>
      </c>
      <c r="C28" s="19" t="s">
        <v>28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D28*$D$25+E28*$E$25+F28*$F$25+G28*$G$25</f>
        <v>8.0150000000000006</v>
      </c>
      <c r="I28" s="6"/>
    </row>
    <row r="29" spans="1:11" ht="24.95" customHeight="1" thickBot="1">
      <c r="B29" s="19" t="s">
        <v>13</v>
      </c>
      <c r="C29" s="19" t="s">
        <v>14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D29*$D$25+E29*$E$25+F29*$F$25+G29*$G$25</f>
        <v>8.004999999999999</v>
      </c>
      <c r="I29" s="6"/>
    </row>
    <row r="30" spans="1:11" ht="24.95" customHeight="1" thickBot="1">
      <c r="B30" s="19" t="s">
        <v>15</v>
      </c>
      <c r="C30" s="19" t="s">
        <v>16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D30*$D$25+E30*$E$25+F30*$F$25+G30*$G$25</f>
        <v>7.5449999999999999</v>
      </c>
      <c r="I30" s="6"/>
    </row>
    <row r="31" spans="1:11" ht="24.95" customHeight="1" thickBot="1">
      <c r="B31" s="19" t="s">
        <v>21</v>
      </c>
      <c r="C31" s="19" t="s">
        <v>22</v>
      </c>
      <c r="D31" s="20">
        <v>5.9</v>
      </c>
      <c r="E31" s="20">
        <v>6.9</v>
      </c>
      <c r="F31" s="20">
        <v>7.9</v>
      </c>
      <c r="G31" s="20">
        <v>7.9</v>
      </c>
      <c r="H31" s="21">
        <f>D31*$D$25+E31*$E$25+F31*$F$25+G31*$G$25</f>
        <v>6.95</v>
      </c>
      <c r="I31" s="6"/>
    </row>
    <row r="32" spans="1:11" ht="24.95" customHeight="1" thickBot="1">
      <c r="B32" s="19" t="s">
        <v>23</v>
      </c>
      <c r="C32" s="19" t="s">
        <v>24</v>
      </c>
      <c r="D32" s="20">
        <v>5.8</v>
      </c>
      <c r="E32" s="20">
        <v>7.9</v>
      </c>
      <c r="F32" s="20">
        <v>8.9</v>
      </c>
      <c r="G32" s="20">
        <v>6.8</v>
      </c>
      <c r="H32" s="21">
        <f>D32*$D$25+E32*$E$25+F32*$F$25+G32*$G$25</f>
        <v>6.9349999999999996</v>
      </c>
      <c r="I32" s="6"/>
    </row>
    <row r="33" spans="2:9" ht="24.95" customHeight="1" thickBot="1">
      <c r="B33" s="19" t="s">
        <v>25</v>
      </c>
      <c r="C33" s="19" t="s">
        <v>26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D33*$D$25+E33*$E$25+F33*$F$25+G33*$G$25</f>
        <v>6.84</v>
      </c>
      <c r="I33" s="6"/>
    </row>
    <row r="34" spans="2:9" ht="24.95" customHeight="1" thickBot="1">
      <c r="B34" s="19" t="s">
        <v>17</v>
      </c>
      <c r="C34" s="19" t="s">
        <v>18</v>
      </c>
      <c r="D34" s="20">
        <v>6.8</v>
      </c>
      <c r="E34" s="20">
        <v>6.7</v>
      </c>
      <c r="F34" s="20">
        <v>7.8</v>
      </c>
      <c r="G34" s="20">
        <v>5.8</v>
      </c>
      <c r="H34" s="21">
        <f>D34*$D$25+E34*$E$25+F34*$F$25+G34*$G$25</f>
        <v>6.5750000000000002</v>
      </c>
      <c r="I34" s="6"/>
    </row>
    <row r="35" spans="2:9" ht="24.95" customHeight="1">
      <c r="D35" s="3"/>
      <c r="E35" s="3"/>
      <c r="F35" s="3"/>
      <c r="G35" s="3"/>
    </row>
    <row r="36" spans="2:9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5" priority="2" operator="lessThan">
      <formula>6</formula>
    </cfRule>
  </conditionalFormatting>
  <conditionalFormatting sqref="H27:H34">
    <cfRule type="cellIs" dxfId="4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19" zoomScale="90" zoomScaleNormal="90" workbookViewId="0">
      <selection activeCell="K29" sqref="K29:K36"/>
    </sheetView>
  </sheetViews>
  <sheetFormatPr baseColWidth="10" defaultRowHeight="15.75"/>
  <cols>
    <col min="3" max="3" width="15.25" customWidth="1"/>
    <col min="5" max="5" width="11.375" customWidth="1"/>
    <col min="6" max="6" width="11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39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40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41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42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43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29</v>
      </c>
      <c r="G24" s="5">
        <v>7.0000000000000007E-2</v>
      </c>
      <c r="H24" s="2"/>
    </row>
    <row r="25" spans="1:14">
      <c r="F25" s="4" t="s">
        <v>30</v>
      </c>
      <c r="G25" s="5">
        <v>0.08</v>
      </c>
      <c r="H25" s="2"/>
    </row>
    <row r="26" spans="1:14">
      <c r="F26" s="4" t="s">
        <v>31</v>
      </c>
      <c r="G26" s="5">
        <v>0.12</v>
      </c>
      <c r="H26" s="2"/>
    </row>
    <row r="27" spans="1:14" ht="16.5" thickBot="1">
      <c r="G27" s="2"/>
      <c r="H27" s="2"/>
    </row>
    <row r="28" spans="1:14" ht="35.25" customHeight="1" thickBot="1">
      <c r="C28" s="22" t="s">
        <v>32</v>
      </c>
      <c r="D28" s="23"/>
      <c r="E28" s="25" t="s">
        <v>33</v>
      </c>
      <c r="F28" s="24" t="s">
        <v>34</v>
      </c>
      <c r="G28" s="25" t="s">
        <v>35</v>
      </c>
      <c r="H28" s="24" t="s">
        <v>36</v>
      </c>
      <c r="I28" s="25" t="s">
        <v>37</v>
      </c>
      <c r="J28" s="24" t="s">
        <v>84</v>
      </c>
      <c r="K28" s="25" t="s">
        <v>38</v>
      </c>
    </row>
    <row r="29" spans="1:14" ht="20.100000000000001" customHeight="1">
      <c r="C29" s="7" t="s">
        <v>13</v>
      </c>
      <c r="D29" s="7" t="s">
        <v>14</v>
      </c>
      <c r="E29" s="7" t="s">
        <v>29</v>
      </c>
      <c r="F29" s="7">
        <v>2</v>
      </c>
      <c r="G29" s="26">
        <v>680000</v>
      </c>
      <c r="H29" s="26">
        <f>G29+F29*10%*G29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20.100000000000001" customHeight="1">
      <c r="C30" s="7" t="s">
        <v>15</v>
      </c>
      <c r="D30" s="7" t="s">
        <v>16</v>
      </c>
      <c r="E30" s="7" t="s">
        <v>30</v>
      </c>
      <c r="F30" s="7">
        <v>3</v>
      </c>
      <c r="G30" s="26">
        <v>780000</v>
      </c>
      <c r="H30" s="26">
        <f t="shared" ref="H30:H36" si="0">G30+F30*10%*G30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20.100000000000001" customHeight="1">
      <c r="C31" s="7" t="s">
        <v>17</v>
      </c>
      <c r="D31" s="7" t="s">
        <v>18</v>
      </c>
      <c r="E31" s="7" t="s">
        <v>30</v>
      </c>
      <c r="F31" s="7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20.100000000000001" customHeight="1">
      <c r="C32" s="7" t="s">
        <v>19</v>
      </c>
      <c r="D32" s="7" t="s">
        <v>20</v>
      </c>
      <c r="E32" s="7" t="s">
        <v>29</v>
      </c>
      <c r="F32" s="7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20.100000000000001" customHeight="1">
      <c r="C33" s="7" t="s">
        <v>21</v>
      </c>
      <c r="D33" s="7" t="s">
        <v>22</v>
      </c>
      <c r="E33" s="7" t="s">
        <v>29</v>
      </c>
      <c r="F33" s="7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20.100000000000001" customHeight="1">
      <c r="C34" s="7" t="s">
        <v>23</v>
      </c>
      <c r="D34" s="7" t="s">
        <v>24</v>
      </c>
      <c r="E34" s="7" t="s">
        <v>30</v>
      </c>
      <c r="F34" s="7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20.100000000000001" customHeight="1">
      <c r="C35" s="7" t="s">
        <v>25</v>
      </c>
      <c r="D35" s="7" t="s">
        <v>26</v>
      </c>
      <c r="E35" s="7" t="s">
        <v>30</v>
      </c>
      <c r="F35" s="7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20.100000000000001" customHeight="1">
      <c r="C36" s="7" t="s">
        <v>27</v>
      </c>
      <c r="D36" s="7" t="s">
        <v>28</v>
      </c>
      <c r="E36" s="7" t="s">
        <v>30</v>
      </c>
      <c r="F36" s="7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M33"/>
  <sheetViews>
    <sheetView tabSelected="1" zoomScale="80" zoomScaleNormal="80" workbookViewId="0">
      <selection activeCell="O12" sqref="O12"/>
    </sheetView>
  </sheetViews>
  <sheetFormatPr baseColWidth="10" defaultRowHeight="15.75"/>
  <cols>
    <col min="10" max="10" width="15.125" customWidth="1"/>
    <col min="12" max="12" width="11" customWidth="1"/>
    <col min="13" max="13" width="17" customWidth="1"/>
  </cols>
  <sheetData>
    <row r="4" spans="1:13">
      <c r="F4" t="s">
        <v>44</v>
      </c>
      <c r="K4" s="13">
        <v>0.4</v>
      </c>
    </row>
    <row r="5" spans="1:13" ht="16.5" customHeight="1"/>
    <row r="6" spans="1:13" s="31" customFormat="1" ht="32.25" customHeight="1">
      <c r="A6" s="3"/>
      <c r="B6" s="33" t="s">
        <v>45</v>
      </c>
      <c r="C6" s="34"/>
      <c r="D6" s="30" t="s">
        <v>46</v>
      </c>
      <c r="E6" s="30" t="s">
        <v>47</v>
      </c>
      <c r="F6" s="30" t="s">
        <v>48</v>
      </c>
      <c r="G6" s="30" t="s">
        <v>49</v>
      </c>
      <c r="H6" s="30" t="s">
        <v>50</v>
      </c>
      <c r="I6" s="30" t="s">
        <v>51</v>
      </c>
      <c r="J6" s="32" t="s">
        <v>52</v>
      </c>
      <c r="K6" s="30" t="s">
        <v>53</v>
      </c>
      <c r="L6" s="30" t="s">
        <v>54</v>
      </c>
      <c r="M6" s="30" t="s">
        <v>55</v>
      </c>
    </row>
    <row r="7" spans="1:13" ht="24.95" customHeight="1">
      <c r="A7" s="7"/>
      <c r="B7" s="27" t="s">
        <v>13</v>
      </c>
      <c r="C7" s="27" t="s">
        <v>14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8">
        <f>AVERAGE(D7:H7)</f>
        <v>8.08</v>
      </c>
      <c r="J7" s="27" t="str">
        <f>IF(I7&gt;=8,"EXIMIDO","DA EXAMEN")</f>
        <v>EXIMIDO</v>
      </c>
      <c r="K7" s="28">
        <f>I7</f>
        <v>8.08</v>
      </c>
      <c r="L7" s="29">
        <f>I7*60%+K7*$K$4</f>
        <v>8.08</v>
      </c>
      <c r="M7" s="27" t="str">
        <f>IF(L7&gt;=6,"APRUEBA","REPRUEBA")</f>
        <v>APRUEBA</v>
      </c>
    </row>
    <row r="8" spans="1:13" ht="24.95" customHeight="1">
      <c r="A8" s="7"/>
      <c r="B8" s="27" t="s">
        <v>15</v>
      </c>
      <c r="C8" s="27" t="s">
        <v>16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8">
        <f t="shared" ref="I8:I25" si="0">AVERAGE(D8:H8)</f>
        <v>5.4799999999999995</v>
      </c>
      <c r="J8" s="27" t="str">
        <f t="shared" ref="J8:J25" si="1">IF(I8&gt;=8,"EXIMIDO","DA EXAMEN")</f>
        <v>DA EXAMEN</v>
      </c>
      <c r="K8" s="27">
        <v>8.4</v>
      </c>
      <c r="L8" s="29">
        <f t="shared" ref="L8:L25" si="2">I8*60%+K8*$K$4</f>
        <v>6.6479999999999997</v>
      </c>
      <c r="M8" s="27" t="str">
        <f t="shared" ref="M8:M25" si="3">IF(L8&gt;=6,"APRUEBA","REPRUEBA")</f>
        <v>APRUEBA</v>
      </c>
    </row>
    <row r="9" spans="1:13" ht="24.95" customHeight="1">
      <c r="A9" s="7"/>
      <c r="B9" s="27" t="s">
        <v>17</v>
      </c>
      <c r="C9" s="27" t="s">
        <v>18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8">
        <f t="shared" si="0"/>
        <v>6.9799999999999995</v>
      </c>
      <c r="J9" s="27" t="str">
        <f t="shared" si="1"/>
        <v>DA EXAMEN</v>
      </c>
      <c r="K9" s="27">
        <v>9</v>
      </c>
      <c r="L9" s="29">
        <f t="shared" si="2"/>
        <v>7.7880000000000003</v>
      </c>
      <c r="M9" s="27" t="str">
        <f t="shared" si="3"/>
        <v>APRUEBA</v>
      </c>
    </row>
    <row r="10" spans="1:13" ht="24.95" customHeight="1">
      <c r="A10" s="7"/>
      <c r="B10" s="27" t="s">
        <v>19</v>
      </c>
      <c r="C10" s="27" t="s">
        <v>20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8">
        <f t="shared" si="0"/>
        <v>6.9</v>
      </c>
      <c r="J10" s="27" t="str">
        <f t="shared" si="1"/>
        <v>DA EXAMEN</v>
      </c>
      <c r="K10" s="27">
        <v>7.5</v>
      </c>
      <c r="L10" s="29">
        <f t="shared" si="2"/>
        <v>7.14</v>
      </c>
      <c r="M10" s="27" t="str">
        <f t="shared" si="3"/>
        <v>APRUEBA</v>
      </c>
    </row>
    <row r="11" spans="1:13" ht="24.95" customHeight="1">
      <c r="A11" s="7"/>
      <c r="B11" s="27" t="s">
        <v>21</v>
      </c>
      <c r="C11" s="27" t="s">
        <v>22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8">
        <f t="shared" si="0"/>
        <v>7.0400000000000009</v>
      </c>
      <c r="J11" s="27" t="str">
        <f t="shared" si="1"/>
        <v>DA EXAMEN</v>
      </c>
      <c r="K11" s="27">
        <v>8.1999999999999993</v>
      </c>
      <c r="L11" s="29">
        <f t="shared" si="2"/>
        <v>7.5039999999999996</v>
      </c>
      <c r="M11" s="27" t="str">
        <f t="shared" si="3"/>
        <v>APRUEBA</v>
      </c>
    </row>
    <row r="12" spans="1:13" ht="24.95" customHeight="1">
      <c r="A12" s="7"/>
      <c r="B12" s="27" t="s">
        <v>23</v>
      </c>
      <c r="C12" s="27" t="s">
        <v>24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8">
        <f t="shared" si="0"/>
        <v>7.62</v>
      </c>
      <c r="J12" s="27" t="str">
        <f t="shared" si="1"/>
        <v>DA EXAMEN</v>
      </c>
      <c r="K12" s="27">
        <v>9.5</v>
      </c>
      <c r="L12" s="29">
        <f t="shared" si="2"/>
        <v>8.3719999999999999</v>
      </c>
      <c r="M12" s="27" t="str">
        <f t="shared" si="3"/>
        <v>APRUEBA</v>
      </c>
    </row>
    <row r="13" spans="1:13" ht="24.95" customHeight="1">
      <c r="A13" s="7"/>
      <c r="B13" s="27" t="s">
        <v>25</v>
      </c>
      <c r="C13" s="27" t="s">
        <v>26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8">
        <f t="shared" si="0"/>
        <v>6.7200000000000006</v>
      </c>
      <c r="J13" s="27" t="str">
        <f t="shared" si="1"/>
        <v>DA EXAMEN</v>
      </c>
      <c r="K13" s="27">
        <v>8.5</v>
      </c>
      <c r="L13" s="29">
        <f t="shared" si="2"/>
        <v>7.4320000000000004</v>
      </c>
      <c r="M13" s="27" t="str">
        <f t="shared" si="3"/>
        <v>APRUEBA</v>
      </c>
    </row>
    <row r="14" spans="1:13" ht="24.95" customHeight="1">
      <c r="A14" s="7"/>
      <c r="B14" s="27" t="s">
        <v>27</v>
      </c>
      <c r="C14" s="27" t="s">
        <v>28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8">
        <f t="shared" si="0"/>
        <v>6.7</v>
      </c>
      <c r="J14" s="27" t="str">
        <f t="shared" si="1"/>
        <v>DA EXAMEN</v>
      </c>
      <c r="K14" s="27">
        <v>8.4</v>
      </c>
      <c r="L14" s="29">
        <f t="shared" si="2"/>
        <v>7.38</v>
      </c>
      <c r="M14" s="27" t="str">
        <f t="shared" si="3"/>
        <v>APRUEBA</v>
      </c>
    </row>
    <row r="15" spans="1:13" ht="24.95" customHeight="1">
      <c r="A15" s="7"/>
      <c r="B15" s="27" t="s">
        <v>73</v>
      </c>
      <c r="C15" s="27" t="s">
        <v>56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8">
        <f t="shared" si="0"/>
        <v>8.3800000000000008</v>
      </c>
      <c r="J15" s="27" t="str">
        <f t="shared" si="1"/>
        <v>EXIMIDO</v>
      </c>
      <c r="K15" s="28">
        <f>I15</f>
        <v>8.3800000000000008</v>
      </c>
      <c r="L15" s="29">
        <f t="shared" si="2"/>
        <v>8.3800000000000008</v>
      </c>
      <c r="M15" s="27" t="str">
        <f t="shared" si="3"/>
        <v>APRUEBA</v>
      </c>
    </row>
    <row r="16" spans="1:13" ht="24.95" customHeight="1">
      <c r="A16" s="7"/>
      <c r="B16" s="27" t="s">
        <v>74</v>
      </c>
      <c r="C16" s="27" t="s">
        <v>57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8">
        <f t="shared" si="0"/>
        <v>7.9599999999999991</v>
      </c>
      <c r="J16" s="27" t="str">
        <f t="shared" si="1"/>
        <v>DA EXAMEN</v>
      </c>
      <c r="K16" s="27">
        <v>7.9</v>
      </c>
      <c r="L16" s="29">
        <f t="shared" si="2"/>
        <v>7.9359999999999991</v>
      </c>
      <c r="M16" s="27" t="str">
        <f t="shared" si="3"/>
        <v>APRUEBA</v>
      </c>
    </row>
    <row r="17" spans="1:13" ht="24.95" customHeight="1">
      <c r="A17" s="7"/>
      <c r="B17" s="27" t="s">
        <v>75</v>
      </c>
      <c r="C17" s="27" t="s">
        <v>58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8">
        <f t="shared" si="0"/>
        <v>6.1</v>
      </c>
      <c r="J17" s="27" t="str">
        <f t="shared" si="1"/>
        <v>DA EXAMEN</v>
      </c>
      <c r="K17" s="27">
        <v>8.9</v>
      </c>
      <c r="L17" s="29">
        <f t="shared" si="2"/>
        <v>7.2200000000000006</v>
      </c>
      <c r="M17" s="27" t="str">
        <f t="shared" si="3"/>
        <v>APRUEBA</v>
      </c>
    </row>
    <row r="18" spans="1:13" ht="24.95" customHeight="1">
      <c r="A18" s="7"/>
      <c r="B18" s="27" t="s">
        <v>76</v>
      </c>
      <c r="C18" s="27" t="s">
        <v>59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8">
        <f t="shared" si="0"/>
        <v>4.6599999999999993</v>
      </c>
      <c r="J18" s="27" t="str">
        <f t="shared" si="1"/>
        <v>DA EXAMEN</v>
      </c>
      <c r="K18" s="27">
        <v>4.5</v>
      </c>
      <c r="L18" s="29">
        <f t="shared" si="2"/>
        <v>4.5959999999999992</v>
      </c>
      <c r="M18" s="27" t="str">
        <f t="shared" si="3"/>
        <v>REPRUEBA</v>
      </c>
    </row>
    <row r="19" spans="1:13" ht="24.95" customHeight="1">
      <c r="A19" s="7"/>
      <c r="B19" s="27" t="s">
        <v>77</v>
      </c>
      <c r="C19" s="27" t="s">
        <v>20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8">
        <f t="shared" si="0"/>
        <v>8.0400000000000009</v>
      </c>
      <c r="J19" s="27" t="str">
        <f t="shared" si="1"/>
        <v>EXIMIDO</v>
      </c>
      <c r="K19" s="28">
        <f>I19</f>
        <v>8.0400000000000009</v>
      </c>
      <c r="L19" s="29">
        <f t="shared" si="2"/>
        <v>8.0400000000000009</v>
      </c>
      <c r="M19" s="27" t="str">
        <f t="shared" si="3"/>
        <v>APRUEBA</v>
      </c>
    </row>
    <row r="20" spans="1:13" ht="24.95" customHeight="1">
      <c r="A20" s="7"/>
      <c r="B20" s="27" t="s">
        <v>78</v>
      </c>
      <c r="C20" s="27" t="s">
        <v>60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8">
        <f t="shared" si="0"/>
        <v>4.4800000000000004</v>
      </c>
      <c r="J20" s="27" t="str">
        <f t="shared" si="1"/>
        <v>DA EXAMEN</v>
      </c>
      <c r="K20" s="27">
        <v>4.8</v>
      </c>
      <c r="L20" s="29">
        <f t="shared" si="2"/>
        <v>4.6080000000000005</v>
      </c>
      <c r="M20" s="27" t="str">
        <f t="shared" si="3"/>
        <v>REPRUEBA</v>
      </c>
    </row>
    <row r="21" spans="1:13" ht="24.95" customHeight="1">
      <c r="A21" s="7"/>
      <c r="B21" s="27" t="s">
        <v>79</v>
      </c>
      <c r="C21" s="27" t="s">
        <v>61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8">
        <f t="shared" si="0"/>
        <v>4.16</v>
      </c>
      <c r="J21" s="27" t="str">
        <f t="shared" si="1"/>
        <v>DA EXAMEN</v>
      </c>
      <c r="K21" s="27">
        <v>5.5</v>
      </c>
      <c r="L21" s="29">
        <f t="shared" si="2"/>
        <v>4.6959999999999997</v>
      </c>
      <c r="M21" s="27" t="str">
        <f t="shared" si="3"/>
        <v>REPRUEBA</v>
      </c>
    </row>
    <row r="22" spans="1:13" ht="24.95" customHeight="1">
      <c r="A22" s="7"/>
      <c r="B22" s="27" t="s">
        <v>80</v>
      </c>
      <c r="C22" s="27" t="s">
        <v>62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8">
        <f t="shared" si="0"/>
        <v>6.7799999999999994</v>
      </c>
      <c r="J22" s="27" t="str">
        <f t="shared" si="1"/>
        <v>DA EXAMEN</v>
      </c>
      <c r="K22" s="27">
        <v>9.4</v>
      </c>
      <c r="L22" s="29">
        <f t="shared" si="2"/>
        <v>7.8279999999999994</v>
      </c>
      <c r="M22" s="27" t="str">
        <f t="shared" si="3"/>
        <v>APRUEBA</v>
      </c>
    </row>
    <row r="23" spans="1:13" ht="24.95" customHeight="1">
      <c r="A23" s="7"/>
      <c r="B23" s="27" t="s">
        <v>81</v>
      </c>
      <c r="C23" s="27" t="s">
        <v>63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8">
        <f t="shared" si="0"/>
        <v>8.58</v>
      </c>
      <c r="J23" s="27" t="str">
        <f t="shared" si="1"/>
        <v>EXIMIDO</v>
      </c>
      <c r="K23" s="28">
        <f>I23</f>
        <v>8.58</v>
      </c>
      <c r="L23" s="29">
        <f t="shared" si="2"/>
        <v>8.58</v>
      </c>
      <c r="M23" s="27" t="str">
        <f t="shared" si="3"/>
        <v>APRUEBA</v>
      </c>
    </row>
    <row r="24" spans="1:13" ht="24.95" customHeight="1">
      <c r="A24" s="7"/>
      <c r="B24" s="27" t="s">
        <v>82</v>
      </c>
      <c r="C24" s="27" t="s">
        <v>64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8">
        <f t="shared" si="0"/>
        <v>2.4799999999999995</v>
      </c>
      <c r="J24" s="27" t="str">
        <f t="shared" si="1"/>
        <v>DA EXAMEN</v>
      </c>
      <c r="K24" s="27">
        <v>4.3</v>
      </c>
      <c r="L24" s="29">
        <f t="shared" si="2"/>
        <v>3.2079999999999997</v>
      </c>
      <c r="M24" s="27" t="str">
        <f t="shared" si="3"/>
        <v>REPRUEBA</v>
      </c>
    </row>
    <row r="25" spans="1:13" ht="24.95" customHeight="1">
      <c r="A25" s="7"/>
      <c r="B25" s="27" t="s">
        <v>83</v>
      </c>
      <c r="C25" s="27" t="s">
        <v>65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8">
        <f t="shared" si="0"/>
        <v>8.379999999999999</v>
      </c>
      <c r="J25" s="27" t="str">
        <f t="shared" si="1"/>
        <v>EXIMIDO</v>
      </c>
      <c r="K25" s="28">
        <f>I25</f>
        <v>8.379999999999999</v>
      </c>
      <c r="L25" s="29">
        <f t="shared" si="2"/>
        <v>8.379999999999999</v>
      </c>
      <c r="M25" s="27" t="str">
        <f t="shared" si="3"/>
        <v>APRUEBA</v>
      </c>
    </row>
    <row r="26" spans="1:13">
      <c r="A26" s="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>
      <c r="B27" t="s">
        <v>66</v>
      </c>
    </row>
    <row r="28" spans="1:13">
      <c r="B28" t="s">
        <v>67</v>
      </c>
    </row>
    <row r="29" spans="1:13">
      <c r="B29" t="s">
        <v>68</v>
      </c>
    </row>
    <row r="30" spans="1:13">
      <c r="B30" t="s">
        <v>69</v>
      </c>
    </row>
    <row r="31" spans="1:13">
      <c r="B31" t="s">
        <v>70</v>
      </c>
    </row>
    <row r="32" spans="1:13">
      <c r="B32" t="s">
        <v>71</v>
      </c>
    </row>
    <row r="33" spans="2:2">
      <c r="B33" t="s">
        <v>72</v>
      </c>
    </row>
  </sheetData>
  <mergeCells count="1">
    <mergeCell ref="B6:C6"/>
  </mergeCells>
  <conditionalFormatting sqref="J7:J25">
    <cfRule type="containsText" dxfId="2" priority="2" operator="containsText" text="EXIMIDO">
      <formula>NOT(ISERROR(SEARCH("EXIMIDO",J7)))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2024-04-11T16:50:12Z</dcterms:modified>
</cp:coreProperties>
</file>