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VERGARA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5"/>
  <c r="F7" s="1"/>
  <c r="F8" s="1"/>
  <c r="F9" s="1"/>
  <c r="F10" s="1"/>
  <c r="F11" s="1"/>
  <c r="F12" s="1"/>
  <c r="F13" s="1"/>
  <c r="E14"/>
  <c r="E8"/>
  <c r="E9"/>
  <c r="E10"/>
  <c r="E11"/>
  <c r="E12"/>
  <c r="E13"/>
  <c r="C14"/>
  <c r="D9"/>
  <c r="D10" s="1"/>
  <c r="D11" s="1"/>
  <c r="D12" s="1"/>
  <c r="D13" s="1"/>
  <c r="D8"/>
  <c r="D7"/>
  <c r="M33" i="4"/>
  <c r="M31"/>
  <c r="M29"/>
  <c r="N20"/>
  <c r="N21"/>
  <c r="N22"/>
  <c r="N23"/>
  <c r="N24"/>
  <c r="N19"/>
  <c r="M20" a="1"/>
  <c r="M20" s="1"/>
  <c r="M21" a="1"/>
  <c r="M21" s="1"/>
  <c r="M22" a="1"/>
  <c r="M22" s="1"/>
  <c r="M23" a="1"/>
  <c r="M23" s="1"/>
  <c r="M24" a="1"/>
  <c r="M24" s="1"/>
  <c r="M19" a="1"/>
  <c r="M19" s="1"/>
  <c r="P13"/>
  <c r="P12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  <c r="M25" i="4" l="1"/>
  <c r="O23" s="1"/>
  <c r="O21"/>
  <c r="O24"/>
  <c r="O22"/>
  <c r="O20"/>
  <c r="O19"/>
  <c r="P19" l="1"/>
  <c r="P20" s="1"/>
  <c r="P21" s="1"/>
  <c r="P22" s="1"/>
  <c r="P23" s="1"/>
  <c r="P24" s="1"/>
  <c r="O25"/>
</calcChain>
</file>

<file path=xl/sharedStrings.xml><?xml version="1.0" encoding="utf-8"?>
<sst xmlns="http://schemas.openxmlformats.org/spreadsheetml/2006/main" count="124" uniqueCount="93">
  <si>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</si>
  <si>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</si>
  <si>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</si>
  <si>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</si>
  <si>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</si>
  <si>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</si>
  <si>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</si>
  <si>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</si>
  <si>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</si>
  <si>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</si>
  <si>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</si>
  <si>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</si>
  <si>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</si>
  <si>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</si>
  <si>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</si>
  <si>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</si>
  <si>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</si>
  <si>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</si>
  <si>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</si>
  <si>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</si>
  <si>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</si>
  <si>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</si>
  <si>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</si>
  <si>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</si>
  <si>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</si>
  <si>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</si>
  <si>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</si>
  <si>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</si>
  <si>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</si>
  <si>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</si>
  <si>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</si>
  <si>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</si>
  <si>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</si>
  <si>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</si>
  <si>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</si>
  <si>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</si>
  <si>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</si>
  <si>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</si>
  <si>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</si>
  <si>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</si>
  <si>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</si>
  <si>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</si>
  <si>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</si>
  <si>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</si>
  <si>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</si>
  <si>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</si>
  <si>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</si>
  <si>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</si>
  <si>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</si>
  <si>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</si>
  <si>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</si>
  <si>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</si>
  <si>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</si>
  <si>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</si>
  <si>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</si>
  <si>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</si>
  <si>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</si>
  <si>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</si>
  <si>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</si>
  <si>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</si>
  <si>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</si>
  <si>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</si>
  <si>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</si>
  <si>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</si>
  <si>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</si>
  <si>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</si>
  <si>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</si>
  <si>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</si>
  <si>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</si>
  <si>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</si>
  <si>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</si>
  <si>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</si>
  <si>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</si>
  <si>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</si>
  <si>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</si>
  <si>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</si>
  <si>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</si>
  <si>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</si>
  <si>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</si>
  <si>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</si>
  <si>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</si>
  <si>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NOMBRE: Valentina Vergara Zamora</t>
  </si>
  <si>
    <t>CURSO: 1B</t>
  </si>
  <si>
    <t>FECHA: 29-05-2023</t>
  </si>
  <si>
    <t>MIN</t>
  </si>
  <si>
    <t>MAX</t>
  </si>
  <si>
    <t xml:space="preserve">La mayoría del grupo de Brigadieres tiene 2 hermanos </t>
  </si>
  <si>
    <t xml:space="preserve">El 50% del grupo de Brigadieres tiene a lo más 2 hermanos. </t>
  </si>
  <si>
    <t xml:space="preserve">En promedio, el grupo de Brigadieres tiene entre 2 y 3 hermanos </t>
  </si>
  <si>
    <r>
      <t xml:space="preserve">b) Interpretar f 3:   </t>
    </r>
    <r>
      <rPr>
        <sz val="14"/>
        <color theme="1"/>
        <rFont val="Arial"/>
        <family val="2"/>
      </rPr>
      <t>35 cadetes tienen 2 mascotas</t>
    </r>
    <r>
      <rPr>
        <b/>
        <sz val="14"/>
        <color theme="1"/>
        <rFont val="Arial"/>
        <family val="2"/>
      </rPr>
      <t xml:space="preserve"> </t>
    </r>
  </si>
  <si>
    <r>
      <t xml:space="preserve">c)  Interpretar F4: </t>
    </r>
    <r>
      <rPr>
        <sz val="14"/>
        <color theme="1"/>
        <rFont val="Arial"/>
        <family val="2"/>
      </rPr>
      <t>90 cadetes tienen a lo más 3 mascotas</t>
    </r>
    <r>
      <rPr>
        <b/>
        <sz val="14"/>
        <color theme="1"/>
        <rFont val="Arial"/>
        <family val="2"/>
      </rPr>
      <t xml:space="preserve"> </t>
    </r>
  </si>
  <si>
    <r>
      <t xml:space="preserve">d)  Interpretar h5: </t>
    </r>
    <r>
      <rPr>
        <sz val="14"/>
        <color theme="1"/>
        <rFont val="Arial"/>
        <family val="2"/>
      </rPr>
      <t xml:space="preserve">el 5% de los cadetes tienen 4 mascotas </t>
    </r>
  </si>
  <si>
    <r>
      <t>e) Interpretar H2:</t>
    </r>
    <r>
      <rPr>
        <sz val="14"/>
        <color theme="1"/>
        <rFont val="Arial"/>
        <family val="2"/>
      </rPr>
      <t xml:space="preserve"> El 45% de los cadetes tienen a lo más 1 mascota </t>
    </r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</si>
</sst>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106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6" borderId="0" xfId="0" applyFill="1"/>
    <xf numFmtId="0" fontId="0" fillId="0" borderId="16" xfId="0" applyBorder="1" applyAlignment="1">
      <alignment horizontal="center"/>
    </xf>
    <xf numFmtId="9" fontId="0" fillId="0" borderId="16" xfId="2" applyFont="1" applyBorder="1" applyAlignment="1">
      <alignment horizontal="center"/>
    </xf>
    <xf numFmtId="9" fontId="0" fillId="0" borderId="0" xfId="0" applyNumberFormat="1"/>
    <xf numFmtId="9" fontId="0" fillId="0" borderId="17" xfId="0" applyNumberFormat="1" applyBorder="1"/>
    <xf numFmtId="0" fontId="12" fillId="0" borderId="16" xfId="0" applyFont="1" applyBorder="1" applyAlignment="1">
      <alignment horizontal="center"/>
    </xf>
    <xf numFmtId="9" fontId="12" fillId="0" borderId="16" xfId="2" applyFont="1" applyBorder="1" applyAlignment="1">
      <alignment horizontal="center"/>
    </xf>
    <xf numFmtId="9" fontId="12" fillId="0" borderId="16" xfId="0" applyNumberFormat="1" applyFont="1" applyBorder="1" applyAlignment="1">
      <alignment horizontal="center"/>
    </xf>
    <xf numFmtId="9" fontId="12" fillId="0" borderId="17" xfId="0" applyNumberFormat="1" applyFont="1" applyBorder="1" applyAlignment="1">
      <alignment horizontal="center"/>
    </xf>
    <xf numFmtId="9" fontId="12" fillId="0" borderId="0" xfId="0" applyNumberFormat="1" applyFont="1"/>
    <xf numFmtId="0" fontId="0" fillId="0" borderId="1" xfId="0" applyBorder="1" applyAlignment="1">
      <alignment horizontal="center"/>
    </xf>
    <xf numFmtId="9" fontId="0" fillId="0" borderId="35" xfId="0" applyNumberFormat="1" applyBorder="1"/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/>
    <xf numFmtId="0" fontId="8" fillId="0" borderId="0" xfId="0" applyFont="1" applyFill="1"/>
    <xf numFmtId="0" fontId="0" fillId="0" borderId="0" xfId="0" applyFill="1"/>
    <xf numFmtId="0" fontId="3" fillId="0" borderId="0" xfId="0" applyFont="1" applyFill="1" applyAlignment="1">
      <alignment vertical="top"/>
    </xf>
    <xf numFmtId="164" fontId="0" fillId="0" borderId="1" xfId="0" applyNumberForma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9" fontId="0" fillId="0" borderId="17" xfId="0" applyNumberFormat="1" applyBorder="1" applyAlignment="1">
      <alignment horizontal="center"/>
    </xf>
    <xf numFmtId="9" fontId="0" fillId="0" borderId="34" xfId="0" applyNumberFormat="1" applyBorder="1" applyAlignment="1">
      <alignment horizontal="center"/>
    </xf>
  </cellXfs>
  <cellStyles count="3">
    <cellStyle name="Normal" xfId="0" builtinId="0"/>
    <cellStyle name="Normal 2" xfId="1"/>
    <cellStyle name="Porcentual" xfId="2" builtinId="5"/>
  </cellStyles>
  <dxfs count="2">
    <dxf>
      <fill>
        <patternFill>
          <bgColor theme="8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tabSelected="1"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1" t="s">
        <v>54</v>
      </c>
      <c r="E2" s="72"/>
      <c r="F2" s="72"/>
      <c r="G2" s="72"/>
      <c r="H2" s="72"/>
      <c r="I2" s="72"/>
      <c r="J2" s="73"/>
    </row>
    <row r="4" spans="4:10" ht="15.75" thickBot="1"/>
    <row r="5" spans="4:10" ht="26.25" customHeight="1" thickBot="1">
      <c r="D5" s="74" t="s">
        <v>81</v>
      </c>
      <c r="E5" s="75"/>
      <c r="F5" s="75"/>
      <c r="G5" s="75"/>
      <c r="H5" s="75"/>
      <c r="I5" s="75"/>
      <c r="J5" s="76"/>
    </row>
    <row r="6" spans="4:10" ht="26.25" customHeight="1" thickBot="1">
      <c r="D6" s="74" t="s">
        <v>82</v>
      </c>
      <c r="E6" s="75"/>
      <c r="F6" s="75"/>
      <c r="G6" s="75"/>
      <c r="H6" s="75"/>
      <c r="I6" s="75"/>
      <c r="J6" s="76"/>
    </row>
    <row r="7" spans="4:10" ht="26.25" customHeight="1" thickBot="1">
      <c r="D7" s="74" t="s">
        <v>83</v>
      </c>
      <c r="E7" s="75"/>
      <c r="F7" s="75"/>
      <c r="G7" s="75"/>
      <c r="H7" s="75"/>
      <c r="I7" s="75"/>
      <c r="J7" s="76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19" sqref="I19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96" t="s">
        <v>63</v>
      </c>
      <c r="C19" s="96"/>
      <c r="D19" s="96"/>
      <c r="E19" s="96"/>
      <c r="F19" s="96"/>
      <c r="G19" s="96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97" t="s">
        <v>62</v>
      </c>
      <c r="C21" s="97"/>
      <c r="D21" s="97"/>
      <c r="E21" s="97"/>
      <c r="F21" s="97"/>
      <c r="G21" s="97"/>
      <c r="H21" s="97"/>
      <c r="I21" s="67"/>
      <c r="J21" s="24"/>
    </row>
    <row r="22" spans="2:10" ht="28.5" customHeight="1">
      <c r="B22" s="98" t="s">
        <v>64</v>
      </c>
      <c r="C22" s="98"/>
      <c r="D22" s="98"/>
      <c r="E22" s="98"/>
      <c r="F22" s="98"/>
      <c r="G22" s="98"/>
      <c r="H22" s="98"/>
      <c r="I22" s="99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98" t="s">
        <v>65</v>
      </c>
      <c r="C24" s="98"/>
      <c r="D24" s="98"/>
      <c r="E24" s="98"/>
      <c r="F24" s="98"/>
      <c r="G24" s="98"/>
      <c r="H24" s="98"/>
      <c r="I24" s="98"/>
      <c r="J24" s="100"/>
    </row>
    <row r="25" spans="2:10">
      <c r="B25" s="100"/>
      <c r="C25" s="100"/>
      <c r="D25" s="100"/>
      <c r="E25" s="100"/>
      <c r="F25" s="100"/>
      <c r="G25" s="100"/>
      <c r="H25" s="100"/>
      <c r="I25" s="100"/>
      <c r="J25" s="100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2">
    <mergeCell ref="B19:G19"/>
    <mergeCell ref="B21:H21"/>
  </mergeCells>
  <phoneticPr fontId="4" type="noConversion"/>
  <conditionalFormatting sqref="D8:G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G15" sqref="G15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6.570312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77" t="s">
        <v>67</v>
      </c>
      <c r="C4" s="77"/>
      <c r="D4" s="77"/>
      <c r="E4" s="77"/>
      <c r="F4" s="77"/>
      <c r="G4" s="77"/>
      <c r="H4" s="77"/>
      <c r="I4" s="77"/>
      <c r="J4" s="77"/>
      <c r="K4" s="77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 "ENTRADA GRATUITA AL CINE", 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 "ENTRADA GRATUITA AL CINE", 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4" workbookViewId="0">
      <selection activeCell="N15" sqref="N15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6" ht="15.75" thickBot="1"/>
    <row r="2" spans="1:16" ht="16.5" thickBot="1">
      <c r="A2" s="40" t="s">
        <v>53</v>
      </c>
      <c r="B2" s="2" t="s">
        <v>21</v>
      </c>
    </row>
    <row r="4" spans="1:16" ht="15.75">
      <c r="C4" s="80" t="s">
        <v>73</v>
      </c>
      <c r="D4" s="80"/>
      <c r="E4" s="80"/>
      <c r="F4" s="80"/>
      <c r="G4" s="80"/>
      <c r="H4" s="80"/>
      <c r="I4" s="80"/>
      <c r="J4" s="80"/>
      <c r="K4" s="80"/>
      <c r="L4" s="80"/>
      <c r="M4" s="78"/>
      <c r="N4" s="78"/>
    </row>
    <row r="5" spans="1:16" ht="21" customHeight="1"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6" ht="15.75" thickBot="1"/>
    <row r="7" spans="1:16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6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6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6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6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6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  <c r="O12" s="82" t="s">
        <v>84</v>
      </c>
      <c r="P12">
        <f>MIN(VERGARA)</f>
        <v>0</v>
      </c>
    </row>
    <row r="13" spans="1:16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  <c r="O13" s="82" t="s">
        <v>85</v>
      </c>
      <c r="P13">
        <f>MAX(VERGARA)</f>
        <v>5</v>
      </c>
    </row>
    <row r="14" spans="1:16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6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6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3" t="s">
        <v>56</v>
      </c>
      <c r="M18" s="63" t="s">
        <v>57</v>
      </c>
      <c r="N18" s="63" t="s">
        <v>58</v>
      </c>
      <c r="O18" s="63" t="s">
        <v>74</v>
      </c>
      <c r="P18" s="63" t="s">
        <v>75</v>
      </c>
    </row>
    <row r="19" spans="3:16" ht="19.5" thickBot="1">
      <c r="C19" s="101" t="s">
        <v>68</v>
      </c>
      <c r="D19" s="101"/>
      <c r="E19" s="101"/>
      <c r="F19" s="101"/>
      <c r="G19" s="38"/>
      <c r="H19" s="38"/>
      <c r="I19" s="38"/>
      <c r="J19" s="38"/>
      <c r="L19" s="56">
        <v>0</v>
      </c>
      <c r="M19" s="87">
        <f t="array" ref="M19">COUNTIF(VERGARA,L19:L24)</f>
        <v>13</v>
      </c>
      <c r="N19" s="87">
        <f>FREQUENCY(VERGARA,L19:L24)</f>
        <v>13</v>
      </c>
      <c r="O19" s="88">
        <f>M19/$M$25</f>
        <v>0.14444444444444443</v>
      </c>
      <c r="P19" s="89">
        <f>O19</f>
        <v>0.14444444444444443</v>
      </c>
    </row>
    <row r="20" spans="3:16" ht="19.5" thickBot="1">
      <c r="L20" s="57">
        <v>1</v>
      </c>
      <c r="M20" s="87">
        <f t="array" ref="M20">COUNTIF(VERGARA,L20:L25)</f>
        <v>10</v>
      </c>
      <c r="N20" s="87">
        <f>FREQUENCY(VERGARA,L20:L25)</f>
        <v>23</v>
      </c>
      <c r="O20" s="88">
        <f t="shared" ref="O20:O24" si="0">M20/$M$25</f>
        <v>0.1111111111111111</v>
      </c>
      <c r="P20" s="90">
        <f>P19+O20</f>
        <v>0.25555555555555554</v>
      </c>
    </row>
    <row r="21" spans="3:16" ht="19.5" thickBot="1">
      <c r="C21" s="101" t="s">
        <v>69</v>
      </c>
      <c r="D21" s="101"/>
      <c r="E21" s="101"/>
      <c r="F21" s="101"/>
      <c r="G21" s="101"/>
      <c r="H21" s="101"/>
      <c r="I21" s="100"/>
      <c r="J21" s="100"/>
      <c r="L21" s="57">
        <v>2</v>
      </c>
      <c r="M21" s="87">
        <f t="array" ref="M21">COUNTIF(VERGARA,L21:L26)</f>
        <v>26</v>
      </c>
      <c r="N21" s="87">
        <f>FREQUENCY(VERGARA,L21:L26)</f>
        <v>49</v>
      </c>
      <c r="O21" s="88">
        <f t="shared" si="0"/>
        <v>0.28888888888888886</v>
      </c>
      <c r="P21" s="90">
        <f t="shared" ref="P21:P25" si="1">P20+O21</f>
        <v>0.5444444444444444</v>
      </c>
    </row>
    <row r="22" spans="3:16" ht="19.5" thickBot="1">
      <c r="C22" s="79"/>
      <c r="D22" s="79"/>
      <c r="E22" s="79"/>
      <c r="F22" s="79"/>
      <c r="G22" s="79"/>
      <c r="H22" s="79"/>
      <c r="I22" s="79"/>
      <c r="J22" s="79"/>
      <c r="L22" s="57">
        <v>3</v>
      </c>
      <c r="M22" s="87">
        <f t="array" ref="M22">COUNTIF(VERGARA,L22:L27)</f>
        <v>13</v>
      </c>
      <c r="N22" s="87">
        <f>FREQUENCY(VERGARA,L22:L27)</f>
        <v>62</v>
      </c>
      <c r="O22" s="88">
        <f t="shared" si="0"/>
        <v>0.14444444444444443</v>
      </c>
      <c r="P22" s="90">
        <f t="shared" si="1"/>
        <v>0.68888888888888888</v>
      </c>
    </row>
    <row r="23" spans="3:16" ht="19.5" thickBot="1">
      <c r="C23" s="101" t="s">
        <v>70</v>
      </c>
      <c r="D23" s="101"/>
      <c r="E23" s="100"/>
      <c r="F23" s="101"/>
      <c r="G23" s="101"/>
      <c r="H23" s="101"/>
      <c r="I23" s="38"/>
      <c r="J23" s="38"/>
      <c r="L23" s="57">
        <v>4</v>
      </c>
      <c r="M23" s="87">
        <f t="array" ref="M23">COUNTIF(VERGARA,L23:L28)</f>
        <v>14</v>
      </c>
      <c r="N23" s="87">
        <f>FREQUENCY(VERGARA,L23:L28)</f>
        <v>76</v>
      </c>
      <c r="O23" s="88">
        <f t="shared" si="0"/>
        <v>0.15555555555555556</v>
      </c>
      <c r="P23" s="90">
        <f t="shared" si="1"/>
        <v>0.84444444444444444</v>
      </c>
    </row>
    <row r="24" spans="3:16" ht="19.5" thickBot="1">
      <c r="L24" s="57">
        <v>5</v>
      </c>
      <c r="M24" s="87">
        <f t="array" ref="M24">COUNTIF(VERGARA,L24:L29)</f>
        <v>14</v>
      </c>
      <c r="N24" s="87">
        <f>FREQUENCY(VERGARA,L24:L29)</f>
        <v>90</v>
      </c>
      <c r="O24" s="88">
        <f t="shared" si="0"/>
        <v>0.15555555555555556</v>
      </c>
      <c r="P24" s="90">
        <f t="shared" si="1"/>
        <v>1</v>
      </c>
    </row>
    <row r="25" spans="3:16" ht="18.75">
      <c r="C25" s="101" t="s">
        <v>71</v>
      </c>
      <c r="D25" s="101"/>
      <c r="E25" s="101"/>
      <c r="F25" s="101"/>
      <c r="G25" s="101"/>
      <c r="H25" s="101"/>
      <c r="I25" s="38"/>
      <c r="J25" s="38"/>
      <c r="L25" s="69" t="s">
        <v>76</v>
      </c>
      <c r="M25" s="59">
        <f>SUM(M19:M24)</f>
        <v>90</v>
      </c>
      <c r="N25" s="62"/>
      <c r="O25" s="91">
        <f>SUM(O19:O24)</f>
        <v>1</v>
      </c>
      <c r="P25" s="86"/>
    </row>
    <row r="27" spans="3:16" ht="15.75">
      <c r="C27" s="38" t="s">
        <v>72</v>
      </c>
    </row>
    <row r="28" spans="3:16" ht="15.75" thickBot="1"/>
    <row r="29" spans="3:16" ht="19.5" thickBot="1">
      <c r="L29" s="70" t="s">
        <v>77</v>
      </c>
      <c r="M29" s="92">
        <f>MODE(VERGARA)</f>
        <v>2</v>
      </c>
      <c r="N29" t="s">
        <v>86</v>
      </c>
    </row>
    <row r="30" spans="3:16" ht="15.75" thickBot="1"/>
    <row r="31" spans="3:16" ht="19.5" thickBot="1">
      <c r="L31" s="70" t="s">
        <v>78</v>
      </c>
      <c r="M31" s="92">
        <f>MEDIAN(VERGARA)</f>
        <v>2</v>
      </c>
      <c r="N31" t="s">
        <v>87</v>
      </c>
    </row>
    <row r="32" spans="3:16" ht="15.75" thickBot="1"/>
    <row r="33" spans="12:14" ht="19.5" thickBot="1">
      <c r="L33" s="70" t="s">
        <v>79</v>
      </c>
      <c r="M33" s="102">
        <f>AVERAGE(VERGARA)</f>
        <v>2.5222222222222221</v>
      </c>
      <c r="N33" t="s">
        <v>88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opLeftCell="A4" zoomScale="140" workbookViewId="0">
      <selection activeCell="I19" sqref="I19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78" t="s">
        <v>61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4" ht="15.75" thickBot="1"/>
    <row r="6" spans="1:14" ht="24" thickBot="1">
      <c r="B6" s="63" t="s">
        <v>56</v>
      </c>
      <c r="C6" s="63" t="s">
        <v>57</v>
      </c>
      <c r="D6" s="63" t="s">
        <v>58</v>
      </c>
      <c r="E6" s="63" t="s">
        <v>59</v>
      </c>
      <c r="F6" s="63" t="s">
        <v>60</v>
      </c>
      <c r="G6" s="64"/>
    </row>
    <row r="7" spans="1:14" ht="19.5" thickBot="1">
      <c r="B7" s="56">
        <v>0</v>
      </c>
      <c r="C7" s="59">
        <v>25</v>
      </c>
      <c r="D7" s="83">
        <f>C7</f>
        <v>25</v>
      </c>
      <c r="E7" s="84">
        <f>C7/$C$14</f>
        <v>0.25</v>
      </c>
      <c r="F7" s="103">
        <f>E7</f>
        <v>0.25</v>
      </c>
      <c r="G7" s="65"/>
    </row>
    <row r="8" spans="1:14" ht="19.5" thickBot="1">
      <c r="B8" s="57">
        <v>1</v>
      </c>
      <c r="C8" s="60">
        <v>20</v>
      </c>
      <c r="D8" s="83">
        <f>D7+C8</f>
        <v>45</v>
      </c>
      <c r="E8" s="84">
        <f t="shared" ref="E8:E13" si="0">C8/$C$14</f>
        <v>0.2</v>
      </c>
      <c r="F8" s="104">
        <f>F7+E8</f>
        <v>0.45</v>
      </c>
      <c r="G8" s="65"/>
    </row>
    <row r="9" spans="1:14" ht="19.5" thickBot="1">
      <c r="B9" s="57">
        <v>2</v>
      </c>
      <c r="C9" s="60">
        <v>35</v>
      </c>
      <c r="D9" s="83">
        <f t="shared" ref="D9:D13" si="1">D8+C9</f>
        <v>80</v>
      </c>
      <c r="E9" s="84">
        <f t="shared" si="0"/>
        <v>0.35</v>
      </c>
      <c r="F9" s="104">
        <f t="shared" ref="F9:F14" si="2">F8+E9</f>
        <v>0.8</v>
      </c>
      <c r="G9" s="65"/>
    </row>
    <row r="10" spans="1:14" ht="19.5" thickBot="1">
      <c r="B10" s="57">
        <v>3</v>
      </c>
      <c r="C10" s="60">
        <v>10</v>
      </c>
      <c r="D10" s="83">
        <f t="shared" si="1"/>
        <v>90</v>
      </c>
      <c r="E10" s="84">
        <f t="shared" si="0"/>
        <v>0.1</v>
      </c>
      <c r="F10" s="104">
        <f t="shared" si="2"/>
        <v>0.9</v>
      </c>
      <c r="G10" s="65"/>
    </row>
    <row r="11" spans="1:14" ht="19.5" thickBot="1">
      <c r="B11" s="57">
        <v>4</v>
      </c>
      <c r="C11" s="60">
        <v>5</v>
      </c>
      <c r="D11" s="83">
        <f t="shared" si="1"/>
        <v>95</v>
      </c>
      <c r="E11" s="84">
        <f t="shared" si="0"/>
        <v>0.05</v>
      </c>
      <c r="F11" s="104">
        <f t="shared" si="2"/>
        <v>0.95000000000000007</v>
      </c>
      <c r="G11" s="65"/>
    </row>
    <row r="12" spans="1:14" ht="19.5" thickBot="1">
      <c r="B12" s="57">
        <v>5</v>
      </c>
      <c r="C12" s="60">
        <v>3</v>
      </c>
      <c r="D12" s="83">
        <f t="shared" si="1"/>
        <v>98</v>
      </c>
      <c r="E12" s="84">
        <f t="shared" si="0"/>
        <v>0.03</v>
      </c>
      <c r="F12" s="104">
        <f t="shared" si="2"/>
        <v>0.98000000000000009</v>
      </c>
      <c r="G12" s="65"/>
    </row>
    <row r="13" spans="1:14" ht="19.5" thickBot="1">
      <c r="B13" s="58">
        <v>6</v>
      </c>
      <c r="C13" s="61">
        <v>2</v>
      </c>
      <c r="D13" s="83">
        <f t="shared" si="1"/>
        <v>100</v>
      </c>
      <c r="E13" s="84">
        <f t="shared" si="0"/>
        <v>0.02</v>
      </c>
      <c r="F13" s="105">
        <f t="shared" si="2"/>
        <v>1</v>
      </c>
      <c r="G13" s="65"/>
    </row>
    <row r="14" spans="1:14">
      <c r="B14" s="37"/>
      <c r="C14">
        <f>SUM(C7:C13)</f>
        <v>100</v>
      </c>
      <c r="E14" s="85">
        <f>SUM(E7:E13)</f>
        <v>1</v>
      </c>
      <c r="F14" s="93"/>
    </row>
    <row r="15" spans="1:14" ht="18">
      <c r="B15" s="94" t="s">
        <v>80</v>
      </c>
      <c r="C15" s="94"/>
      <c r="D15" s="94"/>
      <c r="E15" s="94"/>
      <c r="F15" s="94"/>
      <c r="G15" s="94"/>
      <c r="H15" s="94"/>
      <c r="I15" s="94"/>
      <c r="J15" s="81"/>
      <c r="K15" s="81"/>
    </row>
    <row r="16" spans="1:14" ht="27.75" customHeight="1">
      <c r="B16" s="95" t="s">
        <v>89</v>
      </c>
      <c r="C16" s="95"/>
      <c r="D16" s="95"/>
      <c r="E16" s="95"/>
      <c r="F16" s="38"/>
      <c r="G16" s="38"/>
      <c r="H16" s="38"/>
      <c r="I16" s="38"/>
      <c r="J16" s="38"/>
      <c r="K16" s="38"/>
    </row>
    <row r="17" spans="2:10" ht="23.25" customHeight="1">
      <c r="B17" s="95" t="s">
        <v>90</v>
      </c>
      <c r="C17" s="95"/>
      <c r="D17" s="95"/>
      <c r="E17" s="95"/>
      <c r="F17" s="66"/>
      <c r="G17" s="37"/>
      <c r="H17" s="37"/>
      <c r="I17" s="37"/>
      <c r="J17" s="37"/>
    </row>
    <row r="18" spans="2:10" ht="28.5" customHeight="1">
      <c r="B18" s="95" t="s">
        <v>91</v>
      </c>
      <c r="C18" s="95"/>
      <c r="D18" s="95"/>
      <c r="E18" s="95"/>
      <c r="F18" s="66"/>
    </row>
    <row r="19" spans="2:10" ht="28.5" customHeight="1">
      <c r="B19" s="95" t="s">
        <v>92</v>
      </c>
      <c r="C19" s="95"/>
      <c r="D19" s="95"/>
      <c r="E19" s="95"/>
    </row>
  </sheetData>
  <mergeCells count="4">
    <mergeCell ref="B4:K4"/>
    <mergeCell ref="L4:N4"/>
    <mergeCell ref="J15:K15"/>
    <mergeCell ref="B15:I15"/>
  </mergeCells>
  <pageMargins left="0.7" right="0.7" top="0.75" bottom="0.75" header="0.3" footer="0.3"/>
  <pageSetup paperSize="9" orientation="portrait" r:id="rId1"/>
  <ignoredErrors>
    <ignoredError sqref="E7:E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VERGARA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2023-05-29T13:04:49Z</dcterms:modified>
</cp:coreProperties>
</file>