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9" i="2"/>
  <c r="K31"/>
  <c r="J30"/>
  <c r="J31"/>
  <c r="J32"/>
  <c r="J33"/>
  <c r="J34"/>
  <c r="J35"/>
  <c r="J36"/>
  <c r="K30"/>
  <c r="K32"/>
  <c r="K33"/>
  <c r="K34"/>
  <c r="K35"/>
  <c r="K36"/>
  <c r="K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<sst xmlns="http://schemas.openxmlformats.org/spreadsheetml/2006/main" count="72" uniqueCount="45">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</sst>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_-&quot;$&quot;\ * #,##0_-;\-&quot;$&quot;\ * #,##0_-;_-&quot;$&quot;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5" borderId="4" xfId="0" applyFill="1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70" fontId="0" fillId="0" borderId="0" xfId="1" applyNumberFormat="1" applyFont="1" applyAlignment="1">
      <alignment vertical="center"/>
    </xf>
    <xf numFmtId="170" fontId="0" fillId="0" borderId="0" xfId="0" applyNumberFormat="1" applyAlignment="1">
      <alignment vertical="center"/>
    </xf>
    <xf numFmtId="170" fontId="0" fillId="0" borderId="0" xfId="0" applyNumberFormat="1"/>
  </cellXfs>
  <cellStyles count="2">
    <cellStyle name="Moneda" xfId="1" builtinId="4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190500</xdr:rowOff>
    </xdr:from>
    <xdr:to>
      <xdr:col>9</xdr:col>
      <xdr:colOff>0</xdr:colOff>
      <xdr:row>18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19050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933450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O18" sqref="O18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21.95" customHeight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 ht="21.95" customHeight="1">
      <c r="B27" s="17" t="s">
        <v>20</v>
      </c>
      <c r="C27" s="17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20">
        <f>D27*$D$25+E27*$E$25+F27*$F$25+G27*$G$25</f>
        <v>8.3550000000000004</v>
      </c>
    </row>
    <row r="28" spans="1:11" ht="21.95" customHeight="1">
      <c r="B28" s="18" t="s">
        <v>28</v>
      </c>
      <c r="C28" s="18" t="s">
        <v>29</v>
      </c>
      <c r="D28" s="16">
        <v>8.9</v>
      </c>
      <c r="E28" s="16">
        <v>8</v>
      </c>
      <c r="F28" s="16">
        <v>8.9</v>
      </c>
      <c r="G28" s="16">
        <v>6.7</v>
      </c>
      <c r="H28" s="20">
        <f>D28*$D$25+E28*$E$25+F28*$F$25+G28*$G$25</f>
        <v>8.0150000000000006</v>
      </c>
    </row>
    <row r="29" spans="1:11" ht="21.95" customHeight="1">
      <c r="B29" s="18" t="s">
        <v>14</v>
      </c>
      <c r="C29" s="18" t="s">
        <v>15</v>
      </c>
      <c r="D29" s="16">
        <v>8</v>
      </c>
      <c r="E29" s="16">
        <v>9.5</v>
      </c>
      <c r="F29" s="16">
        <v>5.8</v>
      </c>
      <c r="G29" s="16">
        <v>7.5</v>
      </c>
      <c r="H29" s="20">
        <f>D29*$D$25+E29*$E$25+F29*$F$25+G29*$G$25</f>
        <v>8.004999999999999</v>
      </c>
    </row>
    <row r="30" spans="1:11" ht="21.95" customHeight="1">
      <c r="B30" s="18" t="s">
        <v>16</v>
      </c>
      <c r="C30" s="18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20">
        <f>D30*$D$25+E30*$E$25+F30*$F$25+G30*$G$25</f>
        <v>7.5449999999999999</v>
      </c>
    </row>
    <row r="31" spans="1:11" ht="21.95" customHeight="1">
      <c r="B31" s="18" t="s">
        <v>22</v>
      </c>
      <c r="C31" s="18" t="s">
        <v>23</v>
      </c>
      <c r="D31" s="16">
        <v>5.9</v>
      </c>
      <c r="E31" s="16">
        <v>6.9</v>
      </c>
      <c r="F31" s="16">
        <v>7.9</v>
      </c>
      <c r="G31" s="16">
        <v>7.9</v>
      </c>
      <c r="H31" s="20">
        <f>D31*$D$25+E31*$E$25+F31*$F$25+G31*$G$25</f>
        <v>6.95</v>
      </c>
    </row>
    <row r="32" spans="1:11" ht="21.95" customHeight="1">
      <c r="B32" s="18" t="s">
        <v>24</v>
      </c>
      <c r="C32" s="18" t="s">
        <v>25</v>
      </c>
      <c r="D32" s="16">
        <v>5.8</v>
      </c>
      <c r="E32" s="16">
        <v>7.9</v>
      </c>
      <c r="F32" s="16">
        <v>8.9</v>
      </c>
      <c r="G32" s="16">
        <v>6.8</v>
      </c>
      <c r="H32" s="20">
        <f>D32*$D$25+E32*$E$25+F32*$F$25+G32*$G$25</f>
        <v>6.9349999999999996</v>
      </c>
    </row>
    <row r="33" spans="2:8" ht="21.95" customHeight="1">
      <c r="B33" s="18" t="s">
        <v>26</v>
      </c>
      <c r="C33" s="18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20">
        <f>D33*$D$25+E33*$E$25+F33*$F$25+G33*$G$25</f>
        <v>6.84</v>
      </c>
    </row>
    <row r="34" spans="2:8" ht="21.95" customHeight="1">
      <c r="B34" s="17" t="s">
        <v>18</v>
      </c>
      <c r="C34" s="17" t="s">
        <v>19</v>
      </c>
      <c r="D34" s="15">
        <v>6.8</v>
      </c>
      <c r="E34" s="15">
        <v>6.7</v>
      </c>
      <c r="F34" s="15">
        <v>7.8</v>
      </c>
      <c r="G34" s="15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H27:H34">
    <cfRule type="cellIs" dxfId="0" priority="3" operator="lessThan">
      <formula>6</formula>
    </cfRule>
    <cfRule type="cellIs" dxfId="1" priority="1" operator="greaterThan">
      <formula>8</formula>
    </cfRule>
  </conditionalFormatting>
  <conditionalFormatting sqref="D27:G34">
    <cfRule type="cellIs" dxfId="4" priority="2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7" workbookViewId="0">
      <selection activeCell="J29" sqref="J29"/>
    </sheetView>
  </sheetViews>
  <sheetFormatPr baseColWidth="10" defaultRowHeight="15.75"/>
  <cols>
    <col min="3" max="3" width="10.875" bestFit="1" customWidth="1"/>
    <col min="5" max="5" width="13.375" bestFit="1" customWidth="1"/>
    <col min="6" max="6" width="8.5" bestFit="1" customWidth="1"/>
    <col min="7" max="7" width="12.125" bestFit="1" customWidth="1"/>
    <col min="8" max="8" width="14.125" bestFit="1" customWidth="1"/>
    <col min="9" max="9" width="19.7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" customHeight="1">
      <c r="C28" s="21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2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23">
        <f>G29+F29*10%*G29</f>
        <v>816000</v>
      </c>
      <c r="I29" s="23">
        <f>IF(E29="FONASA",H29*$G$24,H29*$G$25)</f>
        <v>57120.000000000007</v>
      </c>
      <c r="J29" s="25">
        <f>H29*$G$26</f>
        <v>97920</v>
      </c>
      <c r="K29" s="24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23">
        <f t="shared" ref="H30:H36" si="0">G30+F30*10%*G30</f>
        <v>1014000</v>
      </c>
      <c r="I30" s="23">
        <f>IF(E30="FONASA",H30*$G$24,H30*$G$25)</f>
        <v>81120</v>
      </c>
      <c r="J30" s="25">
        <f t="shared" ref="J30:J36" si="1">H30*$G$26</f>
        <v>121680</v>
      </c>
      <c r="K30" s="24">
        <f t="shared" ref="K30:K36" si="2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23">
        <f t="shared" si="0"/>
        <v>1320000</v>
      </c>
      <c r="I31" s="23">
        <f t="shared" ref="I30:I36" si="3">IF(E31="FONASA",H31*$G$24,H31*$G$25)</f>
        <v>105600</v>
      </c>
      <c r="J31" s="25">
        <f t="shared" si="1"/>
        <v>158400</v>
      </c>
      <c r="K31" s="24">
        <f>H31-I31-J31</f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23">
        <f t="shared" si="0"/>
        <v>1157000</v>
      </c>
      <c r="I32" s="23">
        <f t="shared" si="3"/>
        <v>80990.000000000015</v>
      </c>
      <c r="J32" s="25">
        <f t="shared" si="1"/>
        <v>138840</v>
      </c>
      <c r="K32" s="24">
        <f t="shared" si="2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23">
        <f t="shared" si="0"/>
        <v>816000</v>
      </c>
      <c r="I33" s="23">
        <f t="shared" si="3"/>
        <v>57120.000000000007</v>
      </c>
      <c r="J33" s="25">
        <f t="shared" si="1"/>
        <v>97920</v>
      </c>
      <c r="K33" s="24">
        <f t="shared" si="2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23">
        <f t="shared" si="0"/>
        <v>812000</v>
      </c>
      <c r="I34" s="23">
        <f t="shared" si="3"/>
        <v>64960</v>
      </c>
      <c r="J34" s="25">
        <f t="shared" si="1"/>
        <v>97440</v>
      </c>
      <c r="K34" s="24">
        <f t="shared" si="2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23">
        <f t="shared" si="0"/>
        <v>1014000</v>
      </c>
      <c r="I35" s="23">
        <f t="shared" si="3"/>
        <v>81120</v>
      </c>
      <c r="J35" s="25">
        <f t="shared" si="1"/>
        <v>121680</v>
      </c>
      <c r="K35" s="24">
        <f t="shared" si="2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23">
        <f t="shared" si="0"/>
        <v>1335000</v>
      </c>
      <c r="I36" s="23">
        <f t="shared" si="3"/>
        <v>106800</v>
      </c>
      <c r="J36" s="25">
        <f t="shared" si="1"/>
        <v>160200</v>
      </c>
      <c r="K36" s="24">
        <f t="shared" si="2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Endisp14</cp:lastModifiedBy>
  <dcterms:created xsi:type="dcterms:W3CDTF">2022-04-04T14:02:18Z</dcterms:created>
  <dcterms:modified xsi:type="dcterms:W3CDTF">2023-04-26T15:03:06Z</dcterms:modified>
</cp:coreProperties>
</file>