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6" i="2"/>
  <c r="H14"/>
  <c r="H9" l="1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G15" i="1"/>
  <c r="W14"/>
  <c r="X14" s="1"/>
  <c r="X15" s="1"/>
  <c r="X16" s="1"/>
  <c r="X17" s="1"/>
  <c r="X18" s="1"/>
  <c r="X19" s="1"/>
  <c r="X20" s="1"/>
  <c r="W15"/>
  <c r="W16"/>
  <c r="W20"/>
  <c r="W19"/>
  <c r="W18"/>
  <c r="W17"/>
  <c r="W13"/>
  <c r="W21" l="1"/>
  <c r="Y19" s="1"/>
  <c r="T9"/>
  <c r="U9" s="1"/>
  <c r="D9"/>
  <c r="T8"/>
  <c r="U8" s="1"/>
  <c r="D8"/>
  <c r="T7"/>
  <c r="U7" s="1"/>
  <c r="D7"/>
  <c r="Y14" l="1"/>
  <c r="Z14" s="1"/>
  <c r="Z15" s="1"/>
  <c r="Z16" s="1"/>
  <c r="Z17" s="1"/>
  <c r="Z18" s="1"/>
  <c r="Z19" s="1"/>
  <c r="Z20" s="1"/>
  <c r="Y15"/>
  <c r="Y18"/>
  <c r="Y16"/>
  <c r="Y17"/>
  <c r="Y20"/>
  <c r="Y13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<sst xmlns="http://schemas.openxmlformats.org/spreadsheetml/2006/main" count="47" uniqueCount="46">
  <si>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</si>
  <si>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</si>
  <si>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</si>
  <si>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</si>
  <si>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</si>
  <si>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</si>
  <si>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</si>
  <si>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</si>
  <si>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</si>
  <si>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</si>
  <si>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</si>
  <si>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</si>
  <si>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</si>
  <si>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</si>
  <si>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</si>
  <si>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</si>
  <si>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</si>
  <si>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</si>
  <si>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</si>
  <si>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</si>
  <si>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</si>
  <si>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</si>
  <si>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</si>
  <si>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</si>
  <si>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</si>
  <si>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</si>
  <si>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</si>
  <si>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</si>
  <si>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xi</t>
  </si>
  <si>
    <t>FI</t>
  </si>
  <si>
    <t>hi%</t>
  </si>
  <si>
    <t>Hi%</t>
  </si>
  <si>
    <t>8 y 9</t>
  </si>
  <si>
    <t>La mitad de los estudiantes obtuvo a lo más una nota 8</t>
  </si>
  <si>
    <t>El promedio de las primeras notas es de 8</t>
  </si>
  <si>
    <t>4 familias tienen 3 hijos</t>
  </si>
  <si>
    <t>75 familias tienen como maximo 2 hijos</t>
  </si>
  <si>
    <t>31% de las familias tienen un hijo</t>
  </si>
  <si>
    <t>94%de las familias tienen a lo más 2 hijos</t>
  </si>
  <si>
    <t>Media:</t>
  </si>
  <si>
    <t>En promedio las familias tienen 1 hijo</t>
  </si>
  <si>
    <t>Mediana:</t>
  </si>
  <si>
    <t>La mitad de las familias tienen a lo mas 1 hijo</t>
  </si>
  <si>
    <t>Moda:</t>
  </si>
  <si>
    <t>La mayor parte de las familias no tienen hijos</t>
  </si>
  <si>
    <t>Mayormente los estudiantes obtuvieron una nota 8 o una nota 9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</si>
</sst>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16" xfId="1" applyFon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1" fontId="11" fillId="0" borderId="20" xfId="0" applyNumberFormat="1" applyFon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3" xfId="1" applyFont="1" applyFill="1" applyBorder="1" applyAlignment="1">
      <alignment horizontal="center" vertical="center" wrapText="1" readingOrder="1"/>
    </xf>
    <xf numFmtId="9" fontId="8" fillId="2" borderId="16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6" xfId="0" applyNumberFormat="1" applyFont="1" applyFill="1" applyBorder="1" applyAlignment="1">
      <alignment horizontal="center" vertical="center" wrapText="1" readingOrder="1"/>
    </xf>
    <xf numFmtId="1" fontId="8" fillId="2" borderId="10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/>
    </xf>
    <xf numFmtId="0" fontId="0" fillId="0" borderId="20" xfId="0" applyBorder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2"/>
  <sheetViews>
    <sheetView tabSelected="1" topLeftCell="B1" zoomScale="140" zoomScaleNormal="140" workbookViewId="0">
      <selection activeCell="W10" sqref="W10"/>
    </sheetView>
  </sheetViews>
  <sheetFormatPr baseColWidth="10" defaultRowHeight="15"/>
  <cols>
    <col min="2" max="2" width="9" customWidth="1"/>
    <col min="4" max="21" width="3.7109375" customWidth="1"/>
    <col min="22" max="26" width="6.42578125" customWidth="1"/>
  </cols>
  <sheetData>
    <row r="5" spans="2:26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1" spans="2:26" ht="15.75" thickBot="1"/>
    <row r="12" spans="2:26">
      <c r="O12" s="24"/>
      <c r="P12" s="24"/>
      <c r="Q12" s="24"/>
      <c r="V12" s="42" t="s">
        <v>28</v>
      </c>
      <c r="W12" s="42" t="s">
        <v>27</v>
      </c>
      <c r="X12" s="42" t="s">
        <v>29</v>
      </c>
      <c r="Y12" s="42" t="s">
        <v>30</v>
      </c>
      <c r="Z12" s="42" t="s">
        <v>31</v>
      </c>
    </row>
    <row r="13" spans="2:26" ht="18">
      <c r="C13" s="12" t="s">
        <v>0</v>
      </c>
      <c r="V13" s="38">
        <v>3</v>
      </c>
      <c r="W13" s="38">
        <f>COUNTIF(TABLA,V13)</f>
        <v>1</v>
      </c>
      <c r="X13" s="38">
        <v>1</v>
      </c>
      <c r="Y13" s="43">
        <f>W13/$W$21</f>
        <v>1.8518518518518517E-2</v>
      </c>
      <c r="Z13" s="43">
        <v>0.02</v>
      </c>
    </row>
    <row r="14" spans="2:26" ht="15.7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V14" s="39">
        <v>4</v>
      </c>
      <c r="W14" s="39">
        <f>COUNTIF(TABLA,4)</f>
        <v>2</v>
      </c>
      <c r="X14" s="39">
        <f>SUM(X13,W14)</f>
        <v>3</v>
      </c>
      <c r="Y14" s="43">
        <f t="shared" ref="Y14:Y20" si="2">W14/$W$21</f>
        <v>3.7037037037037035E-2</v>
      </c>
      <c r="Z14" s="45">
        <f>Z13+Y14</f>
        <v>5.7037037037037039E-2</v>
      </c>
    </row>
    <row r="15" spans="2:26" ht="15.75">
      <c r="B15" s="28">
        <v>2</v>
      </c>
      <c r="C15" s="35" t="s">
        <v>14</v>
      </c>
      <c r="D15" s="35"/>
      <c r="E15" s="35"/>
      <c r="F15" s="35"/>
      <c r="G15" s="47">
        <f>AVERAGE(TABLA)</f>
        <v>7.6111111111111107</v>
      </c>
      <c r="H15" s="48"/>
      <c r="I15" s="48"/>
      <c r="J15" s="48"/>
      <c r="K15" s="48"/>
      <c r="L15" s="48"/>
      <c r="V15" s="39">
        <v>5</v>
      </c>
      <c r="W15" s="39">
        <f>COUNTIF(TABLA,5)</f>
        <v>6</v>
      </c>
      <c r="X15" s="39">
        <f t="shared" ref="X15:X20" si="3">SUM(X14,W15)</f>
        <v>9</v>
      </c>
      <c r="Y15" s="43">
        <f t="shared" si="2"/>
        <v>0.1111111111111111</v>
      </c>
      <c r="Z15" s="45">
        <f t="shared" ref="Z15:Z20" si="4">Z14+Y15</f>
        <v>0.16814814814814816</v>
      </c>
    </row>
    <row r="16" spans="2:26" ht="15.75">
      <c r="B16" s="28">
        <v>3</v>
      </c>
      <c r="C16" s="36" t="s">
        <v>13</v>
      </c>
      <c r="D16" s="36"/>
      <c r="E16" s="36"/>
      <c r="F16" s="36"/>
      <c r="G16" s="50" t="s">
        <v>34</v>
      </c>
      <c r="H16" s="49"/>
      <c r="I16" s="49"/>
      <c r="J16" s="49"/>
      <c r="K16" s="49"/>
      <c r="L16" s="49"/>
      <c r="M16" s="49"/>
      <c r="N16" s="49"/>
      <c r="O16" s="49"/>
      <c r="P16" s="49"/>
      <c r="V16" s="39">
        <v>6</v>
      </c>
      <c r="W16" s="39">
        <f>COUNTIF(TABLA,6)</f>
        <v>2</v>
      </c>
      <c r="X16" s="39">
        <f t="shared" si="3"/>
        <v>11</v>
      </c>
      <c r="Y16" s="43">
        <f t="shared" si="2"/>
        <v>3.7037037037037035E-2</v>
      </c>
      <c r="Z16" s="45">
        <f t="shared" si="4"/>
        <v>0.20518518518518519</v>
      </c>
    </row>
    <row r="17" spans="2:26" ht="15.75">
      <c r="B17" s="28">
        <v>4</v>
      </c>
      <c r="C17" s="35" t="s">
        <v>15</v>
      </c>
      <c r="D17" s="35"/>
      <c r="E17" s="35"/>
      <c r="F17" s="35"/>
      <c r="G17" s="35"/>
      <c r="H17" s="24">
        <v>8</v>
      </c>
      <c r="V17" s="39">
        <v>7</v>
      </c>
      <c r="W17" s="39">
        <f>COUNTIF(TABLA,7)</f>
        <v>11</v>
      </c>
      <c r="X17" s="39">
        <f t="shared" si="3"/>
        <v>22</v>
      </c>
      <c r="Y17" s="43">
        <f t="shared" si="2"/>
        <v>0.20370370370370369</v>
      </c>
      <c r="Z17" s="45">
        <f t="shared" si="4"/>
        <v>0.40888888888888886</v>
      </c>
    </row>
    <row r="18" spans="2:26" ht="15.75">
      <c r="B18" s="28">
        <v>5</v>
      </c>
      <c r="C18" s="35" t="s">
        <v>16</v>
      </c>
      <c r="D18" s="35"/>
      <c r="E18" s="35"/>
      <c r="F18" s="35"/>
      <c r="G18" s="35"/>
      <c r="H18" s="50" t="s">
        <v>33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51"/>
      <c r="V18" s="39">
        <v>8</v>
      </c>
      <c r="W18" s="39">
        <f>COUNTIF(TABLA,8)</f>
        <v>13</v>
      </c>
      <c r="X18" s="39">
        <f t="shared" si="3"/>
        <v>35</v>
      </c>
      <c r="Y18" s="43">
        <f t="shared" si="2"/>
        <v>0.24074074074074073</v>
      </c>
      <c r="Z18" s="45">
        <f t="shared" si="4"/>
        <v>0.64962962962962956</v>
      </c>
    </row>
    <row r="19" spans="2:26" ht="15.75">
      <c r="B19" s="28">
        <v>6</v>
      </c>
      <c r="C19" s="35" t="s">
        <v>17</v>
      </c>
      <c r="D19" s="35"/>
      <c r="E19" s="35"/>
      <c r="F19" s="35"/>
      <c r="G19" s="35"/>
      <c r="H19" s="50" t="s">
        <v>32</v>
      </c>
      <c r="I19" s="49"/>
      <c r="V19" s="39">
        <v>9</v>
      </c>
      <c r="W19" s="39">
        <f>COUNTIF(TABLA,9)</f>
        <v>13</v>
      </c>
      <c r="X19" s="39">
        <f t="shared" si="3"/>
        <v>48</v>
      </c>
      <c r="Y19" s="43">
        <f t="shared" si="2"/>
        <v>0.24074074074074073</v>
      </c>
      <c r="Z19" s="45">
        <f t="shared" si="4"/>
        <v>0.89037037037037026</v>
      </c>
    </row>
    <row r="20" spans="2:26" ht="16.5" thickBot="1">
      <c r="B20" s="28">
        <v>7</v>
      </c>
      <c r="C20" s="36" t="s">
        <v>18</v>
      </c>
      <c r="D20" s="36"/>
      <c r="E20" s="36"/>
      <c r="F20" s="36"/>
      <c r="G20" s="36"/>
      <c r="H20" s="62" t="s">
        <v>45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V20" s="40">
        <v>10</v>
      </c>
      <c r="W20" s="40">
        <f>COUNTIF(TABLA,10)</f>
        <v>6</v>
      </c>
      <c r="X20" s="40">
        <f t="shared" si="3"/>
        <v>54</v>
      </c>
      <c r="Y20" s="44">
        <f t="shared" si="2"/>
        <v>0.1111111111111111</v>
      </c>
      <c r="Z20" s="46">
        <f t="shared" si="4"/>
        <v>1.0014814814814814</v>
      </c>
    </row>
    <row r="21" spans="2:26" ht="16.5" thickBot="1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V21" s="27"/>
      <c r="W21" s="41">
        <f>SUM(W13:W20)</f>
        <v>54</v>
      </c>
      <c r="X21" s="27"/>
      <c r="Y21" s="27"/>
      <c r="Z21" s="27"/>
    </row>
    <row r="22" spans="2:26" ht="35.1" customHeight="1">
      <c r="C22" s="37"/>
      <c r="D22" s="37"/>
      <c r="E22" s="37"/>
      <c r="F22" s="37"/>
      <c r="G22" s="37"/>
      <c r="H22" s="37"/>
      <c r="I22" s="37"/>
      <c r="V22" s="27"/>
      <c r="W22" s="27"/>
      <c r="X22" s="27"/>
      <c r="Y22" s="27"/>
      <c r="Z22" s="27"/>
    </row>
  </sheetData>
  <mergeCells count="12">
    <mergeCell ref="C20:G20"/>
    <mergeCell ref="C21:I22"/>
    <mergeCell ref="G15:L15"/>
    <mergeCell ref="G16:P16"/>
    <mergeCell ref="H18:U18"/>
    <mergeCell ref="H19:I19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B16" zoomScale="150" workbookViewId="0">
      <selection activeCell="J23" sqref="J23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">
      <c r="C8" s="14">
        <v>0</v>
      </c>
      <c r="D8" s="14">
        <v>30</v>
      </c>
      <c r="E8" s="15">
        <f>D8</f>
        <v>30</v>
      </c>
      <c r="F8" s="52">
        <f>D8/$D$14</f>
        <v>0.375</v>
      </c>
      <c r="G8" s="55">
        <f>F8</f>
        <v>0.375</v>
      </c>
      <c r="H8" s="15">
        <f>D8*C8</f>
        <v>0</v>
      </c>
    </row>
    <row r="9" spans="3:9" ht="18">
      <c r="C9" s="16">
        <v>1</v>
      </c>
      <c r="D9" s="16">
        <v>25</v>
      </c>
      <c r="E9" s="17">
        <f>SUM(E8,D9)</f>
        <v>55</v>
      </c>
      <c r="F9" s="53">
        <f t="shared" ref="F9:F13" si="0">D9/$D$14</f>
        <v>0.3125</v>
      </c>
      <c r="G9" s="56">
        <f>SUM(G8,F9)</f>
        <v>0.6875</v>
      </c>
      <c r="H9" s="17">
        <f t="shared" ref="H9:H13" si="1">D9*C9</f>
        <v>25</v>
      </c>
    </row>
    <row r="10" spans="3:9" ht="18">
      <c r="C10" s="16">
        <v>2</v>
      </c>
      <c r="D10" s="16">
        <v>20</v>
      </c>
      <c r="E10" s="17">
        <f t="shared" ref="E10:E13" si="2">SUM(E9,D10)</f>
        <v>75</v>
      </c>
      <c r="F10" s="53">
        <f t="shared" si="0"/>
        <v>0.25</v>
      </c>
      <c r="G10" s="56">
        <f t="shared" ref="G10:G13" si="3">SUM(G9,F10)</f>
        <v>0.9375</v>
      </c>
      <c r="H10" s="17">
        <f t="shared" si="1"/>
        <v>40</v>
      </c>
    </row>
    <row r="11" spans="3:9" ht="18">
      <c r="C11" s="16">
        <v>3</v>
      </c>
      <c r="D11" s="16">
        <v>4</v>
      </c>
      <c r="E11" s="17">
        <f t="shared" si="2"/>
        <v>79</v>
      </c>
      <c r="F11" s="53">
        <f t="shared" si="0"/>
        <v>0.05</v>
      </c>
      <c r="G11" s="56">
        <f t="shared" si="3"/>
        <v>0.98750000000000004</v>
      </c>
      <c r="H11" s="17">
        <f t="shared" si="1"/>
        <v>12</v>
      </c>
    </row>
    <row r="12" spans="3:9" ht="18">
      <c r="C12" s="18">
        <v>4</v>
      </c>
      <c r="D12" s="18">
        <v>1</v>
      </c>
      <c r="E12" s="17">
        <f t="shared" si="2"/>
        <v>80</v>
      </c>
      <c r="F12" s="53">
        <f t="shared" si="0"/>
        <v>1.2500000000000001E-2</v>
      </c>
      <c r="G12" s="56">
        <f t="shared" si="3"/>
        <v>1</v>
      </c>
      <c r="H12" s="17">
        <f t="shared" si="1"/>
        <v>4</v>
      </c>
    </row>
    <row r="13" spans="3:9" ht="18.75" thickBot="1">
      <c r="C13" s="19">
        <v>5</v>
      </c>
      <c r="D13" s="19">
        <v>0</v>
      </c>
      <c r="E13" s="20">
        <f t="shared" si="2"/>
        <v>80</v>
      </c>
      <c r="F13" s="54">
        <f t="shared" si="0"/>
        <v>0</v>
      </c>
      <c r="G13" s="57">
        <f t="shared" si="3"/>
        <v>1</v>
      </c>
      <c r="H13" s="20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8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4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4"/>
      <c r="C19" s="26"/>
      <c r="D19" s="2"/>
      <c r="E19" s="2"/>
      <c r="F19" s="2"/>
      <c r="G19" s="2"/>
      <c r="H19" s="27"/>
    </row>
    <row r="20" spans="2:8" ht="21">
      <c r="B20" s="34">
        <v>2</v>
      </c>
      <c r="C20" s="25" t="s">
        <v>22</v>
      </c>
      <c r="E20" s="60" t="s">
        <v>35</v>
      </c>
      <c r="F20" s="60"/>
      <c r="G20" s="60"/>
      <c r="H20" s="60"/>
    </row>
    <row r="21" spans="2:8" ht="18">
      <c r="B21" s="34">
        <v>3</v>
      </c>
      <c r="C21" s="25" t="s">
        <v>23</v>
      </c>
      <c r="E21" s="60" t="s">
        <v>36</v>
      </c>
      <c r="F21" s="60"/>
      <c r="G21" s="60"/>
      <c r="H21" s="60"/>
    </row>
    <row r="22" spans="2:8" ht="21">
      <c r="B22" s="34">
        <v>4</v>
      </c>
      <c r="C22" s="25" t="s">
        <v>24</v>
      </c>
      <c r="E22" s="60" t="s">
        <v>37</v>
      </c>
      <c r="F22" s="60"/>
      <c r="G22" s="60"/>
      <c r="H22" s="60"/>
    </row>
    <row r="23" spans="2:8" ht="21">
      <c r="B23" s="34">
        <v>5</v>
      </c>
      <c r="C23" s="25" t="s">
        <v>25</v>
      </c>
      <c r="E23" s="60" t="s">
        <v>38</v>
      </c>
      <c r="F23" s="60"/>
      <c r="G23" s="60"/>
      <c r="H23" s="60"/>
    </row>
    <row r="24" spans="2:8" ht="18">
      <c r="B24" s="34"/>
      <c r="C24" s="25"/>
    </row>
    <row r="25" spans="2:8" ht="18">
      <c r="B25" s="34">
        <v>6</v>
      </c>
      <c r="C25" s="25" t="s">
        <v>7</v>
      </c>
    </row>
    <row r="26" spans="2:8" ht="18">
      <c r="B26" s="34"/>
      <c r="C26" s="25" t="s">
        <v>39</v>
      </c>
      <c r="D26" s="61">
        <f>H14/D14</f>
        <v>1.0125</v>
      </c>
      <c r="E26" s="59" t="s">
        <v>40</v>
      </c>
      <c r="F26" s="59"/>
      <c r="G26" s="59"/>
    </row>
    <row r="27" spans="2:8" ht="18">
      <c r="B27" s="34">
        <v>7</v>
      </c>
      <c r="C27" s="25" t="s">
        <v>8</v>
      </c>
    </row>
    <row r="28" spans="2:8" ht="18">
      <c r="B28" s="34"/>
      <c r="C28" s="25" t="s">
        <v>41</v>
      </c>
      <c r="D28" s="24">
        <v>1</v>
      </c>
      <c r="E28" s="59" t="s">
        <v>42</v>
      </c>
      <c r="F28" s="59"/>
      <c r="G28" s="59"/>
      <c r="H28" s="59"/>
    </row>
    <row r="29" spans="2:8" ht="18">
      <c r="B29" s="34">
        <v>8</v>
      </c>
      <c r="C29" s="25" t="s">
        <v>9</v>
      </c>
    </row>
    <row r="30" spans="2:8" ht="18">
      <c r="B30" s="34"/>
      <c r="C30" s="25" t="s">
        <v>43</v>
      </c>
      <c r="D30" s="24">
        <v>0</v>
      </c>
      <c r="E30" s="59" t="s">
        <v>44</v>
      </c>
      <c r="F30" s="59"/>
      <c r="G30" s="59"/>
      <c r="H30" s="59"/>
    </row>
    <row r="31" spans="2:8" ht="18">
      <c r="B31" s="34">
        <v>9</v>
      </c>
      <c r="C31" s="25" t="s">
        <v>26</v>
      </c>
    </row>
  </sheetData>
  <mergeCells count="7">
    <mergeCell ref="E26:G26"/>
    <mergeCell ref="E28:H28"/>
    <mergeCell ref="E30:H30"/>
    <mergeCell ref="E23:H23"/>
    <mergeCell ref="E20:H20"/>
    <mergeCell ref="E22:H22"/>
    <mergeCell ref="E21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2025-05-22T16:24:26Z</dcterms:modified>
</cp:coreProperties>
</file>