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  <definedName name="tabla">'ACTIVIDAD 2'!$C$8:$H$13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5" i="2"/>
  <c r="H9"/>
  <c r="H10"/>
  <c r="H11"/>
  <c r="H12"/>
  <c r="H13"/>
  <c r="H8"/>
  <c r="H14" s="1"/>
  <c r="D14"/>
  <c r="F10" s="1"/>
  <c r="E8"/>
  <c r="E9" s="1"/>
  <c r="E10" s="1"/>
  <c r="E11" s="1"/>
  <c r="E12" s="1"/>
  <c r="E13" s="1"/>
  <c r="H25" i="1"/>
  <c r="H29"/>
  <c r="H27"/>
  <c r="W15"/>
  <c r="Y15" s="1"/>
  <c r="Z15" s="1"/>
  <c r="W16"/>
  <c r="W17"/>
  <c r="Y17" s="1"/>
  <c r="W18"/>
  <c r="W19"/>
  <c r="Y19" s="1"/>
  <c r="W20"/>
  <c r="W21"/>
  <c r="Y21" s="1"/>
  <c r="W14"/>
  <c r="W22" s="1"/>
  <c r="W7"/>
  <c r="W8"/>
  <c r="Y16" l="1"/>
  <c r="Y18"/>
  <c r="Y20"/>
  <c r="Y14"/>
  <c r="Z16"/>
  <c r="Z17" s="1"/>
  <c r="Z18" s="1"/>
  <c r="Z19" s="1"/>
  <c r="Z20" s="1"/>
  <c r="Z21" s="1"/>
  <c r="X15"/>
  <c r="X16" s="1"/>
  <c r="X17" s="1"/>
  <c r="X18" s="1"/>
  <c r="X19" s="1"/>
  <c r="X20" s="1"/>
  <c r="X21" s="1"/>
  <c r="F13" i="2"/>
  <c r="F11"/>
  <c r="F9"/>
  <c r="F8"/>
  <c r="G8" s="1"/>
  <c r="F12"/>
  <c r="T9" i="1"/>
  <c r="U9" s="1"/>
  <c r="D9"/>
  <c r="T8"/>
  <c r="U8" s="1"/>
  <c r="D8"/>
  <c r="T7"/>
  <c r="U7" s="1"/>
  <c r="D7"/>
  <c r="G9" i="2" l="1"/>
  <c r="G10" s="1"/>
  <c r="G11" s="1"/>
  <c r="G12" s="1"/>
  <c r="G13" s="1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<sst xmlns="http://schemas.openxmlformats.org/spreadsheetml/2006/main" count="51" uniqueCount="49">
  <si>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</si>
  <si>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</si>
  <si>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</si>
  <si>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</si>
  <si>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</si>
  <si>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</si>
  <si>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</si>
  <si>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</si>
  <si>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</si>
  <si>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</si>
  <si>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</si>
  <si>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</si>
  <si>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</si>
  <si>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</si>
  <si>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</si>
  <si>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</si>
  <si>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</si>
  <si>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</si>
  <si>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</si>
  <si>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</si>
  <si>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</si>
  <si>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</si>
  <si>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</si>
  <si>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</si>
  <si>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</si>
  <si>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</si>
  <si>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</si>
  <si>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</si>
  <si>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</si>
  <si>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fi</t>
  </si>
  <si>
    <t>frecuencia absoluta</t>
  </si>
  <si>
    <t>frecuencia absoluta acumulada</t>
  </si>
  <si>
    <t>frecuencia relativa %</t>
  </si>
  <si>
    <t xml:space="preserve">frecuencia acumulada relativa </t>
  </si>
  <si>
    <t>Fi</t>
  </si>
  <si>
    <t>hi</t>
  </si>
  <si>
    <t>Hi</t>
  </si>
  <si>
    <t>Σ</t>
  </si>
  <si>
    <t>√</t>
  </si>
  <si>
    <t>en promedio los alumnos obtuvieron nota 7,6</t>
  </si>
  <si>
    <t>el 50% los alumnos, obtuvieron a lo más un 8.0</t>
  </si>
  <si>
    <t>La mayoria de los alumnos obtuvo nota 8 o 9</t>
  </si>
  <si>
    <t>cuatro familias tienen 3 hijos</t>
  </si>
  <si>
    <t>75 familias tienen a lo más 2 hijos</t>
  </si>
  <si>
    <t xml:space="preserve"> 31% de las familias tienen 1 hijo</t>
  </si>
  <si>
    <t xml:space="preserve"> 94% de las familias tienen a lo más 2 hijos</t>
  </si>
  <si>
    <t>en promedio las familias tienen 1 hijo</t>
  </si>
  <si>
    <t>la mitad de la familias tiene a lo más 1 hijo</t>
  </si>
  <si>
    <t xml:space="preserve">la mayoria de las familias tienen 0 hijos </t>
  </si>
</sst>
</file>

<file path=xl/styles.xml><?xml version="1.0" encoding="utf-8"?>
<styleSheet xmlns="http://schemas.openxmlformats.org/spreadsheetml/2006/main">
  <numFmts count="1">
    <numFmt numFmtId="170" formatCode="0.0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abic Typesetting"/>
      <family val="4"/>
    </font>
    <font>
      <sz val="16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5" xfId="0" applyFill="1" applyBorder="1"/>
    <xf numFmtId="0" fontId="0" fillId="4" borderId="5" xfId="0" applyFill="1" applyBorder="1" applyAlignment="1">
      <alignment wrapText="1"/>
    </xf>
    <xf numFmtId="0" fontId="0" fillId="10" borderId="5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9" fontId="14" fillId="0" borderId="5" xfId="1" applyFont="1" applyBorder="1" applyAlignment="1">
      <alignment horizontal="center" vertical="center"/>
    </xf>
    <xf numFmtId="9" fontId="14" fillId="0" borderId="5" xfId="0" applyNumberFormat="1" applyFont="1" applyBorder="1"/>
    <xf numFmtId="0" fontId="1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9" fillId="5" borderId="0" xfId="0" applyFont="1" applyFill="1" applyAlignment="1">
      <alignment horizontal="center"/>
    </xf>
    <xf numFmtId="170" fontId="9" fillId="5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9" fillId="5" borderId="0" xfId="0" applyFont="1" applyFill="1"/>
    <xf numFmtId="0" fontId="14" fillId="11" borderId="5" xfId="0" applyFont="1" applyFill="1" applyBorder="1" applyAlignment="1">
      <alignment horizontal="center" vertical="center"/>
    </xf>
    <xf numFmtId="9" fontId="7" fillId="2" borderId="11" xfId="1" applyFont="1" applyFill="1" applyBorder="1" applyAlignment="1">
      <alignment horizontal="center" vertical="center" wrapText="1" readingOrder="1"/>
    </xf>
    <xf numFmtId="0" fontId="7" fillId="12" borderId="14" xfId="0" applyFont="1" applyFill="1" applyBorder="1" applyAlignment="1">
      <alignment horizontal="center" vertical="center" wrapText="1" readingOrder="1"/>
    </xf>
    <xf numFmtId="0" fontId="7" fillId="12" borderId="10" xfId="0" applyFont="1" applyFill="1" applyBorder="1" applyAlignment="1">
      <alignment horizontal="center" vertical="center" wrapText="1" readingOrder="1"/>
    </xf>
    <xf numFmtId="9" fontId="7" fillId="2" borderId="11" xfId="0" applyNumberFormat="1" applyFont="1" applyFill="1" applyBorder="1" applyAlignment="1">
      <alignment horizontal="center" vertical="center" wrapText="1" readingOrder="1"/>
    </xf>
    <xf numFmtId="9" fontId="7" fillId="2" borderId="12" xfId="0" applyNumberFormat="1" applyFont="1" applyFill="1" applyBorder="1" applyAlignment="1">
      <alignment horizontal="center" vertical="center" wrapText="1" readingOrder="1"/>
    </xf>
    <xf numFmtId="0" fontId="16" fillId="2" borderId="0" xfId="0" applyFont="1" applyFill="1" applyAlignment="1">
      <alignment horizontal="center" vertical="center" wrapText="1" readingOrder="1"/>
    </xf>
    <xf numFmtId="0" fontId="7" fillId="12" borderId="5" xfId="0" applyFont="1" applyFill="1" applyBorder="1" applyAlignment="1">
      <alignment horizontal="center" vertical="center" wrapText="1" readingOrder="1"/>
    </xf>
    <xf numFmtId="0" fontId="7" fillId="9" borderId="12" xfId="0" applyFont="1" applyFill="1" applyBorder="1" applyAlignment="1">
      <alignment horizontal="center" vertical="center" wrapText="1" readingOrder="1"/>
    </xf>
    <xf numFmtId="0" fontId="9" fillId="9" borderId="0" xfId="0" applyFont="1" applyFill="1"/>
    <xf numFmtId="0" fontId="0" fillId="9" borderId="0" xfId="0" applyFill="1"/>
    <xf numFmtId="0" fontId="9" fillId="13" borderId="0" xfId="0" applyFont="1" applyFill="1"/>
    <xf numFmtId="0" fontId="0" fillId="13" borderId="0" xfId="0" applyFill="1"/>
    <xf numFmtId="0" fontId="7" fillId="13" borderId="12" xfId="0" applyFont="1" applyFill="1" applyBorder="1" applyAlignment="1">
      <alignment horizontal="center" vertical="center" wrapText="1" readingOrder="1"/>
    </xf>
    <xf numFmtId="0" fontId="9" fillId="6" borderId="0" xfId="0" applyFont="1" applyFill="1"/>
    <xf numFmtId="0" fontId="0" fillId="6" borderId="0" xfId="0" applyFill="1"/>
    <xf numFmtId="9" fontId="7" fillId="6" borderId="11" xfId="1" applyFont="1" applyFill="1" applyBorder="1" applyAlignment="1">
      <alignment horizontal="center" vertical="center" wrapText="1" readingOrder="1"/>
    </xf>
    <xf numFmtId="0" fontId="9" fillId="7" borderId="0" xfId="0" applyFont="1" applyFill="1"/>
    <xf numFmtId="0" fontId="0" fillId="7" borderId="0" xfId="0" applyFill="1"/>
    <xf numFmtId="9" fontId="7" fillId="7" borderId="12" xfId="0" applyNumberFormat="1" applyFont="1" applyFill="1" applyBorder="1" applyAlignment="1">
      <alignment horizontal="center" vertical="center" wrapText="1" readingOrder="1"/>
    </xf>
    <xf numFmtId="170" fontId="0" fillId="14" borderId="5" xfId="0" applyNumberForma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14" borderId="0" xfId="0" applyFont="1" applyFill="1" applyAlignment="1">
      <alignment horizontal="center"/>
    </xf>
    <xf numFmtId="0" fontId="7" fillId="14" borderId="12" xfId="0" applyFont="1" applyFill="1" applyBorder="1" applyAlignment="1">
      <alignment horizontal="center" vertical="center" wrapText="1" readingOrder="1"/>
    </xf>
    <xf numFmtId="170" fontId="0" fillId="7" borderId="0" xfId="0" applyNumberFormat="1" applyFill="1" applyAlignment="1">
      <alignment horizontal="center" vertical="center"/>
    </xf>
    <xf numFmtId="0" fontId="9" fillId="7" borderId="0" xfId="0" applyFont="1" applyFill="1" applyAlignment="1">
      <alignment horizontal="center"/>
    </xf>
    <xf numFmtId="9" fontId="7" fillId="8" borderId="12" xfId="0" applyNumberFormat="1" applyFont="1" applyFill="1" applyBorder="1" applyAlignment="1">
      <alignment horizontal="center" vertical="center" wrapText="1" readingOrder="1"/>
    </xf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9" borderId="1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</a:t>
            </a:r>
            <a:r>
              <a:rPr lang="en-US" baseline="0"/>
              <a:t> prueba 1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3035605299799638"/>
          <c:y val="0.20471135552500394"/>
          <c:w val="0.77459629813931263"/>
          <c:h val="0.55818470788037311"/>
        </c:manualLayout>
      </c:layout>
      <c:barChart>
        <c:barDir val="col"/>
        <c:grouping val="clustered"/>
        <c:ser>
          <c:idx val="1"/>
          <c:order val="0"/>
          <c:tx>
            <c:strRef>
              <c:f>'ACTIVIDAD 1'!$W$13</c:f>
              <c:strCache>
                <c:ptCount val="1"/>
                <c:pt idx="0">
                  <c:v>fi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35281920"/>
        <c:axId val="58929920"/>
      </c:barChart>
      <c:catAx>
        <c:axId val="352819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58929920"/>
        <c:crosses val="autoZero"/>
        <c:auto val="1"/>
        <c:lblAlgn val="ctr"/>
        <c:lblOffset val="100"/>
      </c:catAx>
      <c:valAx>
        <c:axId val="589299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 de alumnos</a:t>
                </a:r>
              </a:p>
            </c:rich>
          </c:tx>
          <c:layout/>
        </c:title>
        <c:numFmt formatCode="General" sourceLinked="1"/>
        <c:tickLblPos val="nextTo"/>
        <c:crossAx val="3528192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layout>
        <c:manualLayout>
          <c:xMode val="edge"/>
          <c:yMode val="edge"/>
          <c:x val="0.3036400373227004"/>
          <c:y val="4.6376811594202899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13"/>
          <c:dPt>
            <c:idx val="1"/>
            <c:explosion val="9"/>
          </c:dPt>
          <c:dPt>
            <c:idx val="2"/>
            <c:explosion val="8"/>
          </c:dPt>
          <c:dPt>
            <c:idx val="3"/>
            <c:explosion val="8"/>
          </c:dPt>
          <c:dPt>
            <c:idx val="4"/>
            <c:explosion val="10"/>
          </c:dPt>
          <c:dPt>
            <c:idx val="5"/>
            <c:explosion val="7"/>
          </c:dPt>
          <c:dLbls>
            <c:showPercent val="1"/>
          </c:dLbls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dLbls>
            <c:showPercent val="1"/>
          </c:dLbls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11</xdr:row>
      <xdr:rowOff>152400</xdr:rowOff>
    </xdr:from>
    <xdr:to>
      <xdr:col>19</xdr:col>
      <xdr:colOff>47625</xdr:colOff>
      <xdr:row>20</xdr:row>
      <xdr:rowOff>133350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400049</xdr:colOff>
      <xdr:row>13</xdr:row>
      <xdr:rowOff>200026</xdr:rowOff>
    </xdr:from>
    <xdr:to>
      <xdr:col>13</xdr:col>
      <xdr:colOff>314324</xdr:colOff>
      <xdr:row>22</xdr:row>
      <xdr:rowOff>228601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1"/>
  <sheetViews>
    <sheetView topLeftCell="B3" workbookViewId="0">
      <selection activeCell="D7" sqref="D7:U9"/>
    </sheetView>
  </sheetViews>
  <sheetFormatPr baseColWidth="10" defaultRowHeight="15"/>
  <cols>
    <col min="4" max="4" width="4.7109375" customWidth="1"/>
    <col min="5" max="6" width="3.7109375" customWidth="1"/>
    <col min="7" max="7" width="5.140625" customWidth="1"/>
    <col min="8" max="8" width="3.7109375" customWidth="1"/>
    <col min="9" max="10" width="5.5703125" customWidth="1"/>
    <col min="11" max="12" width="3.7109375" customWidth="1"/>
    <col min="13" max="13" width="5.28515625" customWidth="1"/>
    <col min="14" max="14" width="5.7109375" customWidth="1"/>
    <col min="15" max="18" width="3.7109375" customWidth="1"/>
    <col min="19" max="19" width="4.85546875" customWidth="1"/>
    <col min="20" max="21" width="3.7109375" customWidth="1"/>
    <col min="23" max="23" width="22.5703125" bestFit="1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 ht="20.25">
      <c r="C7" s="2"/>
      <c r="D7" s="22">
        <f>4+1</f>
        <v>5</v>
      </c>
      <c r="E7" s="23">
        <v>4</v>
      </c>
      <c r="F7" s="23">
        <v>9</v>
      </c>
      <c r="G7" s="23">
        <v>10</v>
      </c>
      <c r="H7" s="23">
        <v>8</v>
      </c>
      <c r="I7" s="23">
        <v>5</v>
      </c>
      <c r="J7" s="23">
        <v>7</v>
      </c>
      <c r="K7" s="23">
        <v>9</v>
      </c>
      <c r="L7" s="23">
        <v>9</v>
      </c>
      <c r="M7" s="23">
        <v>9</v>
      </c>
      <c r="N7" s="23">
        <v>10</v>
      </c>
      <c r="O7" s="23">
        <v>7</v>
      </c>
      <c r="P7" s="23">
        <v>7</v>
      </c>
      <c r="Q7" s="23">
        <v>7</v>
      </c>
      <c r="R7" s="23">
        <v>6</v>
      </c>
      <c r="S7" s="23">
        <v>8</v>
      </c>
      <c r="T7" s="23">
        <f>S7-1</f>
        <v>7</v>
      </c>
      <c r="U7" s="24">
        <f>T7-2</f>
        <v>5</v>
      </c>
      <c r="W7">
        <f>MAX(datos)</f>
        <v>10</v>
      </c>
    </row>
    <row r="8" spans="3:26" ht="20.25">
      <c r="C8" s="2"/>
      <c r="D8" s="25">
        <f>4+1</f>
        <v>5</v>
      </c>
      <c r="E8" s="26">
        <v>5</v>
      </c>
      <c r="F8" s="26">
        <v>9</v>
      </c>
      <c r="G8" s="26">
        <v>3</v>
      </c>
      <c r="H8" s="26">
        <v>8</v>
      </c>
      <c r="I8" s="26">
        <v>8</v>
      </c>
      <c r="J8" s="26">
        <v>8</v>
      </c>
      <c r="K8" s="26">
        <v>8</v>
      </c>
      <c r="L8" s="26">
        <v>8</v>
      </c>
      <c r="M8" s="26">
        <v>10</v>
      </c>
      <c r="N8" s="26">
        <v>9</v>
      </c>
      <c r="O8" s="26">
        <v>7</v>
      </c>
      <c r="P8" s="26">
        <v>8</v>
      </c>
      <c r="Q8" s="26">
        <v>9</v>
      </c>
      <c r="R8" s="26">
        <v>7</v>
      </c>
      <c r="S8" s="26">
        <v>9</v>
      </c>
      <c r="T8" s="26">
        <f t="shared" ref="T8:T9" si="0">S8-1</f>
        <v>8</v>
      </c>
      <c r="U8" s="27">
        <f t="shared" ref="U8:U9" si="1">T8-2</f>
        <v>6</v>
      </c>
      <c r="W8">
        <f>MIN(datos)</f>
        <v>3</v>
      </c>
    </row>
    <row r="9" spans="3:26" ht="21" thickBot="1">
      <c r="C9" s="2"/>
      <c r="D9" s="28">
        <f>9+1</f>
        <v>10</v>
      </c>
      <c r="E9" s="29">
        <v>5</v>
      </c>
      <c r="F9" s="29">
        <v>9</v>
      </c>
      <c r="G9" s="29">
        <v>4</v>
      </c>
      <c r="H9" s="29">
        <v>9</v>
      </c>
      <c r="I9" s="29">
        <v>8</v>
      </c>
      <c r="J9" s="29">
        <v>10</v>
      </c>
      <c r="K9" s="29">
        <v>7</v>
      </c>
      <c r="L9" s="29">
        <v>7</v>
      </c>
      <c r="M9" s="29">
        <v>7</v>
      </c>
      <c r="N9" s="29">
        <v>8</v>
      </c>
      <c r="O9" s="29">
        <v>8</v>
      </c>
      <c r="P9" s="29">
        <v>9</v>
      </c>
      <c r="Q9" s="29">
        <v>9</v>
      </c>
      <c r="R9" s="29">
        <v>8</v>
      </c>
      <c r="S9" s="29">
        <v>10</v>
      </c>
      <c r="T9" s="29">
        <f t="shared" si="0"/>
        <v>9</v>
      </c>
      <c r="U9" s="30">
        <f t="shared" si="1"/>
        <v>7</v>
      </c>
    </row>
    <row r="10" spans="3:26">
      <c r="C10" s="2"/>
      <c r="T10" s="2"/>
    </row>
    <row r="12" spans="3:26" ht="45">
      <c r="V12" s="32" t="s">
        <v>27</v>
      </c>
      <c r="W12" s="33" t="s">
        <v>30</v>
      </c>
      <c r="X12" s="34" t="s">
        <v>31</v>
      </c>
      <c r="Y12" s="35" t="s">
        <v>32</v>
      </c>
      <c r="Z12" s="34" t="s">
        <v>33</v>
      </c>
    </row>
    <row r="13" spans="3:26" ht="30" customHeight="1">
      <c r="V13" s="37" t="s">
        <v>28</v>
      </c>
      <c r="W13" s="37" t="s">
        <v>29</v>
      </c>
      <c r="X13" s="37" t="s">
        <v>34</v>
      </c>
      <c r="Y13" s="37" t="s">
        <v>35</v>
      </c>
      <c r="Z13" s="37" t="s">
        <v>36</v>
      </c>
    </row>
    <row r="14" spans="3:26" ht="30" customHeight="1">
      <c r="V14" s="38">
        <v>3</v>
      </c>
      <c r="W14" s="36">
        <f>COUNTIF(datos,V14)</f>
        <v>1</v>
      </c>
      <c r="X14" s="36">
        <v>1</v>
      </c>
      <c r="Y14" s="39">
        <f>W14/$W$22</f>
        <v>1.8518518518518517E-2</v>
      </c>
      <c r="Z14" s="39">
        <v>0.02</v>
      </c>
    </row>
    <row r="15" spans="3:26" ht="30" customHeight="1">
      <c r="V15" s="38">
        <v>4</v>
      </c>
      <c r="W15" s="36">
        <f>COUNTIF(datos,V15)</f>
        <v>2</v>
      </c>
      <c r="X15" s="36">
        <f>SUM(X14+W15)</f>
        <v>3</v>
      </c>
      <c r="Y15" s="39">
        <f t="shared" ref="Y15:Y21" si="2">W15/$W$22</f>
        <v>3.7037037037037035E-2</v>
      </c>
      <c r="Z15" s="40">
        <f>SUM(Z14+Y15)</f>
        <v>5.7037037037037039E-2</v>
      </c>
    </row>
    <row r="16" spans="3:26" ht="30" customHeight="1">
      <c r="V16" s="38">
        <v>5</v>
      </c>
      <c r="W16" s="36">
        <f>COUNTIF(datos,V16)</f>
        <v>6</v>
      </c>
      <c r="X16" s="36">
        <f t="shared" ref="X16:X21" si="3">SUM(X15+W16)</f>
        <v>9</v>
      </c>
      <c r="Y16" s="39">
        <f t="shared" si="2"/>
        <v>0.1111111111111111</v>
      </c>
      <c r="Z16" s="40">
        <f t="shared" ref="Z16:Z21" si="4">SUM(Z15+Y16)</f>
        <v>0.16814814814814816</v>
      </c>
    </row>
    <row r="17" spans="2:26" ht="30" customHeight="1">
      <c r="V17" s="38">
        <v>6</v>
      </c>
      <c r="W17" s="36">
        <f>COUNTIF(datos,V17)</f>
        <v>2</v>
      </c>
      <c r="X17" s="36">
        <f t="shared" si="3"/>
        <v>11</v>
      </c>
      <c r="Y17" s="39">
        <f t="shared" si="2"/>
        <v>3.7037037037037035E-2</v>
      </c>
      <c r="Z17" s="40">
        <f t="shared" si="4"/>
        <v>0.20518518518518519</v>
      </c>
    </row>
    <row r="18" spans="2:26" ht="30" customHeight="1">
      <c r="V18" s="38">
        <v>7</v>
      </c>
      <c r="W18" s="36">
        <f>COUNTIF(datos,V18)</f>
        <v>11</v>
      </c>
      <c r="X18" s="36">
        <f t="shared" si="3"/>
        <v>22</v>
      </c>
      <c r="Y18" s="39">
        <f t="shared" si="2"/>
        <v>0.20370370370370369</v>
      </c>
      <c r="Z18" s="40">
        <f t="shared" si="4"/>
        <v>0.40888888888888886</v>
      </c>
    </row>
    <row r="19" spans="2:26" ht="30" customHeight="1">
      <c r="V19" s="38">
        <v>8</v>
      </c>
      <c r="W19" s="48">
        <f>COUNTIF(datos,V19)</f>
        <v>13</v>
      </c>
      <c r="X19" s="36">
        <f t="shared" si="3"/>
        <v>35</v>
      </c>
      <c r="Y19" s="39">
        <f t="shared" si="2"/>
        <v>0.24074074074074073</v>
      </c>
      <c r="Z19" s="40">
        <f t="shared" si="4"/>
        <v>0.64962962962962956</v>
      </c>
    </row>
    <row r="20" spans="2:26" ht="30" customHeight="1">
      <c r="V20" s="38">
        <v>9</v>
      </c>
      <c r="W20" s="48">
        <f>COUNTIF(datos,V20)</f>
        <v>13</v>
      </c>
      <c r="X20" s="36">
        <f t="shared" si="3"/>
        <v>48</v>
      </c>
      <c r="Y20" s="39">
        <f t="shared" si="2"/>
        <v>0.24074074074074073</v>
      </c>
      <c r="Z20" s="40">
        <f t="shared" si="4"/>
        <v>0.89037037037037026</v>
      </c>
    </row>
    <row r="21" spans="2:26" ht="30" customHeight="1">
      <c r="V21" s="38">
        <v>10</v>
      </c>
      <c r="W21" s="36">
        <f>COUNTIF(datos,V21)</f>
        <v>6</v>
      </c>
      <c r="X21" s="36">
        <f t="shared" si="3"/>
        <v>54</v>
      </c>
      <c r="Y21" s="39">
        <f t="shared" si="2"/>
        <v>0.1111111111111111</v>
      </c>
      <c r="Z21" s="40">
        <f t="shared" si="4"/>
        <v>1.0014814814814814</v>
      </c>
    </row>
    <row r="22" spans="2:26" ht="23.25">
      <c r="V22" s="31" t="s">
        <v>37</v>
      </c>
      <c r="W22" s="41">
        <f>SUM(W14:W21)</f>
        <v>54</v>
      </c>
    </row>
    <row r="23" spans="2:26" ht="18">
      <c r="C23" s="3" t="s">
        <v>0</v>
      </c>
    </row>
    <row r="24" spans="2:26" ht="17.25">
      <c r="B24" s="17">
        <v>1</v>
      </c>
      <c r="C24" s="18" t="s">
        <v>1</v>
      </c>
      <c r="D24" s="15"/>
      <c r="E24" s="15"/>
      <c r="F24" s="16"/>
      <c r="H24" s="43" t="s">
        <v>38</v>
      </c>
      <c r="I24" s="42"/>
      <c r="J24" s="42"/>
      <c r="K24" s="42"/>
      <c r="L24" s="42"/>
    </row>
    <row r="25" spans="2:26" ht="18">
      <c r="B25" s="17">
        <v>2</v>
      </c>
      <c r="C25" s="18" t="s">
        <v>21</v>
      </c>
      <c r="D25" s="15"/>
      <c r="E25" s="15"/>
      <c r="F25" s="16"/>
      <c r="H25" s="45">
        <f>AVERAGE(datos)</f>
        <v>7.6111111111111107</v>
      </c>
      <c r="I25" s="45"/>
      <c r="J25" s="45"/>
      <c r="K25" s="45"/>
      <c r="L25" s="45"/>
      <c r="M25" s="45"/>
    </row>
    <row r="26" spans="2:26" ht="18">
      <c r="B26" s="17">
        <v>3</v>
      </c>
      <c r="C26" s="18" t="s">
        <v>20</v>
      </c>
      <c r="D26" s="15"/>
      <c r="E26" s="15"/>
      <c r="F26" s="16"/>
      <c r="H26" s="44" t="s">
        <v>39</v>
      </c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</row>
    <row r="27" spans="2:26" ht="18">
      <c r="B27" s="17">
        <v>4</v>
      </c>
      <c r="C27" s="18" t="s">
        <v>22</v>
      </c>
      <c r="D27" s="15"/>
      <c r="E27" s="15"/>
      <c r="F27" s="16"/>
      <c r="H27" s="46">
        <f>MEDIAN(datos)</f>
        <v>8</v>
      </c>
      <c r="I27" s="46"/>
      <c r="J27" s="46"/>
      <c r="K27" s="46"/>
      <c r="L27" s="46"/>
    </row>
    <row r="28" spans="2:26" ht="18">
      <c r="B28" s="17">
        <v>5</v>
      </c>
      <c r="C28" s="18" t="s">
        <v>23</v>
      </c>
      <c r="D28" s="15"/>
      <c r="E28" s="15"/>
      <c r="F28" s="16"/>
      <c r="H28" s="46" t="s">
        <v>40</v>
      </c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</row>
    <row r="29" spans="2:26" ht="18">
      <c r="B29" s="17">
        <v>6</v>
      </c>
      <c r="C29" s="18" t="s">
        <v>24</v>
      </c>
      <c r="D29" s="15"/>
      <c r="E29" s="15"/>
      <c r="F29" s="16"/>
      <c r="H29" s="44">
        <f>MODE(datos)</f>
        <v>9</v>
      </c>
      <c r="I29" s="44"/>
      <c r="J29" s="44"/>
      <c r="K29" s="44"/>
      <c r="L29" s="44"/>
      <c r="M29" s="44"/>
      <c r="N29" s="47">
        <v>8</v>
      </c>
      <c r="O29" s="47"/>
    </row>
    <row r="30" spans="2:26" ht="18">
      <c r="B30" s="17">
        <v>7</v>
      </c>
      <c r="C30" s="18" t="s">
        <v>25</v>
      </c>
      <c r="D30" s="15"/>
      <c r="E30" s="15"/>
      <c r="F30" s="16"/>
      <c r="H30" s="44" t="s">
        <v>41</v>
      </c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2:26" ht="15.75">
      <c r="B31" s="17">
        <v>8</v>
      </c>
      <c r="C31" s="18" t="s">
        <v>2</v>
      </c>
      <c r="D31" s="16"/>
      <c r="E31" s="16"/>
      <c r="F31" s="16"/>
    </row>
  </sheetData>
  <mergeCells count="8">
    <mergeCell ref="H25:M25"/>
    <mergeCell ref="H30:W30"/>
    <mergeCell ref="X30:Z30"/>
    <mergeCell ref="H29:M29"/>
    <mergeCell ref="H24:L24"/>
    <mergeCell ref="H26:W26"/>
    <mergeCell ref="H27:L27"/>
    <mergeCell ref="H28:V28"/>
  </mergeCells>
  <pageMargins left="0.7" right="0.7" top="0.75" bottom="0.75" header="0.3" footer="0.3"/>
  <pageSetup paperSize="9" orientation="portrait" r:id="rId1"/>
  <ignoredErrors>
    <ignoredError sqref="Y1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10" workbookViewId="0">
      <selection activeCell="C8" sqref="C8:D13"/>
    </sheetView>
  </sheetViews>
  <sheetFormatPr baseColWidth="10" defaultRowHeight="15"/>
  <cols>
    <col min="4" max="4" width="10.7109375" customWidth="1"/>
    <col min="5" max="5" width="24.42578125" customWidth="1"/>
    <col min="6" max="6" width="13.7109375" customWidth="1"/>
    <col min="7" max="7" width="19.5703125" customWidth="1"/>
  </cols>
  <sheetData>
    <row r="4" spans="3:9" ht="15.75">
      <c r="C4" s="4" t="s">
        <v>17</v>
      </c>
      <c r="D4" s="4"/>
      <c r="E4" s="4"/>
      <c r="F4" s="4"/>
      <c r="G4" s="4"/>
      <c r="H4" s="4"/>
      <c r="I4" s="4"/>
    </row>
    <row r="6" spans="3:9" ht="15.75" thickBot="1"/>
    <row r="7" spans="3:9" ht="26.25" thickBot="1">
      <c r="C7" s="19" t="s">
        <v>3</v>
      </c>
      <c r="D7" s="20" t="s">
        <v>4</v>
      </c>
      <c r="E7" s="20" t="s">
        <v>5</v>
      </c>
      <c r="F7" s="21" t="s">
        <v>6</v>
      </c>
      <c r="G7" s="20" t="s">
        <v>7</v>
      </c>
      <c r="H7" s="20" t="s">
        <v>18</v>
      </c>
    </row>
    <row r="8" spans="3:9" ht="18.75" thickBot="1">
      <c r="C8" s="83">
        <v>0</v>
      </c>
      <c r="D8" s="83">
        <v>30</v>
      </c>
      <c r="E8" s="5">
        <f>30</f>
        <v>30</v>
      </c>
      <c r="F8" s="49">
        <f>D8/$D$14</f>
        <v>0.375</v>
      </c>
      <c r="G8" s="52">
        <f>F8</f>
        <v>0.375</v>
      </c>
      <c r="H8" s="5">
        <f>C8*D8</f>
        <v>0</v>
      </c>
    </row>
    <row r="9" spans="3:9" ht="18.75" thickBot="1">
      <c r="C9" s="77">
        <v>1</v>
      </c>
      <c r="D9" s="6">
        <v>25</v>
      </c>
      <c r="E9" s="6">
        <f>SUM(E8+D9)</f>
        <v>55</v>
      </c>
      <c r="F9" s="64">
        <f t="shared" ref="F9:F13" si="0">D9/$D$14</f>
        <v>0.3125</v>
      </c>
      <c r="G9" s="80">
        <f>G8+F9</f>
        <v>0.6875</v>
      </c>
      <c r="H9" s="5">
        <f t="shared" ref="H9:H13" si="1">C9*D9</f>
        <v>25</v>
      </c>
    </row>
    <row r="10" spans="3:9" ht="18.75" thickBot="1">
      <c r="C10" s="6">
        <v>2</v>
      </c>
      <c r="D10" s="6">
        <v>20</v>
      </c>
      <c r="E10" s="61">
        <f t="shared" ref="E10:E13" si="2">SUM(E9+D10)</f>
        <v>75</v>
      </c>
      <c r="F10" s="49">
        <f t="shared" si="0"/>
        <v>0.25</v>
      </c>
      <c r="G10" s="67">
        <f t="shared" ref="G10:G13" si="3">G9+F10</f>
        <v>0.9375</v>
      </c>
      <c r="H10" s="5">
        <f t="shared" si="1"/>
        <v>40</v>
      </c>
    </row>
    <row r="11" spans="3:9" ht="18.75" thickBot="1">
      <c r="C11" s="6">
        <v>3</v>
      </c>
      <c r="D11" s="56">
        <v>4</v>
      </c>
      <c r="E11" s="6">
        <f t="shared" si="2"/>
        <v>79</v>
      </c>
      <c r="F11" s="49">
        <f t="shared" si="0"/>
        <v>0.05</v>
      </c>
      <c r="G11" s="53">
        <f t="shared" si="3"/>
        <v>0.98750000000000004</v>
      </c>
      <c r="H11" s="5">
        <f t="shared" si="1"/>
        <v>12</v>
      </c>
    </row>
    <row r="12" spans="3:9" ht="18.75" thickBot="1">
      <c r="C12" s="7">
        <v>4</v>
      </c>
      <c r="D12" s="7">
        <v>1</v>
      </c>
      <c r="E12" s="7">
        <f t="shared" si="2"/>
        <v>80</v>
      </c>
      <c r="F12" s="49">
        <f t="shared" si="0"/>
        <v>1.2500000000000001E-2</v>
      </c>
      <c r="G12" s="53">
        <f t="shared" si="3"/>
        <v>1</v>
      </c>
      <c r="H12" s="5">
        <f t="shared" si="1"/>
        <v>4</v>
      </c>
    </row>
    <row r="13" spans="3:9" ht="18.75" thickBot="1">
      <c r="C13" s="8">
        <v>5</v>
      </c>
      <c r="D13" s="8">
        <v>0</v>
      </c>
      <c r="E13" s="50">
        <f t="shared" si="2"/>
        <v>80</v>
      </c>
      <c r="F13" s="49">
        <f t="shared" si="0"/>
        <v>0</v>
      </c>
      <c r="G13" s="53">
        <f t="shared" si="3"/>
        <v>1</v>
      </c>
      <c r="H13" s="5">
        <f t="shared" si="1"/>
        <v>0</v>
      </c>
      <c r="I13" s="2"/>
    </row>
    <row r="14" spans="3:9" ht="21" thickBot="1">
      <c r="C14" s="9" t="s">
        <v>19</v>
      </c>
      <c r="D14" s="51">
        <f>SUM(D8:D13)</f>
        <v>80</v>
      </c>
      <c r="E14" s="10"/>
      <c r="F14" s="10"/>
      <c r="G14" s="54" t="s">
        <v>37</v>
      </c>
      <c r="H14" s="55">
        <f>SUM(H8:H13)</f>
        <v>81</v>
      </c>
      <c r="I14" s="2"/>
    </row>
    <row r="15" spans="3:9" ht="18">
      <c r="C15" s="9"/>
      <c r="D15" s="9"/>
      <c r="E15" s="10"/>
      <c r="F15" s="10"/>
      <c r="G15" s="10"/>
      <c r="I15" s="2"/>
    </row>
    <row r="16" spans="3:9">
      <c r="D16" s="11"/>
    </row>
    <row r="17" spans="2:9" ht="18">
      <c r="C17" s="3" t="s">
        <v>0</v>
      </c>
    </row>
    <row r="18" spans="2:9" ht="18">
      <c r="B18" s="12">
        <v>1</v>
      </c>
      <c r="C18" s="13" t="s">
        <v>8</v>
      </c>
      <c r="D18" s="2"/>
      <c r="E18" s="2"/>
      <c r="F18" s="2"/>
      <c r="G18" s="2"/>
      <c r="H18" s="14"/>
    </row>
    <row r="19" spans="2:9" ht="18">
      <c r="B19" s="12"/>
      <c r="C19" s="13"/>
      <c r="D19" s="2"/>
      <c r="E19" s="2"/>
      <c r="F19" s="2"/>
      <c r="G19" s="2"/>
      <c r="H19" s="14"/>
    </row>
    <row r="20" spans="2:9" ht="21">
      <c r="B20" s="12">
        <v>2</v>
      </c>
      <c r="C20" s="57" t="s">
        <v>9</v>
      </c>
      <c r="D20" s="58"/>
      <c r="E20" s="69" t="s">
        <v>42</v>
      </c>
      <c r="F20" s="69"/>
      <c r="G20" s="69"/>
      <c r="H20" s="69"/>
    </row>
    <row r="21" spans="2:9" ht="20.25">
      <c r="B21" s="12">
        <v>3</v>
      </c>
      <c r="C21" s="59" t="s">
        <v>10</v>
      </c>
      <c r="D21" s="60"/>
      <c r="E21" s="69" t="s">
        <v>43</v>
      </c>
      <c r="F21" s="69"/>
      <c r="G21" s="69"/>
      <c r="H21" s="69"/>
    </row>
    <row r="22" spans="2:9" ht="21">
      <c r="B22" s="12">
        <v>4</v>
      </c>
      <c r="C22" s="62" t="s">
        <v>11</v>
      </c>
      <c r="D22" s="63"/>
      <c r="E22" s="70" t="s">
        <v>44</v>
      </c>
      <c r="F22" s="71"/>
      <c r="G22" s="72"/>
      <c r="H22" s="16"/>
    </row>
    <row r="23" spans="2:9" ht="21">
      <c r="B23" s="12">
        <v>5</v>
      </c>
      <c r="C23" s="65" t="s">
        <v>12</v>
      </c>
      <c r="D23" s="66"/>
      <c r="E23" s="73" t="s">
        <v>45</v>
      </c>
      <c r="F23" s="74"/>
      <c r="G23" s="75"/>
      <c r="H23" s="16"/>
    </row>
    <row r="24" spans="2:9" ht="18">
      <c r="B24" s="12"/>
      <c r="C24" s="12"/>
    </row>
    <row r="25" spans="2:9" ht="18">
      <c r="B25" s="12">
        <v>6</v>
      </c>
      <c r="C25" s="12" t="s">
        <v>13</v>
      </c>
      <c r="G25" s="68">
        <f>H14/D14</f>
        <v>1.0125</v>
      </c>
    </row>
    <row r="26" spans="2:9" ht="18">
      <c r="B26" s="12"/>
      <c r="C26" s="76" t="s">
        <v>46</v>
      </c>
      <c r="D26" s="76"/>
      <c r="E26" s="76"/>
      <c r="F26" s="76"/>
      <c r="G26" s="76"/>
      <c r="H26" s="76"/>
      <c r="I26" s="76"/>
    </row>
    <row r="27" spans="2:9" ht="18">
      <c r="B27" s="12">
        <v>7</v>
      </c>
      <c r="C27" s="12" t="s">
        <v>14</v>
      </c>
      <c r="G27" s="78">
        <v>1</v>
      </c>
    </row>
    <row r="28" spans="2:9" ht="18">
      <c r="B28" s="12"/>
      <c r="C28" s="79" t="s">
        <v>47</v>
      </c>
      <c r="D28" s="79"/>
      <c r="E28" s="79"/>
      <c r="F28" s="79"/>
      <c r="G28" s="79"/>
      <c r="H28" s="79"/>
    </row>
    <row r="29" spans="2:9" ht="18">
      <c r="B29" s="12">
        <v>8</v>
      </c>
      <c r="C29" s="12" t="s">
        <v>15</v>
      </c>
      <c r="G29" s="81">
        <v>0</v>
      </c>
    </row>
    <row r="30" spans="2:9" ht="18">
      <c r="B30" s="12"/>
      <c r="C30" s="12"/>
      <c r="D30" s="82" t="s">
        <v>48</v>
      </c>
      <c r="E30" s="82"/>
      <c r="F30" s="82"/>
      <c r="G30" s="82"/>
    </row>
    <row r="31" spans="2:9" ht="18">
      <c r="B31" s="12">
        <v>9</v>
      </c>
      <c r="C31" s="12" t="s">
        <v>16</v>
      </c>
    </row>
  </sheetData>
  <mergeCells count="5">
    <mergeCell ref="D30:G30"/>
    <mergeCell ref="E21:H21"/>
    <mergeCell ref="E20:H20"/>
    <mergeCell ref="C26:I26"/>
    <mergeCell ref="C28:H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datos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2022-05-12T13:32:33Z</dcterms:modified>
</cp:coreProperties>
</file>