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osiciones" sheetId="2" r:id="rId5"/>
    <sheet state="visible" name="Plan de Estiba" sheetId="3" r:id="rId6"/>
    <sheet state="visible" name="Pesos" sheetId="4" r:id="rId7"/>
    <sheet state="visible" name="Puerto Callao" sheetId="5" r:id="rId8"/>
    <sheet state="visible" name="Puerto Guayaquil" sheetId="6" r:id="rId9"/>
    <sheet state="visible" name="Puerto Panama" sheetId="7" r:id="rId10"/>
    <sheet state="visible" name="Puerto Cartagena" sheetId="8" r:id="rId11"/>
    <sheet state="visible" name="Puerto Houston" sheetId="9" r:id="rId12"/>
  </sheets>
  <definedNames/>
  <calcPr/>
</workbook>
</file>

<file path=xl/sharedStrings.xml><?xml version="1.0" encoding="utf-8"?>
<sst xmlns="http://schemas.openxmlformats.org/spreadsheetml/2006/main" count="1746" uniqueCount="204">
  <si>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</si>
  <si>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</si>
  <si>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</si>
  <si>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</si>
  <si>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</si>
  <si>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</si>
  <si>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</si>
  <si>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</si>
  <si>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</si>
  <si>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</si>
  <si>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</si>
  <si>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</si>
  <si>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</si>
  <si>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</si>
  <si>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</si>
  <si>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</si>
  <si>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</si>
  <si>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</si>
  <si>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</si>
  <si>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</si>
  <si>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</si>
  <si>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</si>
  <si>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</si>
  <si>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</si>
  <si>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</si>
  <si>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</si>
  <si>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</si>
  <si>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</si>
  <si>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</si>
  <si>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</si>
  <si>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</si>
  <si>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</si>
  <si>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</si>
  <si>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</si>
  <si>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</si>
  <si>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</si>
  <si>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</si>
  <si>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</si>
  <si>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</si>
  <si>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</si>
  <si>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</si>
  <si>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</si>
  <si>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</si>
  <si>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</si>
  <si>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</si>
  <si>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</si>
  <si>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</si>
  <si>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</si>
  <si>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</si>
  <si>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</si>
  <si>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</si>
  <si>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</si>
  <si>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</si>
  <si>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</si>
  <si>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</si>
  <si>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</si>
  <si>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</si>
  <si>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</si>
  <si>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</si>
  <si>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</si>
  <si>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</si>
  <si>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</si>
  <si>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</si>
  <si>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gm</t>
  </si>
  <si>
    <t>Pesos     sumas</t>
  </si>
  <si>
    <t>kg</t>
  </si>
  <si>
    <t>Buque</t>
  </si>
  <si>
    <t>km</t>
  </si>
  <si>
    <t>Cont.</t>
  </si>
  <si>
    <t>Lastre</t>
  </si>
  <si>
    <t>desplazamiento t</t>
  </si>
  <si>
    <t>General_1</t>
  </si>
  <si>
    <t>Callao</t>
  </si>
  <si>
    <t>calado</t>
  </si>
  <si>
    <t>General_2</t>
  </si>
  <si>
    <t>General_3</t>
  </si>
  <si>
    <t>General_4</t>
  </si>
  <si>
    <t>desplazamiento total</t>
  </si>
  <si>
    <t>desplazamieto liviano</t>
  </si>
  <si>
    <t>General_5</t>
  </si>
  <si>
    <t>Guayaquil</t>
  </si>
  <si>
    <t>7405t</t>
  </si>
  <si>
    <t>4200t</t>
  </si>
  <si>
    <t>General_6</t>
  </si>
  <si>
    <t>General_7</t>
  </si>
  <si>
    <t>CG=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</si>
  <si>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</si>
  <si>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</si>
  <si>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</si>
  <si>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</si>
  <si>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</si>
  <si>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</si>
  <si>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</si>
  <si>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</si>
  <si>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</si>
  <si>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</si>
  <si>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</si>
  <si>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</si>
  <si>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</si>
  <si>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</si>
  <si>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</si>
  <si>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</si>
  <si>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</si>
  <si>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</si>
  <si>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</si>
  <si>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</si>
  <si>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</si>
  <si>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</si>
  <si>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</si>
  <si>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</si>
  <si>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</si>
  <si>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</si>
  <si>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</si>
  <si>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</si>
  <si>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</si>
  <si>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</si>
  <si>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</si>
  <si>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</si>
  <si>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</si>
  <si>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</si>
  <si>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</si>
  <si>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</si>
  <si>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</si>
  <si>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</si>
  <si>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</si>
  <si>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</si>
  <si>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</si>
  <si>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</si>
  <si>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</si>
  <si>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</si>
  <si>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</si>
  <si>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</si>
  <si>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</si>
  <si>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</si>
  <si>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</si>
  <si>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</si>
  <si>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</si>
  <si>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</si>
  <si>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</si>
  <si>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</si>
  <si>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</si>
  <si>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</si>
  <si>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</si>
  <si>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</si>
  <si>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</si>
  <si>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</si>
  <si>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</si>
  <si>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</si>
  <si>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</si>
  <si>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</si>
  <si>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</si>
  <si>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</si>
  <si>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</si>
  <si>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</si>
  <si>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</si>
  <si>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</si>
  <si>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</si>
  <si>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</si>
  <si>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</si>
  <si>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</si>
  <si>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</si>
  <si>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</si>
  <si>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</si>
  <si>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</si>
  <si>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</si>
  <si>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</si>
  <si>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</si>
  <si>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</si>
  <si>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</si>
  <si>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</si>
  <si>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</si>
  <si>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</si>
  <si>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</si>
  <si>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</si>
  <si>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</si>
  <si>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</si>
  <si>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</si>
  <si>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</si>
  <si>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</si>
  <si>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</si>
  <si>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</si>
  <si>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</si>
  <si>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</si>
  <si>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</si>
  <si>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</si>
  <si>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</si>
  <si>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</si>
  <si>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</si>
  <si>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</si>
  <si>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</si>
  <si>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</si>
  <si>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</si>
  <si>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</si>
  <si>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</si>
  <si>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</si>
  <si>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</si>
  <si>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</si>
  <si>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</si>
  <si>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</si>
  <si>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</si>
  <si>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</si>
  <si>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</si>
  <si>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GM</t>
  </si>
  <si>
    <t>KM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</si>
</sst>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name val="Calibri"/>
    </font>
    <font>
      <sz val="11.0"/>
      <color rgb="FF000000"/>
      <name val="Calibri"/>
    </font>
  </fonts>
  <fills count="12">
    <fill>
      <patternFill patternType="none"/>
    </fill>
    <fill>
      <patternFill patternType="lightGray"/>
    </fill>
    <fill>
      <patternFill patternType="solid">
        <fgColor rgb="FFFF00FF"/>
        <bgColor rgb="FFFF00FF"/>
      </patternFill>
    </fill>
    <fill>
      <patternFill patternType="solid">
        <fgColor rgb="FF9900FF"/>
        <bgColor rgb="FF9900FF"/>
      </patternFill>
    </fill>
    <fill>
      <patternFill patternType="solid">
        <fgColor rgb="FF00FFFF"/>
        <bgColor rgb="FF00FFFF"/>
      </patternFill>
    </fill>
    <fill>
      <patternFill patternType="solid">
        <fgColor rgb="FF92D050"/>
        <bgColor rgb="FF92D050"/>
      </patternFill>
    </fill>
    <fill>
      <patternFill patternType="solid">
        <fgColor rgb="FF0000FF"/>
        <bgColor rgb="FF0000FF"/>
      </patternFill>
    </fill>
    <fill>
      <patternFill patternType="solid">
        <fgColor rgb="FF00FF00"/>
        <bgColor rgb="FF00FF00"/>
      </patternFill>
    </fill>
    <fill>
      <patternFill patternType="solid">
        <fgColor rgb="FF4A86E8"/>
        <bgColor rgb="FF4A86E8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980000"/>
        <bgColor rgb="FF980000"/>
      </patternFill>
    </fill>
  </fills>
  <borders count="37">
    <border/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/>
    </border>
    <border>
      <left/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/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1" numFmtId="0" xfId="0" applyBorder="1" applyFont="1"/>
    <xf borderId="2" fillId="0" fontId="1" numFmtId="0" xfId="0" applyBorder="1" applyFont="1"/>
    <xf borderId="3" fillId="0" fontId="1" numFmtId="0" xfId="0" applyBorder="1" applyFont="1"/>
    <xf borderId="0" fillId="0" fontId="1" numFmtId="0" xfId="0" applyAlignment="1" applyFont="1">
      <alignment vertical="center"/>
    </xf>
    <xf borderId="4" fillId="0" fontId="1" numFmtId="0" xfId="0" applyBorder="1" applyFont="1"/>
    <xf borderId="5" fillId="0" fontId="1" numFmtId="0" xfId="0" applyBorder="1" applyFont="1"/>
    <xf borderId="6" fillId="0" fontId="1" numFmtId="0" xfId="0" applyBorder="1" applyFont="1"/>
    <xf borderId="7" fillId="0" fontId="1" numFmtId="0" xfId="0" applyBorder="1" applyFont="1"/>
    <xf borderId="8" fillId="0" fontId="1" numFmtId="0" xfId="0" applyBorder="1" applyFont="1"/>
    <xf borderId="9" fillId="0" fontId="1" numFmtId="0" xfId="0" applyBorder="1" applyFont="1"/>
    <xf borderId="10" fillId="0" fontId="1" numFmtId="0" xfId="0" applyBorder="1" applyFont="1"/>
    <xf borderId="11" fillId="0" fontId="1" numFmtId="0" xfId="0" applyBorder="1" applyFont="1"/>
    <xf borderId="0" fillId="0" fontId="1" numFmtId="0" xfId="0" applyAlignment="1" applyFont="1">
      <alignment horizontal="left"/>
    </xf>
    <xf borderId="12" fillId="0" fontId="1" numFmtId="0" xfId="0" applyBorder="1" applyFont="1"/>
    <xf borderId="0" fillId="0" fontId="1" numFmtId="0" xfId="0" applyFont="1"/>
    <xf borderId="13" fillId="0" fontId="1" numFmtId="0" xfId="0" applyBorder="1" applyFont="1"/>
    <xf borderId="14" fillId="0" fontId="1" numFmtId="0" xfId="0" applyBorder="1" applyFont="1"/>
    <xf borderId="15" fillId="0" fontId="1" numFmtId="0" xfId="0" applyBorder="1" applyFont="1"/>
    <xf borderId="16" fillId="0" fontId="1" numFmtId="0" xfId="0" applyBorder="1" applyFont="1"/>
    <xf borderId="17" fillId="0" fontId="1" numFmtId="0" xfId="0" applyBorder="1" applyFont="1"/>
    <xf borderId="18" fillId="0" fontId="1" numFmtId="0" xfId="0" applyBorder="1" applyFont="1"/>
    <xf borderId="19" fillId="0" fontId="1" numFmtId="0" xfId="0" applyBorder="1" applyFont="1"/>
    <xf borderId="20" fillId="0" fontId="1" numFmtId="0" xfId="0" applyBorder="1" applyFont="1"/>
    <xf borderId="21" fillId="0" fontId="1" numFmtId="0" xfId="0" applyBorder="1" applyFont="1"/>
    <xf borderId="22" fillId="0" fontId="1" numFmtId="0" xfId="0" applyBorder="1" applyFont="1"/>
    <xf borderId="23" fillId="0" fontId="1" numFmtId="0" xfId="0" applyAlignment="1" applyBorder="1" applyFont="1">
      <alignment horizontal="center"/>
    </xf>
    <xf borderId="24" fillId="0" fontId="1" numFmtId="0" xfId="0" applyAlignment="1" applyBorder="1" applyFont="1">
      <alignment horizontal="center" vertical="top"/>
    </xf>
    <xf borderId="25" fillId="0" fontId="2" numFmtId="0" xfId="0" applyBorder="1" applyFont="1"/>
    <xf borderId="1" fillId="2" fontId="1" numFmtId="0" xfId="0" applyBorder="1" applyFill="1" applyFont="1"/>
    <xf borderId="2" fillId="3" fontId="1" numFmtId="0" xfId="0" applyBorder="1" applyFill="1" applyFont="1"/>
    <xf borderId="2" fillId="2" fontId="1" numFmtId="0" xfId="0" applyBorder="1" applyFont="1"/>
    <xf borderId="2" fillId="4" fontId="1" numFmtId="0" xfId="0" applyBorder="1" applyFill="1" applyFont="1"/>
    <xf borderId="3" fillId="4" fontId="1" numFmtId="0" xfId="0" applyBorder="1" applyFont="1"/>
    <xf borderId="25" fillId="2" fontId="2" numFmtId="0" xfId="0" applyBorder="1" applyFont="1"/>
    <xf borderId="25" fillId="3" fontId="2" numFmtId="0" xfId="0" applyBorder="1" applyFont="1"/>
    <xf borderId="25" fillId="4" fontId="2" numFmtId="0" xfId="0" applyBorder="1" applyFont="1"/>
    <xf borderId="4" fillId="2" fontId="1" numFmtId="0" xfId="0" applyBorder="1" applyFont="1"/>
    <xf borderId="5" fillId="3" fontId="1" numFmtId="0" xfId="0" applyBorder="1" applyFont="1"/>
    <xf borderId="5" fillId="2" fontId="1" numFmtId="0" xfId="0" applyBorder="1" applyFont="1"/>
    <xf borderId="5" fillId="4" fontId="1" numFmtId="0" xfId="0" applyBorder="1" applyFont="1"/>
    <xf borderId="6" fillId="4" fontId="1" numFmtId="0" xfId="0" applyBorder="1" applyFont="1"/>
    <xf borderId="7" fillId="2" fontId="1" numFmtId="0" xfId="0" applyBorder="1" applyFont="1"/>
    <xf borderId="8" fillId="3" fontId="1" numFmtId="0" xfId="0" applyBorder="1" applyFont="1"/>
    <xf borderId="8" fillId="2" fontId="1" numFmtId="0" xfId="0" applyBorder="1" applyFont="1"/>
    <xf borderId="8" fillId="4" fontId="1" numFmtId="0" xfId="0" applyBorder="1" applyFont="1"/>
    <xf borderId="9" fillId="4" fontId="1" numFmtId="0" xfId="0" applyBorder="1" applyFont="1"/>
    <xf borderId="1" fillId="5" fontId="1" numFmtId="0" xfId="0" applyBorder="1" applyFill="1" applyFont="1"/>
    <xf borderId="2" fillId="6" fontId="1" numFmtId="0" xfId="0" applyBorder="1" applyFill="1" applyFont="1"/>
    <xf borderId="3" fillId="6" fontId="1" numFmtId="0" xfId="0" applyBorder="1" applyFont="1"/>
    <xf borderId="25" fillId="5" fontId="2" numFmtId="0" xfId="0" applyBorder="1" applyFont="1"/>
    <xf borderId="25" fillId="6" fontId="2" numFmtId="0" xfId="0" applyBorder="1" applyFont="1"/>
    <xf borderId="4" fillId="5" fontId="1" numFmtId="0" xfId="0" applyBorder="1" applyFont="1"/>
    <xf borderId="5" fillId="6" fontId="1" numFmtId="0" xfId="0" applyBorder="1" applyFont="1"/>
    <xf borderId="6" fillId="6" fontId="1" numFmtId="0" xfId="0" applyBorder="1" applyFont="1"/>
    <xf borderId="7" fillId="5" fontId="1" numFmtId="0" xfId="0" applyBorder="1" applyFont="1"/>
    <xf borderId="8" fillId="6" fontId="1" numFmtId="0" xfId="0" applyBorder="1" applyFont="1"/>
    <xf borderId="9" fillId="6" fontId="1" numFmtId="0" xfId="0" applyBorder="1" applyFont="1"/>
    <xf borderId="1" fillId="4" fontId="1" numFmtId="0" xfId="0" applyBorder="1" applyFont="1"/>
    <xf borderId="4" fillId="4" fontId="1" numFmtId="0" xfId="0" applyBorder="1" applyFont="1"/>
    <xf borderId="1" fillId="7" fontId="1" numFmtId="0" xfId="0" applyBorder="1" applyFill="1" applyFont="1"/>
    <xf borderId="2" fillId="7" fontId="1" numFmtId="0" xfId="0" applyBorder="1" applyFont="1"/>
    <xf borderId="3" fillId="7" fontId="1" numFmtId="0" xfId="0" applyBorder="1" applyFont="1"/>
    <xf borderId="25" fillId="7" fontId="2" numFmtId="0" xfId="0" applyBorder="1" applyFont="1"/>
    <xf borderId="4" fillId="7" fontId="1" numFmtId="0" xfId="0" applyBorder="1" applyFont="1"/>
    <xf borderId="5" fillId="7" fontId="1" numFmtId="0" xfId="0" applyBorder="1" applyFont="1"/>
    <xf borderId="25" fillId="8" fontId="2" numFmtId="0" xfId="0" applyBorder="1" applyFill="1" applyFont="1"/>
    <xf borderId="7" fillId="7" fontId="1" numFmtId="0" xfId="0" applyBorder="1" applyFont="1"/>
    <xf borderId="8" fillId="7" fontId="1" numFmtId="0" xfId="0" applyBorder="1" applyFont="1"/>
    <xf borderId="9" fillId="7" fontId="1" numFmtId="0" xfId="0" applyBorder="1" applyFont="1"/>
    <xf borderId="26" fillId="7" fontId="1" numFmtId="0" xfId="0" applyBorder="1" applyFont="1"/>
    <xf borderId="25" fillId="7" fontId="1" numFmtId="0" xfId="0" applyBorder="1" applyFont="1"/>
    <xf borderId="27" fillId="7" fontId="1" numFmtId="0" xfId="0" applyBorder="1" applyFont="1"/>
    <xf borderId="28" fillId="7" fontId="1" numFmtId="0" xfId="0" applyAlignment="1" applyBorder="1" applyFont="1">
      <alignment readingOrder="0"/>
    </xf>
    <xf borderId="29" fillId="7" fontId="1" numFmtId="0" xfId="0" applyBorder="1" applyFont="1"/>
    <xf borderId="30" fillId="7" fontId="1" numFmtId="0" xfId="0" applyBorder="1" applyFont="1"/>
    <xf borderId="31" fillId="7" fontId="1" numFmtId="0" xfId="0" applyAlignment="1" applyBorder="1" applyFont="1">
      <alignment readingOrder="0"/>
    </xf>
    <xf borderId="32" fillId="7" fontId="1" numFmtId="0" xfId="0" applyBorder="1" applyFont="1"/>
    <xf borderId="33" fillId="9" fontId="2" numFmtId="0" xfId="0" applyBorder="1" applyFill="1" applyFont="1"/>
    <xf borderId="33" fillId="7" fontId="2" numFmtId="0" xfId="0" applyBorder="1" applyFont="1"/>
    <xf borderId="25" fillId="0" fontId="1" numFmtId="0" xfId="0" applyBorder="1" applyFont="1"/>
    <xf borderId="34" fillId="0" fontId="1" numFmtId="0" xfId="0" applyBorder="1" applyFont="1"/>
    <xf borderId="0" fillId="0" fontId="2" numFmtId="2" xfId="0" applyFont="1" applyNumberFormat="1"/>
    <xf borderId="25" fillId="0" fontId="1" numFmtId="0" xfId="0" applyAlignment="1" applyBorder="1" applyFont="1">
      <alignment horizontal="left"/>
    </xf>
    <xf borderId="35" fillId="0" fontId="1" numFmtId="0" xfId="0" applyBorder="1" applyFont="1"/>
    <xf borderId="0" fillId="0" fontId="2" numFmtId="0" xfId="0" applyAlignment="1" applyFont="1">
      <alignment horizontal="left"/>
    </xf>
    <xf borderId="25" fillId="0" fontId="1" numFmtId="0" xfId="0" applyAlignment="1" applyBorder="1" applyFont="1">
      <alignment horizontal="center"/>
    </xf>
    <xf borderId="25" fillId="2" fontId="1" numFmtId="0" xfId="0" applyBorder="1" applyFont="1"/>
    <xf borderId="25" fillId="10" fontId="1" numFmtId="0" xfId="0" applyBorder="1" applyFill="1" applyFont="1"/>
    <xf borderId="25" fillId="3" fontId="1" numFmtId="0" xfId="0" applyBorder="1" applyFont="1"/>
    <xf borderId="25" fillId="4" fontId="1" numFmtId="0" xfId="0" applyBorder="1" applyFont="1"/>
    <xf borderId="25" fillId="11" fontId="1" numFmtId="0" xfId="0" applyAlignment="1" applyBorder="1" applyFill="1" applyFont="1">
      <alignment horizontal="center"/>
    </xf>
    <xf borderId="25" fillId="10" fontId="1" numFmtId="0" xfId="0" applyAlignment="1" applyBorder="1" applyFont="1">
      <alignment horizontal="center"/>
    </xf>
    <xf borderId="25" fillId="6" fontId="1" numFmtId="0" xfId="0" applyBorder="1" applyFont="1"/>
    <xf borderId="36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/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fmla="*/ 5581650 w 5600700" name="connsiteX0"/>
            <a:gd fmla="*/ 0 h 942975" name="connsiteY0"/>
            <a:gd fmla="*/ 5467350 w 5600700" name="connsiteX1"/>
            <a:gd fmla="*/ 314325 h 942975" name="connsiteY1"/>
            <a:gd fmla="*/ 5438775 w 5600700" name="connsiteX2"/>
            <a:gd fmla="*/ 533400 h 942975" name="connsiteY2"/>
            <a:gd fmla="*/ 5572125 w 5600700" name="connsiteX3"/>
            <a:gd fmla="*/ 638175 h 942975" name="connsiteY3"/>
            <a:gd fmla="*/ 5600700 w 5600700" name="connsiteX4"/>
            <a:gd fmla="*/ 752475 h 942975" name="connsiteY4"/>
            <a:gd fmla="*/ 5581650 w 5600700" name="connsiteX5"/>
            <a:gd fmla="*/ 876300 h 942975" name="connsiteY5"/>
            <a:gd fmla="*/ 5448300 w 5600700" name="connsiteX6"/>
            <a:gd fmla="*/ 923925 h 942975" name="connsiteY6"/>
            <a:gd fmla="*/ 5267325 w 5600700" name="connsiteX7"/>
            <a:gd fmla="*/ 942975 h 942975" name="connsiteY7"/>
            <a:gd fmla="*/ 809625 w 5600700" name="connsiteX8"/>
            <a:gd fmla="*/ 942975 h 942975" name="connsiteY8"/>
            <a:gd fmla="*/ 676275 w 5600700" name="connsiteX9"/>
            <a:gd fmla="*/ 800100 h 942975" name="connsiteY9"/>
            <a:gd fmla="*/ 561975 w 5600700" name="connsiteX10"/>
            <a:gd fmla="*/ 714375 h 942975" name="connsiteY10"/>
            <a:gd fmla="*/ 371475 w 5600700" name="connsiteX11"/>
            <a:gd fmla="*/ 647700 h 942975" name="connsiteY11"/>
            <a:gd fmla="*/ 76200 w 5600700" name="connsiteX12"/>
            <a:gd fmla="*/ 619125 h 942975" name="connsiteY12"/>
            <a:gd fmla="*/ 0 w 5600700" name="connsiteX13"/>
            <a:gd fmla="*/ 152400 h 942975" name="connsiteY13"/>
            <a:gd fmla="*/ 5581650 w 5600700" name="connsiteX14"/>
            <a:gd fmla="*/ 0 h 942975" name="connsiteY14"/>
            <a:gd fmla="*/ 5581650 w 5600700" name="connsiteX0"/>
            <a:gd fmla="*/ 0 h 942975" name="connsiteY0"/>
            <a:gd fmla="*/ 5467350 w 5600700" name="connsiteX1"/>
            <a:gd fmla="*/ 314325 h 942975" name="connsiteY1"/>
            <a:gd fmla="*/ 5438775 w 5600700" name="connsiteX2"/>
            <a:gd fmla="*/ 533400 h 942975" name="connsiteY2"/>
            <a:gd fmla="*/ 5572125 w 5600700" name="connsiteX3"/>
            <a:gd fmla="*/ 638175 h 942975" name="connsiteY3"/>
            <a:gd fmla="*/ 5600700 w 5600700" name="connsiteX4"/>
            <a:gd fmla="*/ 752475 h 942975" name="connsiteY4"/>
            <a:gd fmla="*/ 5581650 w 5600700" name="connsiteX5"/>
            <a:gd fmla="*/ 876300 h 942975" name="connsiteY5"/>
            <a:gd fmla="*/ 5448300 w 5600700" name="connsiteX6"/>
            <a:gd fmla="*/ 923925 h 942975" name="connsiteY6"/>
            <a:gd fmla="*/ 5267325 w 5600700" name="connsiteX7"/>
            <a:gd fmla="*/ 942975 h 942975" name="connsiteY7"/>
            <a:gd fmla="*/ 809625 w 5600700" name="connsiteX8"/>
            <a:gd fmla="*/ 942975 h 942975" name="connsiteY8"/>
            <a:gd fmla="*/ 676275 w 5600700" name="connsiteX9"/>
            <a:gd fmla="*/ 800100 h 942975" name="connsiteY9"/>
            <a:gd fmla="*/ 561975 w 5600700" name="connsiteX10"/>
            <a:gd fmla="*/ 714375 h 942975" name="connsiteY10"/>
            <a:gd fmla="*/ 371475 w 5600700" name="connsiteX11"/>
            <a:gd fmla="*/ 647700 h 942975" name="connsiteY11"/>
            <a:gd fmla="*/ 76200 w 5600700" name="connsiteX12"/>
            <a:gd fmla="*/ 619125 h 942975" name="connsiteY12"/>
            <a:gd fmla="*/ 0 w 5600700" name="connsiteX13"/>
            <a:gd fmla="*/ 9525 h 942975" name="connsiteY13"/>
            <a:gd fmla="*/ 5581650 w 5600700" name="connsiteX14"/>
            <a:gd fmla="*/ 0 h 942975" name="connsiteY14"/>
            <a:gd fmla="*/ 5638800 w 5638800" name="connsiteX0"/>
            <a:gd fmla="*/ 0 h 942975" name="connsiteY0"/>
            <a:gd fmla="*/ 5467350 w 5638800" name="connsiteX1"/>
            <a:gd fmla="*/ 3143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76200 w 5638800" name="connsiteX12"/>
            <a:gd fmla="*/ 619125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  <a:gd fmla="*/ 5638800 w 5638800" name="connsiteX0"/>
            <a:gd fmla="*/ 0 h 942975" name="connsiteY0"/>
            <a:gd fmla="*/ 5438775 w 5638800" name="connsiteX1"/>
            <a:gd fmla="*/ 352425 h 942975" name="connsiteY1"/>
            <a:gd fmla="*/ 5438775 w 5638800" name="connsiteX2"/>
            <a:gd fmla="*/ 533400 h 942975" name="connsiteY2"/>
            <a:gd fmla="*/ 5572125 w 5638800" name="connsiteX3"/>
            <a:gd fmla="*/ 638175 h 942975" name="connsiteY3"/>
            <a:gd fmla="*/ 5600700 w 5638800" name="connsiteX4"/>
            <a:gd fmla="*/ 752475 h 942975" name="connsiteY4"/>
            <a:gd fmla="*/ 5581650 w 5638800" name="connsiteX5"/>
            <a:gd fmla="*/ 876300 h 942975" name="connsiteY5"/>
            <a:gd fmla="*/ 5448300 w 5638800" name="connsiteX6"/>
            <a:gd fmla="*/ 923925 h 942975" name="connsiteY6"/>
            <a:gd fmla="*/ 5267325 w 5638800" name="connsiteX7"/>
            <a:gd fmla="*/ 942975 h 942975" name="connsiteY7"/>
            <a:gd fmla="*/ 809625 w 5638800" name="connsiteX8"/>
            <a:gd fmla="*/ 942975 h 942975" name="connsiteY8"/>
            <a:gd fmla="*/ 676275 w 5638800" name="connsiteX9"/>
            <a:gd fmla="*/ 800100 h 942975" name="connsiteY9"/>
            <a:gd fmla="*/ 561975 w 5638800" name="connsiteX10"/>
            <a:gd fmla="*/ 714375 h 942975" name="connsiteY10"/>
            <a:gd fmla="*/ 371475 w 5638800" name="connsiteX11"/>
            <a:gd fmla="*/ 647700 h 942975" name="connsiteY11"/>
            <a:gd fmla="*/ 66675 w 5638800" name="connsiteX12"/>
            <a:gd fmla="*/ 571500 h 942975" name="connsiteY12"/>
            <a:gd fmla="*/ 0 w 5638800" name="connsiteX13"/>
            <a:gd fmla="*/ 9525 h 942975" name="connsiteY13"/>
            <a:gd fmla="*/ 5638800 w 5638800" name="connsiteX14"/>
            <a:gd fmla="*/ 0 h 942975" name="connsiteY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b="b" l="l" r="r" t="t"/>
          <a:pathLst>
            <a:path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/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fmla="*/ 0 w 628650" name="connsiteX0"/>
            <a:gd fmla="*/ 762000 h 762000" name="connsiteY0"/>
            <a:gd fmla="*/ 66675 w 628650" name="connsiteX1"/>
            <a:gd fmla="*/ 180975 h 762000" name="connsiteY1"/>
            <a:gd fmla="*/ 219075 w 628650" name="connsiteX2"/>
            <a:gd fmla="*/ 180975 h 762000" name="connsiteY2"/>
            <a:gd fmla="*/ 247650 w 628650" name="connsiteX3"/>
            <a:gd fmla="*/ 9525 h 762000" name="connsiteY3"/>
            <a:gd fmla="*/ 476250 w 628650" name="connsiteX4"/>
            <a:gd fmla="*/ 0 h 762000" name="connsiteY4"/>
            <a:gd fmla="*/ 542925 w 628650" name="connsiteX5"/>
            <a:gd fmla="*/ 200025 h 762000" name="connsiteY5"/>
            <a:gd fmla="*/ 628650 w 628650" name="connsiteX6"/>
            <a:gd fmla="*/ 219075 h 762000" name="connsiteY6"/>
            <a:gd fmla="*/ 609600 w 628650" name="connsiteX7"/>
            <a:gd fmla="*/ 752475 h 762000" name="connsiteY7"/>
            <a:gd fmla="*/ 0 w 628650" name="connsiteX8"/>
            <a:gd fmla="*/ 762000 h 762000" name="connsiteY8"/>
            <a:gd fmla="*/ 0 w 666750" name="connsiteX0"/>
            <a:gd fmla="*/ 781050 h 781050" name="connsiteY0"/>
            <a:gd fmla="*/ 104775 w 666750" name="connsiteX1"/>
            <a:gd fmla="*/ 180975 h 781050" name="connsiteY1"/>
            <a:gd fmla="*/ 257175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781050 h 781050" name="connsiteY0"/>
            <a:gd fmla="*/ 38100 w 666750" name="connsiteX1"/>
            <a:gd fmla="*/ 180975 h 781050" name="connsiteY1"/>
            <a:gd fmla="*/ 257175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781050 h 781050" name="connsiteY0"/>
            <a:gd fmla="*/ 38100 w 666750" name="connsiteX1"/>
            <a:gd fmla="*/ 180975 h 781050" name="connsiteY1"/>
            <a:gd fmla="*/ 209550 w 666750" name="connsiteX2"/>
            <a:gd fmla="*/ 180975 h 781050" name="connsiteY2"/>
            <a:gd fmla="*/ 285750 w 666750" name="connsiteX3"/>
            <a:gd fmla="*/ 9525 h 781050" name="connsiteY3"/>
            <a:gd fmla="*/ 514350 w 666750" name="connsiteX4"/>
            <a:gd fmla="*/ 0 h 781050" name="connsiteY4"/>
            <a:gd fmla="*/ 581025 w 666750" name="connsiteX5"/>
            <a:gd fmla="*/ 200025 h 781050" name="connsiteY5"/>
            <a:gd fmla="*/ 666750 w 666750" name="connsiteX6"/>
            <a:gd fmla="*/ 219075 h 781050" name="connsiteY6"/>
            <a:gd fmla="*/ 647700 w 666750" name="connsiteX7"/>
            <a:gd fmla="*/ 752475 h 781050" name="connsiteY7"/>
            <a:gd fmla="*/ 0 w 666750" name="connsiteX8"/>
            <a:gd fmla="*/ 781050 h 7810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514350 w 666750" name="connsiteX4"/>
            <a:gd fmla="*/ 38100 h 819150" name="connsiteY4"/>
            <a:gd fmla="*/ 58102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447675 w 666750" name="connsiteX4"/>
            <a:gd fmla="*/ 9525 h 819150" name="connsiteY4"/>
            <a:gd fmla="*/ 58102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66750" name="connsiteX0"/>
            <a:gd fmla="*/ 819150 h 819150" name="connsiteY0"/>
            <a:gd fmla="*/ 38100 w 666750" name="connsiteX1"/>
            <a:gd fmla="*/ 219075 h 819150" name="connsiteY1"/>
            <a:gd fmla="*/ 209550 w 666750" name="connsiteX2"/>
            <a:gd fmla="*/ 219075 h 819150" name="connsiteY2"/>
            <a:gd fmla="*/ 238125 w 666750" name="connsiteX3"/>
            <a:gd fmla="*/ 0 h 819150" name="connsiteY3"/>
            <a:gd fmla="*/ 447675 w 666750" name="connsiteX4"/>
            <a:gd fmla="*/ 9525 h 819150" name="connsiteY4"/>
            <a:gd fmla="*/ 485775 w 666750" name="connsiteX5"/>
            <a:gd fmla="*/ 238125 h 819150" name="connsiteY5"/>
            <a:gd fmla="*/ 666750 w 666750" name="connsiteX6"/>
            <a:gd fmla="*/ 257175 h 819150" name="connsiteY6"/>
            <a:gd fmla="*/ 647700 w 666750" name="connsiteX7"/>
            <a:gd fmla="*/ 790575 h 819150" name="connsiteY7"/>
            <a:gd fmla="*/ 0 w 666750" name="connsiteX8"/>
            <a:gd fmla="*/ 819150 h 819150" name="connsiteY8"/>
            <a:gd fmla="*/ 0 w 647700" name="connsiteX0"/>
            <a:gd fmla="*/ 819150 h 819150" name="connsiteY0"/>
            <a:gd fmla="*/ 38100 w 647700" name="connsiteX1"/>
            <a:gd fmla="*/ 219075 h 819150" name="connsiteY1"/>
            <a:gd fmla="*/ 209550 w 647700" name="connsiteX2"/>
            <a:gd fmla="*/ 219075 h 819150" name="connsiteY2"/>
            <a:gd fmla="*/ 238125 w 647700" name="connsiteX3"/>
            <a:gd fmla="*/ 0 h 819150" name="connsiteY3"/>
            <a:gd fmla="*/ 447675 w 647700" name="connsiteX4"/>
            <a:gd fmla="*/ 9525 h 819150" name="connsiteY4"/>
            <a:gd fmla="*/ 485775 w 647700" name="connsiteX5"/>
            <a:gd fmla="*/ 238125 h 819150" name="connsiteY5"/>
            <a:gd fmla="*/ 619125 w 647700" name="connsiteX6"/>
            <a:gd fmla="*/ 257175 h 819150" name="connsiteY6"/>
            <a:gd fmla="*/ 647700 w 647700" name="connsiteX7"/>
            <a:gd fmla="*/ 790575 h 819150" name="connsiteY7"/>
            <a:gd fmla="*/ 0 w 647700" name="connsiteX8"/>
            <a:gd fmla="*/ 819150 h 819150" name="connsiteY8"/>
            <a:gd fmla="*/ 0 w 647700" name="connsiteX0"/>
            <a:gd fmla="*/ 838200 h 838200" name="connsiteY0"/>
            <a:gd fmla="*/ 38100 w 647700" name="connsiteX1"/>
            <a:gd fmla="*/ 238125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09625 h 838200" name="connsiteY7"/>
            <a:gd fmla="*/ 0 w 647700" name="connsiteX8"/>
            <a:gd fmla="*/ 838200 h 838200" name="connsiteY8"/>
            <a:gd fmla="*/ 0 w 647700" name="connsiteX0"/>
            <a:gd fmla="*/ 838200 h 838200" name="connsiteY0"/>
            <a:gd fmla="*/ 38100 w 647700" name="connsiteX1"/>
            <a:gd fmla="*/ 266700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09625 h 838200" name="connsiteY7"/>
            <a:gd fmla="*/ 0 w 647700" name="connsiteX8"/>
            <a:gd fmla="*/ 838200 h 838200" name="connsiteY8"/>
            <a:gd fmla="*/ 0 w 647700" name="connsiteX0"/>
            <a:gd fmla="*/ 838200 h 838200" name="connsiteY0"/>
            <a:gd fmla="*/ 38100 w 647700" name="connsiteX1"/>
            <a:gd fmla="*/ 266700 h 838200" name="connsiteY1"/>
            <a:gd fmla="*/ 209550 w 647700" name="connsiteX2"/>
            <a:gd fmla="*/ 238125 h 838200" name="connsiteY2"/>
            <a:gd fmla="*/ 238125 w 647700" name="connsiteX3"/>
            <a:gd fmla="*/ 19050 h 838200" name="connsiteY3"/>
            <a:gd fmla="*/ 457200 w 647700" name="connsiteX4"/>
            <a:gd fmla="*/ 0 h 838200" name="connsiteY4"/>
            <a:gd fmla="*/ 485775 w 647700" name="connsiteX5"/>
            <a:gd fmla="*/ 257175 h 838200" name="connsiteY5"/>
            <a:gd fmla="*/ 619125 w 647700" name="connsiteX6"/>
            <a:gd fmla="*/ 276225 h 838200" name="connsiteY6"/>
            <a:gd fmla="*/ 647700 w 647700" name="connsiteX7"/>
            <a:gd fmla="*/ 837491 h 838200" name="connsiteY7"/>
            <a:gd fmla="*/ 0 w 647700" name="connsiteX8"/>
            <a:gd fmla="*/ 838200 h 838200" name="connsiteY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b="b" l="l" r="r" t="t"/>
          <a:pathLst>
            <a:path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/>
          </a:extLst>
        </xdr:cNvPr>
        <xdr:cNvGrpSpPr/>
      </xdr:nvGrpSpPr>
      <xdr:grpSpPr>
        <a:xfrm>
          <a:off x="3600450" y="3676650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/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/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fmla="val 16200000" name="adj1"/>
              <a:gd fmla="val 5678128" name="adj2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/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fmla="val 16200000" name="adj1"/>
              <a:gd fmla="val 5678128" name="adj2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anchor="t" rtlCol="0" horzOverflow="clip" vertOverflow="clip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/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  <a:ln cap="flat" cmpd="sng" w="9525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/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/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/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/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/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/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/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/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/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/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/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/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/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/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/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/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/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/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/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fmla="*/ 6901295 w 6901295" name="connsiteX0"/>
            <a:gd fmla="*/ 635370 h 635370" name="connsiteY0"/>
            <a:gd fmla="*/ 6667500 w 6901295" name="connsiteX1"/>
            <a:gd fmla="*/ 263029 h 635370" name="connsiteY1"/>
            <a:gd fmla="*/ 5576454 w 6901295" name="connsiteX2"/>
            <a:gd fmla="*/ 37893 h 635370" name="connsiteY2"/>
            <a:gd fmla="*/ 1428750 w 6901295" name="connsiteX3"/>
            <a:gd fmla="*/ 37893 h 635370" name="connsiteY3"/>
            <a:gd fmla="*/ 0 w 6901295" name="connsiteX4"/>
            <a:gd fmla="*/ 410234 h 635370" name="connsiteY4"/>
            <a:gd fmla="*/ 6918614 w 6918614" name="connsiteX0"/>
            <a:gd fmla="*/ 649434 h 649434" name="connsiteY0"/>
            <a:gd fmla="*/ 6684819 w 6918614" name="connsiteX1"/>
            <a:gd fmla="*/ 277093 h 649434" name="connsiteY1"/>
            <a:gd fmla="*/ 5593773 w 6918614" name="connsiteX2"/>
            <a:gd fmla="*/ 51957 h 649434" name="connsiteY2"/>
            <a:gd fmla="*/ 1446069 w 6918614" name="connsiteX3"/>
            <a:gd fmla="*/ 51957 h 649434" name="connsiteY3"/>
            <a:gd fmla="*/ 0 w 6918614" name="connsiteX4"/>
            <a:gd fmla="*/ 623457 h 649434" name="connsiteY4"/>
            <a:gd fmla="*/ 6918614 w 6918614" name="connsiteX0"/>
            <a:gd fmla="*/ 624316 h 624316" name="connsiteY0"/>
            <a:gd fmla="*/ 6684819 w 6918614" name="connsiteX1"/>
            <a:gd fmla="*/ 251975 h 624316" name="connsiteY1"/>
            <a:gd fmla="*/ 5593773 w 6918614" name="connsiteX2"/>
            <a:gd fmla="*/ 26839 h 624316" name="connsiteY2"/>
            <a:gd fmla="*/ 1168978 w 6918614" name="connsiteX3"/>
            <a:gd fmla="*/ 68074 h 624316" name="connsiteY3"/>
            <a:gd fmla="*/ 0 w 6918614" name="connsiteX4"/>
            <a:gd fmla="*/ 598339 h 624316" name="connsiteY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b="b" l="l" r="r" t="t"/>
          <a:pathLst>
            <a:path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/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fmla="*/ 6901295 w 6901295" name="connsiteX0"/>
            <a:gd fmla="*/ 635370 h 635370" name="connsiteY0"/>
            <a:gd fmla="*/ 6667500 w 6901295" name="connsiteX1"/>
            <a:gd fmla="*/ 263029 h 635370" name="connsiteY1"/>
            <a:gd fmla="*/ 5576454 w 6901295" name="connsiteX2"/>
            <a:gd fmla="*/ 37893 h 635370" name="connsiteY2"/>
            <a:gd fmla="*/ 1428750 w 6901295" name="connsiteX3"/>
            <a:gd fmla="*/ 37893 h 635370" name="connsiteY3"/>
            <a:gd fmla="*/ 0 w 6901295" name="connsiteX4"/>
            <a:gd fmla="*/ 410234 h 635370" name="connsiteY4"/>
            <a:gd fmla="*/ 6927272 w 6927272" name="connsiteX0"/>
            <a:gd fmla="*/ 648813 h 648813" name="connsiteY0"/>
            <a:gd fmla="*/ 6693477 w 6927272" name="connsiteX1"/>
            <a:gd fmla="*/ 276472 h 648813" name="connsiteY1"/>
            <a:gd fmla="*/ 5602431 w 6927272" name="connsiteX2"/>
            <a:gd fmla="*/ 51336 h 648813" name="connsiteY2"/>
            <a:gd fmla="*/ 1454727 w 6927272" name="connsiteX3"/>
            <a:gd fmla="*/ 51336 h 648813" name="connsiteY3"/>
            <a:gd fmla="*/ 0 w 6927272" name="connsiteX4"/>
            <a:gd fmla="*/ 614177 h 648813" name="connsiteY4"/>
            <a:gd fmla="*/ 6927272 w 6927272" name="connsiteX0"/>
            <a:gd fmla="*/ 648813 h 648813" name="connsiteY0"/>
            <a:gd fmla="*/ 6693477 w 6927272" name="connsiteX1"/>
            <a:gd fmla="*/ 276472 h 648813" name="connsiteY1"/>
            <a:gd fmla="*/ 5602431 w 6927272" name="connsiteX2"/>
            <a:gd fmla="*/ 51336 h 648813" name="connsiteY2"/>
            <a:gd fmla="*/ 1151658 w 6927272" name="connsiteX3"/>
            <a:gd fmla="*/ 51336 h 648813" name="connsiteY3"/>
            <a:gd fmla="*/ 0 w 6927272" name="connsiteX4"/>
            <a:gd fmla="*/ 614177 h 648813" name="connsiteY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b="b" l="l" r="r" t="t"/>
          <a:pathLst>
            <a:path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t" rtlCol="0" horzOverflow="clip" vertOverflow="clip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/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/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/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/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/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/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/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/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/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cap="flat" cmpd="sng" w="9525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6" width="11.43"/>
  </cols>
  <sheetData>
    <row r="1" ht="14.25" customHeight="1">
      <c r="B1" t="s">
        <v>0</v>
      </c>
    </row>
    <row r="2" ht="14.25" customHeight="1">
      <c r="B2" t="s">
        <v>1</v>
      </c>
      <c r="C2">
        <v>2.0</v>
      </c>
      <c r="D2" t="s">
        <v>2</v>
      </c>
    </row>
    <row r="3" ht="14.25" customHeight="1">
      <c r="B3" t="s">
        <v>3</v>
      </c>
      <c r="C3">
        <v>4.0</v>
      </c>
      <c r="D3" t="s">
        <v>2</v>
      </c>
    </row>
    <row r="4" ht="14.25" customHeight="1">
      <c r="B4" t="s">
        <v>4</v>
      </c>
      <c r="C4">
        <v>20.0</v>
      </c>
      <c r="D4" t="s">
        <v>5</v>
      </c>
    </row>
    <row r="5" ht="14.25" customHeight="1">
      <c r="B5" t="s">
        <v>6</v>
      </c>
      <c r="C5">
        <v>6.0</v>
      </c>
      <c r="D5" t="s">
        <v>7</v>
      </c>
    </row>
    <row r="6" ht="14.25" customHeight="1">
      <c r="B6" t="s">
        <v>8</v>
      </c>
      <c r="C6">
        <v>38.0</v>
      </c>
      <c r="D6" t="s">
        <v>2</v>
      </c>
    </row>
    <row r="7" ht="14.25" customHeight="1">
      <c r="B7" t="s">
        <v>9</v>
      </c>
      <c r="C7">
        <v>44.0</v>
      </c>
      <c r="D7" t="s">
        <v>7</v>
      </c>
    </row>
    <row r="8" ht="14.25" customHeight="1"/>
    <row r="9" ht="14.25" customHeight="1">
      <c r="B9" t="s">
        <v>10</v>
      </c>
    </row>
    <row r="10" ht="14.25" customHeight="1">
      <c r="B10" t="s">
        <v>11</v>
      </c>
      <c r="C10">
        <v>150.0</v>
      </c>
      <c r="D10" t="s">
        <v>5</v>
      </c>
    </row>
    <row r="11" ht="14.25" customHeight="1">
      <c r="B11" t="s">
        <v>12</v>
      </c>
    </row>
    <row r="12" ht="14.25" customHeight="1">
      <c r="B12" t="s">
        <v>13</v>
      </c>
    </row>
    <row r="13" ht="14.25" customHeight="1">
      <c r="B13" t="s">
        <v>14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</cols>
  <sheetData>
    <row r="1" ht="14.25" customHeight="1"/>
    <row r="2" ht="14.25" customHeight="1">
      <c r="F2" t="s">
        <v>15</v>
      </c>
    </row>
    <row r="3" ht="14.25" customHeight="1">
      <c r="D3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t="s">
        <v>25</v>
      </c>
    </row>
    <row r="4" ht="14.25" customHeight="1">
      <c r="M4" t="s">
        <v>26</v>
      </c>
    </row>
    <row r="5" ht="14.25" customHeight="1">
      <c r="D5" s="1" t="s">
        <v>27</v>
      </c>
      <c r="E5" s="2"/>
      <c r="F5" s="3"/>
      <c r="G5" s="3"/>
      <c r="H5" s="3"/>
      <c r="I5" s="3"/>
      <c r="J5" s="3"/>
      <c r="K5" s="3"/>
      <c r="L5" s="4"/>
      <c r="M5" s="5">
        <v>-5.0</v>
      </c>
    </row>
    <row r="6" ht="14.25" customHeight="1">
      <c r="D6" s="1" t="s">
        <v>28</v>
      </c>
      <c r="E6" s="6"/>
      <c r="F6" s="7"/>
      <c r="G6" s="7"/>
      <c r="H6" s="7"/>
      <c r="I6" s="7"/>
      <c r="J6" s="7"/>
      <c r="K6" s="7"/>
      <c r="L6" s="8"/>
      <c r="M6" s="5">
        <v>-2.0</v>
      </c>
    </row>
    <row r="7" ht="14.25" customHeight="1">
      <c r="D7" s="1" t="s">
        <v>29</v>
      </c>
      <c r="E7" s="6"/>
      <c r="F7" s="7"/>
      <c r="G7" s="7"/>
      <c r="H7" s="7"/>
      <c r="I7" s="7"/>
      <c r="J7" s="7"/>
      <c r="K7" s="7"/>
      <c r="L7" s="8"/>
      <c r="M7" s="5">
        <v>2.0</v>
      </c>
    </row>
    <row r="8" ht="14.25" customHeight="1">
      <c r="D8" s="1" t="s">
        <v>30</v>
      </c>
      <c r="E8" s="9"/>
      <c r="F8" s="10"/>
      <c r="G8" s="10"/>
      <c r="H8" s="10"/>
      <c r="I8" s="10"/>
      <c r="J8" s="10"/>
      <c r="K8" s="10"/>
      <c r="L8" s="11"/>
      <c r="M8" s="5">
        <v>5.0</v>
      </c>
    </row>
    <row r="9" ht="14.25" customHeight="1">
      <c r="M9" t="s">
        <v>31</v>
      </c>
    </row>
    <row r="10" ht="14.25" customHeight="1"/>
    <row r="11" ht="14.25" customHeight="1"/>
    <row r="12" ht="14.25" customHeight="1"/>
    <row r="13" ht="14.25" customHeight="1">
      <c r="E13" t="s">
        <v>32</v>
      </c>
      <c r="F13" t="s">
        <v>33</v>
      </c>
    </row>
    <row r="14" ht="14.25" customHeight="1">
      <c r="N14" t="s">
        <v>34</v>
      </c>
    </row>
    <row r="15" ht="14.25" customHeight="1">
      <c r="E15" s="2">
        <v>6.0</v>
      </c>
      <c r="F15" s="3"/>
      <c r="G15" s="3"/>
      <c r="H15" s="3"/>
      <c r="I15" s="3"/>
      <c r="J15" s="4"/>
      <c r="K15" s="12"/>
      <c r="L15" s="13"/>
      <c r="N15" s="14">
        <v>19.0</v>
      </c>
    </row>
    <row r="16" ht="14.25" customHeight="1">
      <c r="E16" s="15">
        <v>5.0</v>
      </c>
      <c r="F16" s="7"/>
      <c r="G16" s="7"/>
      <c r="H16" s="7"/>
      <c r="I16" s="7"/>
      <c r="J16" s="7"/>
      <c r="K16" s="3"/>
      <c r="L16" s="4"/>
      <c r="N16" s="14">
        <v>16.0</v>
      </c>
    </row>
    <row r="17" ht="14.25" customHeight="1">
      <c r="E17" s="15">
        <v>4.0</v>
      </c>
      <c r="F17" s="7"/>
      <c r="G17" s="7"/>
      <c r="H17" s="7"/>
      <c r="I17" s="7"/>
      <c r="J17" s="7"/>
      <c r="K17" s="7"/>
      <c r="L17" s="8"/>
      <c r="N17" s="14">
        <v>13.0</v>
      </c>
    </row>
    <row r="18" ht="9.75" customHeight="1">
      <c r="A18" s="16"/>
      <c r="B18" s="16"/>
      <c r="C18" s="16"/>
      <c r="D18" s="16"/>
      <c r="E18" s="17"/>
      <c r="F18" s="18"/>
      <c r="G18" s="18"/>
      <c r="H18" s="18"/>
      <c r="I18" s="18"/>
      <c r="J18" s="18"/>
      <c r="K18" s="18"/>
      <c r="L18" s="18"/>
      <c r="N18" s="14"/>
    </row>
    <row r="19" ht="14.25" customHeight="1">
      <c r="E19" s="19">
        <v>3.0</v>
      </c>
      <c r="F19" s="20"/>
      <c r="G19" s="20"/>
      <c r="H19" s="20"/>
      <c r="I19" s="20"/>
      <c r="J19" s="20"/>
      <c r="K19" s="20"/>
      <c r="L19" s="21"/>
      <c r="N19" s="14">
        <v>9.0</v>
      </c>
    </row>
    <row r="20" ht="14.25" customHeight="1">
      <c r="E20" s="22">
        <v>2.0</v>
      </c>
      <c r="F20" s="7"/>
      <c r="G20" s="7"/>
      <c r="H20" s="7"/>
      <c r="I20" s="7"/>
      <c r="J20" s="7"/>
      <c r="K20" s="7"/>
      <c r="L20" s="23"/>
      <c r="N20" s="14">
        <v>6.0</v>
      </c>
    </row>
    <row r="21" ht="14.25" customHeight="1">
      <c r="E21" s="24">
        <v>1.0</v>
      </c>
      <c r="F21" s="25"/>
      <c r="G21" s="25"/>
      <c r="H21" s="25"/>
      <c r="I21" s="25"/>
      <c r="J21" s="25"/>
      <c r="K21" s="25"/>
      <c r="L21" s="26"/>
      <c r="M21" s="27" t="s">
        <v>35</v>
      </c>
      <c r="N21" s="14">
        <v>3.0</v>
      </c>
    </row>
    <row r="22" ht="14.25" customHeight="1">
      <c r="M22" s="28" t="s">
        <v>36</v>
      </c>
    </row>
    <row r="23" ht="14.25" customHeight="1">
      <c r="A23" s="1"/>
      <c r="B23" s="1" t="s">
        <v>16</v>
      </c>
      <c r="C23" s="1"/>
      <c r="E23" s="1">
        <v>56.0</v>
      </c>
      <c r="F23" s="1">
        <v>49.0</v>
      </c>
      <c r="G23" s="1">
        <v>42.0</v>
      </c>
      <c r="H23" s="1">
        <v>35.0</v>
      </c>
      <c r="I23" s="1">
        <v>28.0</v>
      </c>
      <c r="J23" s="1">
        <v>21.0</v>
      </c>
      <c r="K23" s="1">
        <v>14.0</v>
      </c>
      <c r="L23" s="1">
        <v>7.0</v>
      </c>
      <c r="M23" s="1">
        <v>4.0</v>
      </c>
    </row>
    <row r="24" ht="14.25" customHeight="1">
      <c r="H24" s="14"/>
      <c r="M24" t="s">
        <v>37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8.14"/>
    <col customWidth="1" min="4" max="12" width="8.29"/>
  </cols>
  <sheetData>
    <row r="1" ht="14.25" customHeight="1"/>
    <row r="2" ht="14.25" customHeight="1">
      <c r="D2" t="s">
        <v>38</v>
      </c>
      <c r="E2" t="s">
        <v>39</v>
      </c>
    </row>
    <row r="3" ht="14.25" customHeight="1">
      <c r="B3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t="s">
        <v>26</v>
      </c>
    </row>
    <row r="4" ht="14.25" customHeight="1">
      <c r="B4" s="1" t="s">
        <v>27</v>
      </c>
      <c r="C4" s="2"/>
      <c r="D4" s="3"/>
      <c r="E4" s="3"/>
      <c r="F4" s="3"/>
      <c r="G4" s="3"/>
      <c r="H4" s="4"/>
      <c r="I4" s="16"/>
      <c r="J4" s="16"/>
      <c r="K4" s="5">
        <v>-5.0</v>
      </c>
      <c r="L4" t="s">
        <v>25</v>
      </c>
      <c r="M4" s="29"/>
      <c r="N4" s="29"/>
      <c r="O4" s="29"/>
      <c r="P4" s="29" t="s">
        <v>40</v>
      </c>
      <c r="Q4" s="29"/>
      <c r="R4" s="29"/>
      <c r="S4" s="29"/>
      <c r="T4" s="29"/>
    </row>
    <row r="5" ht="14.25" customHeight="1">
      <c r="B5" s="1" t="s">
        <v>28</v>
      </c>
      <c r="C5" s="6"/>
      <c r="D5" s="7"/>
      <c r="E5" s="7"/>
      <c r="F5" s="7"/>
      <c r="G5" s="7"/>
      <c r="H5" s="8"/>
      <c r="I5" s="16"/>
      <c r="J5" s="16"/>
      <c r="K5" s="5">
        <v>-2.0</v>
      </c>
      <c r="M5" s="29"/>
      <c r="N5" s="29"/>
      <c r="O5" s="29"/>
      <c r="P5" s="29"/>
      <c r="Q5" s="29"/>
      <c r="R5" s="29"/>
      <c r="S5" s="29"/>
      <c r="T5" s="29"/>
    </row>
    <row r="6" ht="14.25" customHeight="1">
      <c r="B6" s="1" t="s">
        <v>29</v>
      </c>
      <c r="C6" s="6"/>
      <c r="D6" s="7"/>
      <c r="E6" s="7"/>
      <c r="F6" s="7"/>
      <c r="G6" s="7"/>
      <c r="H6" s="8"/>
      <c r="I6" s="16"/>
      <c r="J6" s="16"/>
      <c r="K6" s="5">
        <v>2.0</v>
      </c>
      <c r="M6" s="29"/>
      <c r="N6" s="29"/>
      <c r="O6" s="29"/>
      <c r="P6" s="29"/>
      <c r="Q6" s="29"/>
      <c r="R6" s="29"/>
      <c r="S6" s="29"/>
      <c r="T6" s="29"/>
    </row>
    <row r="7" ht="14.25" customHeight="1">
      <c r="B7" s="1" t="s">
        <v>30</v>
      </c>
      <c r="C7" s="9"/>
      <c r="D7" s="10"/>
      <c r="E7" s="10"/>
      <c r="F7" s="10"/>
      <c r="G7" s="10"/>
      <c r="H7" s="11"/>
      <c r="I7" s="16"/>
      <c r="J7" s="16"/>
      <c r="K7" s="5">
        <v>5.0</v>
      </c>
      <c r="M7" s="29"/>
      <c r="N7" s="29"/>
      <c r="O7" s="29"/>
      <c r="P7" s="29"/>
      <c r="Q7" s="29"/>
      <c r="R7" s="29"/>
      <c r="S7" s="29"/>
      <c r="T7" s="29"/>
    </row>
    <row r="8" ht="14.25" customHeight="1">
      <c r="K8" t="s">
        <v>31</v>
      </c>
      <c r="M8" s="29"/>
      <c r="N8" s="29"/>
      <c r="O8" s="29"/>
      <c r="P8" s="29"/>
      <c r="Q8" s="29"/>
      <c r="R8" s="29"/>
      <c r="S8" s="29"/>
      <c r="T8" s="29"/>
    </row>
    <row r="9" ht="14.25" customHeight="1">
      <c r="M9" s="29"/>
      <c r="N9" s="29"/>
      <c r="O9" s="29"/>
      <c r="P9" s="29"/>
      <c r="Q9" s="29"/>
      <c r="R9" s="29"/>
      <c r="S9" s="29"/>
      <c r="T9" s="29"/>
    </row>
    <row r="10" ht="14.25" customHeight="1">
      <c r="D10" t="s">
        <v>41</v>
      </c>
      <c r="E10" t="s">
        <v>42</v>
      </c>
      <c r="M10" s="29"/>
      <c r="N10" s="29"/>
      <c r="O10" s="29"/>
      <c r="P10" s="29"/>
      <c r="Q10" s="29"/>
      <c r="R10" s="29"/>
      <c r="S10" s="29"/>
      <c r="T10" s="29"/>
    </row>
    <row r="11" ht="14.25" customHeight="1">
      <c r="B11" t="s">
        <v>16</v>
      </c>
      <c r="C11" s="1" t="s">
        <v>17</v>
      </c>
      <c r="D11" s="1" t="s">
        <v>18</v>
      </c>
      <c r="E11" s="1" t="s">
        <v>19</v>
      </c>
      <c r="F11" s="1" t="s">
        <v>20</v>
      </c>
      <c r="G11" s="1" t="s">
        <v>21</v>
      </c>
      <c r="H11" s="1" t="s">
        <v>22</v>
      </c>
      <c r="I11" s="1" t="s">
        <v>23</v>
      </c>
      <c r="J11" s="1" t="s">
        <v>24</v>
      </c>
      <c r="K11" t="s">
        <v>26</v>
      </c>
      <c r="M11" s="29"/>
      <c r="N11" s="29"/>
      <c r="O11" s="29"/>
      <c r="P11" s="29"/>
      <c r="Q11" s="29"/>
      <c r="R11" s="29"/>
      <c r="S11" s="29"/>
      <c r="T11" s="29"/>
    </row>
    <row r="12" ht="14.25" customHeight="1">
      <c r="B12" s="1" t="s">
        <v>27</v>
      </c>
      <c r="C12" s="30">
        <v>57.0</v>
      </c>
      <c r="D12" s="31">
        <v>12.0</v>
      </c>
      <c r="E12" s="32">
        <v>1.0</v>
      </c>
      <c r="F12" s="3"/>
      <c r="G12" s="3"/>
      <c r="H12" s="3"/>
      <c r="I12" s="33">
        <v>45.0</v>
      </c>
      <c r="J12" s="34">
        <v>41.0</v>
      </c>
      <c r="K12" s="5">
        <v>-5.0</v>
      </c>
      <c r="L12" t="s">
        <v>25</v>
      </c>
      <c r="M12" s="35">
        <v>15.0</v>
      </c>
      <c r="N12" s="36">
        <v>12.0</v>
      </c>
      <c r="O12" s="35">
        <v>18.0</v>
      </c>
      <c r="P12" s="29"/>
      <c r="Q12" s="29"/>
      <c r="R12" s="29"/>
      <c r="S12" s="37">
        <v>26.0</v>
      </c>
      <c r="T12" s="37">
        <v>26.0</v>
      </c>
    </row>
    <row r="13" ht="14.25" customHeight="1">
      <c r="B13" s="1" t="s">
        <v>28</v>
      </c>
      <c r="C13" s="38">
        <v>58.0</v>
      </c>
      <c r="D13" s="39">
        <v>8.0</v>
      </c>
      <c r="E13" s="40">
        <v>2.0</v>
      </c>
      <c r="F13" s="39">
        <v>5.0</v>
      </c>
      <c r="G13" s="7"/>
      <c r="H13" s="7"/>
      <c r="I13" s="41">
        <v>46.0</v>
      </c>
      <c r="J13" s="42">
        <v>42.0</v>
      </c>
      <c r="K13" s="5">
        <v>-2.0</v>
      </c>
      <c r="M13" s="35">
        <v>20.0</v>
      </c>
      <c r="N13" s="36">
        <v>26.0</v>
      </c>
      <c r="O13" s="35">
        <v>23.0</v>
      </c>
      <c r="P13" s="36">
        <v>18.0</v>
      </c>
      <c r="Q13" s="29"/>
      <c r="R13" s="29"/>
      <c r="S13" s="37">
        <v>26.0</v>
      </c>
      <c r="T13" s="37">
        <v>26.0</v>
      </c>
    </row>
    <row r="14" ht="14.25" customHeight="1">
      <c r="B14" s="1" t="s">
        <v>29</v>
      </c>
      <c r="C14" s="38">
        <v>59.0</v>
      </c>
      <c r="D14" s="39">
        <v>13.0</v>
      </c>
      <c r="E14" s="40">
        <v>3.0</v>
      </c>
      <c r="F14" s="39">
        <v>6.0</v>
      </c>
      <c r="G14" s="7"/>
      <c r="H14" s="7"/>
      <c r="I14" s="41">
        <v>47.0</v>
      </c>
      <c r="J14" s="42">
        <v>43.0</v>
      </c>
      <c r="K14" s="5">
        <v>2.0</v>
      </c>
      <c r="M14" s="35">
        <v>27.0</v>
      </c>
      <c r="N14" s="36">
        <v>22.0</v>
      </c>
      <c r="O14" s="35">
        <v>24.0</v>
      </c>
      <c r="P14" s="36">
        <v>16.0</v>
      </c>
      <c r="Q14" s="29"/>
      <c r="R14" s="29"/>
      <c r="S14" s="37">
        <v>26.0</v>
      </c>
      <c r="T14" s="37">
        <v>26.0</v>
      </c>
    </row>
    <row r="15" ht="14.25" customHeight="1">
      <c r="B15" s="1" t="s">
        <v>30</v>
      </c>
      <c r="C15" s="43">
        <v>62.0</v>
      </c>
      <c r="D15" s="44">
        <v>9.0</v>
      </c>
      <c r="E15" s="45">
        <v>4.0</v>
      </c>
      <c r="F15" s="10"/>
      <c r="G15" s="10"/>
      <c r="H15" s="10"/>
      <c r="I15" s="46">
        <v>48.0</v>
      </c>
      <c r="J15" s="47">
        <v>44.0</v>
      </c>
      <c r="K15" s="5">
        <v>5.0</v>
      </c>
      <c r="M15" s="35">
        <v>12.0</v>
      </c>
      <c r="N15" s="36">
        <v>14.0</v>
      </c>
      <c r="O15" s="35">
        <v>22.0</v>
      </c>
      <c r="P15" s="29"/>
      <c r="Q15" s="29"/>
      <c r="R15" s="29"/>
      <c r="S15" s="37">
        <v>26.0</v>
      </c>
      <c r="T15" s="37">
        <v>26.0</v>
      </c>
    </row>
    <row r="16" ht="14.25" customHeight="1">
      <c r="K16" t="s">
        <v>31</v>
      </c>
      <c r="M16" s="29"/>
      <c r="N16" s="29"/>
      <c r="O16" s="29"/>
      <c r="P16" s="29"/>
      <c r="Q16" s="29"/>
      <c r="R16" s="29"/>
      <c r="S16" s="29"/>
      <c r="T16" s="29"/>
    </row>
    <row r="17" ht="14.25" customHeight="1">
      <c r="M17" s="29"/>
      <c r="N17" s="29"/>
      <c r="O17" s="29"/>
      <c r="P17" s="29"/>
      <c r="Q17" s="29"/>
      <c r="R17" s="29"/>
      <c r="S17" s="29"/>
      <c r="T17" s="29"/>
    </row>
    <row r="18" ht="14.25" customHeight="1">
      <c r="D18" t="s">
        <v>43</v>
      </c>
      <c r="E18" t="s">
        <v>44</v>
      </c>
      <c r="M18" s="29"/>
      <c r="N18" s="29"/>
      <c r="O18" s="29"/>
      <c r="P18" s="29"/>
      <c r="Q18" s="29"/>
      <c r="R18" s="29"/>
      <c r="S18" s="29"/>
      <c r="T18" s="29"/>
    </row>
    <row r="19" ht="14.25" customHeight="1">
      <c r="B19" t="s">
        <v>16</v>
      </c>
      <c r="C19" s="1" t="s">
        <v>17</v>
      </c>
      <c r="D19" s="1" t="s">
        <v>18</v>
      </c>
      <c r="E19" s="1" t="s">
        <v>19</v>
      </c>
      <c r="F19" s="1" t="s">
        <v>20</v>
      </c>
      <c r="G19" s="1" t="s">
        <v>21</v>
      </c>
      <c r="H19" s="1" t="s">
        <v>22</v>
      </c>
      <c r="I19" s="1" t="s">
        <v>23</v>
      </c>
      <c r="J19" s="1" t="s">
        <v>24</v>
      </c>
      <c r="K19" t="s">
        <v>26</v>
      </c>
      <c r="M19" s="29"/>
      <c r="N19" s="29"/>
      <c r="O19" s="29"/>
      <c r="P19" s="29"/>
      <c r="Q19" s="29"/>
      <c r="R19" s="29"/>
      <c r="S19" s="29"/>
      <c r="T19" s="29"/>
    </row>
    <row r="20" ht="14.25" customHeight="1">
      <c r="B20" s="1" t="s">
        <v>27</v>
      </c>
      <c r="C20" s="48">
        <v>72.0</v>
      </c>
      <c r="D20" s="31">
        <v>63.0</v>
      </c>
      <c r="E20" s="32">
        <v>60.0</v>
      </c>
      <c r="F20" s="31">
        <v>10.0</v>
      </c>
      <c r="G20" s="32">
        <v>56.0</v>
      </c>
      <c r="H20" s="32">
        <v>49.0</v>
      </c>
      <c r="I20" s="49">
        <v>40.0</v>
      </c>
      <c r="J20" s="50">
        <v>33.0</v>
      </c>
      <c r="K20" s="5">
        <v>-5.0</v>
      </c>
      <c r="L20" t="s">
        <v>25</v>
      </c>
      <c r="M20" s="51">
        <v>22.0</v>
      </c>
      <c r="N20" s="36">
        <v>17.0</v>
      </c>
      <c r="O20" s="35">
        <v>30.0</v>
      </c>
      <c r="P20" s="36">
        <v>17.0</v>
      </c>
      <c r="Q20" s="35">
        <v>26.0</v>
      </c>
      <c r="R20" s="35">
        <v>26.0</v>
      </c>
      <c r="S20" s="52">
        <v>26.0</v>
      </c>
      <c r="T20" s="52">
        <v>26.0</v>
      </c>
    </row>
    <row r="21" ht="14.25" customHeight="1">
      <c r="B21" s="1" t="s">
        <v>28</v>
      </c>
      <c r="C21" s="53">
        <v>69.0</v>
      </c>
      <c r="D21" s="39">
        <v>65.0</v>
      </c>
      <c r="E21" s="39">
        <v>64.0</v>
      </c>
      <c r="F21" s="39">
        <v>7.0</v>
      </c>
      <c r="G21" s="40">
        <v>55.0</v>
      </c>
      <c r="H21" s="40">
        <v>50.0</v>
      </c>
      <c r="I21" s="54">
        <v>39.0</v>
      </c>
      <c r="J21" s="55">
        <v>34.0</v>
      </c>
      <c r="K21" s="5">
        <v>-2.0</v>
      </c>
      <c r="M21" s="51">
        <v>29.0</v>
      </c>
      <c r="N21" s="36">
        <v>29.0</v>
      </c>
      <c r="O21" s="36">
        <v>25.0</v>
      </c>
      <c r="P21" s="36">
        <v>22.0</v>
      </c>
      <c r="Q21" s="35">
        <v>26.0</v>
      </c>
      <c r="R21" s="35">
        <v>26.0</v>
      </c>
      <c r="S21" s="52">
        <v>26.0</v>
      </c>
      <c r="T21" s="52">
        <v>26.0</v>
      </c>
    </row>
    <row r="22" ht="14.25" customHeight="1">
      <c r="B22" s="1" t="s">
        <v>29</v>
      </c>
      <c r="C22" s="53">
        <v>71.0</v>
      </c>
      <c r="D22" s="39">
        <v>68.0</v>
      </c>
      <c r="E22" s="39">
        <v>66.0</v>
      </c>
      <c r="F22" s="39">
        <v>11.0</v>
      </c>
      <c r="G22" s="40">
        <v>54.0</v>
      </c>
      <c r="H22" s="40">
        <v>51.0</v>
      </c>
      <c r="I22" s="54">
        <v>38.0</v>
      </c>
      <c r="J22" s="55">
        <v>35.0</v>
      </c>
      <c r="K22" s="5">
        <v>2.0</v>
      </c>
      <c r="M22" s="51">
        <v>30.0</v>
      </c>
      <c r="N22" s="36">
        <v>27.0</v>
      </c>
      <c r="O22" s="36">
        <v>20.0</v>
      </c>
      <c r="P22" s="36">
        <v>22.0</v>
      </c>
      <c r="Q22" s="35">
        <v>26.0</v>
      </c>
      <c r="R22" s="35">
        <v>26.0</v>
      </c>
      <c r="S22" s="52">
        <v>26.0</v>
      </c>
      <c r="T22" s="52">
        <v>26.0</v>
      </c>
    </row>
    <row r="23" ht="14.25" customHeight="1">
      <c r="B23" s="1" t="s">
        <v>30</v>
      </c>
      <c r="C23" s="56">
        <v>70.0</v>
      </c>
      <c r="D23" s="44">
        <v>67.0</v>
      </c>
      <c r="E23" s="45">
        <v>61.0</v>
      </c>
      <c r="F23" s="44">
        <v>14.0</v>
      </c>
      <c r="G23" s="45">
        <v>53.0</v>
      </c>
      <c r="H23" s="45">
        <v>52.0</v>
      </c>
      <c r="I23" s="57">
        <v>37.0</v>
      </c>
      <c r="J23" s="58">
        <v>36.0</v>
      </c>
      <c r="K23" s="5">
        <v>5.0</v>
      </c>
      <c r="M23" s="51">
        <v>20.0</v>
      </c>
      <c r="N23" s="36">
        <v>13.0</v>
      </c>
      <c r="O23" s="35">
        <v>30.0</v>
      </c>
      <c r="P23" s="36">
        <v>17.0</v>
      </c>
      <c r="Q23" s="35">
        <v>26.0</v>
      </c>
      <c r="R23" s="35">
        <v>26.0</v>
      </c>
      <c r="S23" s="52">
        <v>26.0</v>
      </c>
      <c r="T23" s="52">
        <v>26.0</v>
      </c>
    </row>
    <row r="24" ht="14.25" customHeight="1">
      <c r="K24" t="s">
        <v>31</v>
      </c>
      <c r="M24" s="29"/>
      <c r="N24" s="29"/>
      <c r="O24" s="29"/>
      <c r="P24" s="29"/>
      <c r="Q24" s="29"/>
      <c r="R24" s="29"/>
      <c r="S24" s="29"/>
      <c r="T24" s="29"/>
    </row>
    <row r="25" ht="14.25" customHeight="1">
      <c r="M25" s="29"/>
      <c r="N25" s="29"/>
      <c r="O25" s="29"/>
      <c r="P25" s="29"/>
      <c r="Q25" s="29"/>
      <c r="R25" s="29"/>
      <c r="S25" s="29"/>
      <c r="T25" s="29"/>
    </row>
    <row r="26" ht="14.25" customHeight="1">
      <c r="D26" t="s">
        <v>45</v>
      </c>
      <c r="E26" t="s">
        <v>46</v>
      </c>
      <c r="M26" s="29"/>
      <c r="N26" s="29"/>
      <c r="O26" s="29"/>
      <c r="P26" s="29"/>
      <c r="Q26" s="29"/>
      <c r="R26" s="29"/>
      <c r="S26" s="29"/>
      <c r="T26" s="29"/>
    </row>
    <row r="27" ht="14.25" customHeight="1">
      <c r="B27" t="s">
        <v>16</v>
      </c>
      <c r="C27" s="1" t="s">
        <v>17</v>
      </c>
      <c r="D27" s="1" t="s">
        <v>18</v>
      </c>
      <c r="E27" s="1" t="s">
        <v>19</v>
      </c>
      <c r="F27" s="1" t="s">
        <v>20</v>
      </c>
      <c r="G27" s="1" t="s">
        <v>21</v>
      </c>
      <c r="H27" s="1" t="s">
        <v>22</v>
      </c>
      <c r="I27" s="1" t="s">
        <v>23</v>
      </c>
      <c r="J27" s="1" t="s">
        <v>24</v>
      </c>
      <c r="K27" t="s">
        <v>26</v>
      </c>
      <c r="M27" s="29"/>
      <c r="N27" s="29"/>
      <c r="O27" s="29"/>
      <c r="P27" s="29"/>
      <c r="Q27" s="29"/>
      <c r="R27" s="29"/>
      <c r="S27" s="29"/>
      <c r="T27" s="29"/>
    </row>
    <row r="28" ht="14.25" customHeight="1">
      <c r="B28" s="1" t="s">
        <v>27</v>
      </c>
      <c r="C28" s="59">
        <v>108.0</v>
      </c>
      <c r="D28" s="3"/>
      <c r="E28" s="3"/>
      <c r="F28" s="3"/>
      <c r="G28" s="3"/>
      <c r="H28" s="3"/>
      <c r="I28" s="3"/>
      <c r="J28" s="4"/>
      <c r="K28" s="5">
        <v>-5.0</v>
      </c>
      <c r="L28" t="s">
        <v>25</v>
      </c>
      <c r="M28" s="37">
        <v>18.0</v>
      </c>
      <c r="N28" s="29"/>
      <c r="O28" s="29"/>
      <c r="P28" s="29"/>
      <c r="Q28" s="29"/>
      <c r="R28" s="29"/>
      <c r="S28" s="29"/>
      <c r="T28" s="29"/>
    </row>
    <row r="29" ht="14.25" customHeight="1">
      <c r="B29" s="1" t="s">
        <v>28</v>
      </c>
      <c r="C29" s="6"/>
      <c r="D29" s="7"/>
      <c r="E29" s="7"/>
      <c r="F29" s="7"/>
      <c r="G29" s="7"/>
      <c r="H29" s="7"/>
      <c r="I29" s="7"/>
      <c r="J29" s="8"/>
      <c r="K29" s="5">
        <v>-2.0</v>
      </c>
      <c r="M29" s="29"/>
      <c r="N29" s="29"/>
      <c r="O29" s="29"/>
      <c r="P29" s="29"/>
      <c r="Q29" s="29"/>
      <c r="R29" s="29"/>
      <c r="S29" s="29"/>
      <c r="T29" s="29"/>
    </row>
    <row r="30" ht="14.25" customHeight="1">
      <c r="B30" s="1" t="s">
        <v>29</v>
      </c>
      <c r="C30" s="60">
        <v>116.0</v>
      </c>
      <c r="D30" s="7"/>
      <c r="E30" s="7"/>
      <c r="F30" s="7"/>
      <c r="G30" s="7"/>
      <c r="H30" s="7"/>
      <c r="I30" s="7"/>
      <c r="J30" s="8"/>
      <c r="K30" s="5">
        <v>2.0</v>
      </c>
      <c r="M30" s="37">
        <v>15.0</v>
      </c>
      <c r="N30" s="29"/>
      <c r="O30" s="29"/>
      <c r="P30" s="29"/>
      <c r="Q30" s="29"/>
      <c r="R30" s="29"/>
      <c r="S30" s="29"/>
      <c r="T30" s="29"/>
    </row>
    <row r="31" ht="14.25" customHeight="1">
      <c r="B31" s="1" t="s">
        <v>30</v>
      </c>
      <c r="C31" s="9"/>
      <c r="D31" s="10"/>
      <c r="E31" s="10"/>
      <c r="F31" s="10"/>
      <c r="G31" s="10"/>
      <c r="H31" s="46">
        <v>103.0</v>
      </c>
      <c r="I31" s="10"/>
      <c r="J31" s="11"/>
      <c r="K31" s="5">
        <v>5.0</v>
      </c>
      <c r="M31" s="29"/>
      <c r="N31" s="29"/>
      <c r="O31" s="29"/>
      <c r="P31" s="29"/>
      <c r="Q31" s="29"/>
      <c r="R31" s="37">
        <v>14.0</v>
      </c>
      <c r="S31" s="29"/>
      <c r="T31" s="29"/>
    </row>
    <row r="32" ht="14.25" customHeight="1">
      <c r="K32" t="s">
        <v>31</v>
      </c>
      <c r="M32" s="29"/>
      <c r="N32" s="29"/>
      <c r="O32" s="29"/>
      <c r="P32" s="29"/>
      <c r="Q32" s="29"/>
      <c r="R32" s="29"/>
      <c r="S32" s="29"/>
      <c r="T32" s="29"/>
    </row>
    <row r="33" ht="14.25" customHeight="1">
      <c r="M33" s="29"/>
      <c r="N33" s="29"/>
      <c r="O33" s="29"/>
      <c r="P33" s="29"/>
      <c r="Q33" s="29"/>
      <c r="R33" s="29"/>
      <c r="S33" s="29"/>
      <c r="T33" s="29"/>
    </row>
    <row r="34" ht="14.25" customHeight="1">
      <c r="D34" t="s">
        <v>47</v>
      </c>
      <c r="E34" t="s">
        <v>48</v>
      </c>
      <c r="M34" s="29"/>
      <c r="N34" s="29"/>
      <c r="O34" s="29"/>
      <c r="P34" s="29"/>
      <c r="Q34" s="29"/>
      <c r="R34" s="29"/>
      <c r="S34" s="29"/>
      <c r="T34" s="29"/>
    </row>
    <row r="35" ht="14.25" customHeight="1">
      <c r="B35" t="s">
        <v>16</v>
      </c>
      <c r="C35" s="1" t="s">
        <v>17</v>
      </c>
      <c r="D35" s="1" t="s">
        <v>18</v>
      </c>
      <c r="E35" s="1" t="s">
        <v>19</v>
      </c>
      <c r="F35" s="1" t="s">
        <v>20</v>
      </c>
      <c r="G35" s="1" t="s">
        <v>21</v>
      </c>
      <c r="H35" s="1" t="s">
        <v>22</v>
      </c>
      <c r="I35" s="1" t="s">
        <v>23</v>
      </c>
      <c r="J35" s="1" t="s">
        <v>24</v>
      </c>
      <c r="K35" t="s">
        <v>26</v>
      </c>
      <c r="M35" s="29"/>
      <c r="N35" s="29"/>
      <c r="O35" s="29"/>
      <c r="P35" s="29"/>
      <c r="Q35" s="29"/>
      <c r="R35" s="29"/>
      <c r="S35" s="29"/>
      <c r="T35" s="29"/>
    </row>
    <row r="36" ht="14.25" customHeight="1">
      <c r="B36" s="1" t="s">
        <v>27</v>
      </c>
      <c r="C36" s="61">
        <v>22.0</v>
      </c>
      <c r="D36" s="62">
        <v>30.0</v>
      </c>
      <c r="E36" s="33">
        <v>16.0</v>
      </c>
      <c r="F36" s="33">
        <v>118.0</v>
      </c>
      <c r="G36" s="33">
        <v>119.0</v>
      </c>
      <c r="H36" s="33">
        <v>104.0</v>
      </c>
      <c r="I36" s="33">
        <v>112.0</v>
      </c>
      <c r="J36" s="63">
        <v>25.0</v>
      </c>
      <c r="K36" s="5">
        <v>-5.0</v>
      </c>
      <c r="L36" t="s">
        <v>25</v>
      </c>
      <c r="M36" s="64">
        <v>18.0</v>
      </c>
      <c r="N36" s="64">
        <v>19.0</v>
      </c>
      <c r="O36" s="37">
        <v>15.0</v>
      </c>
      <c r="P36" s="37">
        <v>20.0</v>
      </c>
      <c r="Q36" s="37">
        <v>22.0</v>
      </c>
      <c r="R36" s="37">
        <v>16.0</v>
      </c>
      <c r="S36" s="37">
        <v>15.0</v>
      </c>
      <c r="T36" s="64">
        <v>15.0</v>
      </c>
    </row>
    <row r="37" ht="14.25" customHeight="1">
      <c r="B37" s="1" t="s">
        <v>28</v>
      </c>
      <c r="C37" s="65">
        <v>28.0</v>
      </c>
      <c r="D37" s="66">
        <v>21.0</v>
      </c>
      <c r="E37" s="41">
        <v>20.0</v>
      </c>
      <c r="F37" s="41">
        <v>18.0</v>
      </c>
      <c r="G37" s="41">
        <v>17.0</v>
      </c>
      <c r="H37" s="41">
        <v>110.0</v>
      </c>
      <c r="I37" s="41">
        <v>117.0</v>
      </c>
      <c r="J37" s="42">
        <v>109.0</v>
      </c>
      <c r="K37" s="5">
        <v>-2.0</v>
      </c>
      <c r="M37" s="64">
        <v>23.0</v>
      </c>
      <c r="N37" s="64">
        <v>21.0</v>
      </c>
      <c r="O37" s="37">
        <v>25.0</v>
      </c>
      <c r="P37" s="37">
        <v>19.0</v>
      </c>
      <c r="Q37" s="37">
        <v>18.0</v>
      </c>
      <c r="R37" s="37">
        <v>29.0</v>
      </c>
      <c r="S37" s="37">
        <v>27.0</v>
      </c>
      <c r="T37" s="67">
        <v>23.0</v>
      </c>
    </row>
    <row r="38" ht="14.25" customHeight="1">
      <c r="B38" s="1" t="s">
        <v>29</v>
      </c>
      <c r="C38" s="65">
        <v>31.0</v>
      </c>
      <c r="D38" s="66">
        <v>23.0</v>
      </c>
      <c r="E38" s="41">
        <v>15.0</v>
      </c>
      <c r="F38" s="41">
        <v>19.0</v>
      </c>
      <c r="G38" s="41">
        <v>109.0</v>
      </c>
      <c r="H38" s="41">
        <v>113.0</v>
      </c>
      <c r="I38" s="41">
        <v>115.0</v>
      </c>
      <c r="J38" s="42">
        <v>114.0</v>
      </c>
      <c r="K38" s="5">
        <v>2.0</v>
      </c>
      <c r="M38" s="64">
        <v>22.0</v>
      </c>
      <c r="N38" s="64">
        <v>17.0</v>
      </c>
      <c r="O38" s="37">
        <v>26.0</v>
      </c>
      <c r="P38" s="37">
        <v>24.0</v>
      </c>
      <c r="Q38" s="37">
        <v>23.0</v>
      </c>
      <c r="R38" s="37">
        <v>24.0</v>
      </c>
      <c r="S38" s="37">
        <v>33.0</v>
      </c>
      <c r="T38" s="67">
        <v>20.0</v>
      </c>
    </row>
    <row r="39" ht="14.25" customHeight="1">
      <c r="B39" s="1" t="s">
        <v>30</v>
      </c>
      <c r="C39" s="68">
        <v>29.0</v>
      </c>
      <c r="D39" s="69">
        <v>26.0</v>
      </c>
      <c r="E39" s="46">
        <v>111.0</v>
      </c>
      <c r="F39" s="46">
        <v>120.0</v>
      </c>
      <c r="G39" s="46">
        <v>105.0</v>
      </c>
      <c r="H39" s="46">
        <v>107.0</v>
      </c>
      <c r="I39" s="46">
        <v>106.0</v>
      </c>
      <c r="J39" s="70">
        <v>27.0</v>
      </c>
      <c r="K39" s="5">
        <v>5.0</v>
      </c>
      <c r="M39" s="64">
        <v>18.0</v>
      </c>
      <c r="N39" s="64">
        <v>19.0</v>
      </c>
      <c r="O39" s="37">
        <v>10.0</v>
      </c>
      <c r="P39" s="37">
        <v>20.0</v>
      </c>
      <c r="Q39" s="37">
        <v>22.0</v>
      </c>
      <c r="R39" s="37">
        <v>16.0</v>
      </c>
      <c r="S39" s="37">
        <v>15.0</v>
      </c>
      <c r="T39" s="64">
        <v>15.0</v>
      </c>
    </row>
    <row r="40" ht="14.25" customHeight="1">
      <c r="K40" t="s">
        <v>31</v>
      </c>
      <c r="M40" s="29"/>
      <c r="N40" s="29"/>
      <c r="O40" s="29"/>
      <c r="P40" s="29"/>
      <c r="Q40" s="29"/>
      <c r="R40" s="29"/>
      <c r="S40" s="29"/>
      <c r="T40" s="29"/>
    </row>
    <row r="41" ht="14.25" customHeight="1">
      <c r="M41" s="29"/>
      <c r="N41" s="29"/>
      <c r="O41" s="29"/>
      <c r="P41" s="29"/>
      <c r="Q41" s="29"/>
      <c r="R41" s="29"/>
      <c r="S41" s="29"/>
      <c r="T41" s="29"/>
    </row>
    <row r="42" ht="14.25" customHeight="1">
      <c r="D42" t="s">
        <v>49</v>
      </c>
      <c r="E42" t="s">
        <v>50</v>
      </c>
      <c r="M42" s="29"/>
      <c r="N42" s="29"/>
      <c r="O42" s="29"/>
      <c r="P42" s="29"/>
      <c r="Q42" s="29"/>
      <c r="R42" s="29"/>
      <c r="S42" s="29"/>
      <c r="T42" s="29"/>
    </row>
    <row r="43" ht="14.25" customHeight="1">
      <c r="B43" t="s">
        <v>16</v>
      </c>
      <c r="C43" s="1" t="s">
        <v>17</v>
      </c>
      <c r="D43" s="1" t="s">
        <v>18</v>
      </c>
      <c r="E43" s="1" t="s">
        <v>19</v>
      </c>
      <c r="F43" s="1" t="s">
        <v>20</v>
      </c>
      <c r="G43" s="1" t="s">
        <v>21</v>
      </c>
      <c r="H43" s="1" t="s">
        <v>22</v>
      </c>
      <c r="I43" s="1" t="s">
        <v>23</v>
      </c>
      <c r="J43" s="1" t="s">
        <v>24</v>
      </c>
      <c r="K43" t="s">
        <v>26</v>
      </c>
      <c r="M43" s="29"/>
      <c r="N43" s="29"/>
      <c r="O43" s="29"/>
      <c r="P43" s="29"/>
      <c r="Q43" s="29"/>
      <c r="R43" s="29"/>
      <c r="S43" s="29"/>
      <c r="T43" s="29"/>
    </row>
    <row r="44" ht="14.25" customHeight="1">
      <c r="B44" s="1" t="s">
        <v>27</v>
      </c>
      <c r="C44" s="71">
        <v>24.0</v>
      </c>
      <c r="D44" s="71">
        <v>100.0</v>
      </c>
      <c r="E44" s="71">
        <v>96.0</v>
      </c>
      <c r="F44" s="71">
        <v>92.0</v>
      </c>
      <c r="G44" s="71">
        <v>88.0</v>
      </c>
      <c r="H44" s="71">
        <v>84.0</v>
      </c>
      <c r="I44" s="71">
        <v>80.0</v>
      </c>
      <c r="J44" s="71">
        <v>76.0</v>
      </c>
      <c r="K44" s="5">
        <v>-5.0</v>
      </c>
      <c r="L44" t="s">
        <v>25</v>
      </c>
      <c r="M44" s="64">
        <v>24.0</v>
      </c>
      <c r="N44" s="64">
        <v>40.0</v>
      </c>
      <c r="O44" s="64">
        <v>40.0</v>
      </c>
      <c r="P44" s="64">
        <v>40.0</v>
      </c>
      <c r="Q44" s="64">
        <v>40.0</v>
      </c>
      <c r="R44" s="64">
        <v>40.0</v>
      </c>
      <c r="S44" s="64">
        <v>40.0</v>
      </c>
      <c r="T44" s="64">
        <v>40.0</v>
      </c>
      <c r="U44" s="29"/>
    </row>
    <row r="45" ht="14.25" customHeight="1">
      <c r="B45" s="1" t="s">
        <v>28</v>
      </c>
      <c r="C45" s="72">
        <v>102.0</v>
      </c>
      <c r="D45" s="72">
        <v>99.0</v>
      </c>
      <c r="E45" s="72">
        <v>95.0</v>
      </c>
      <c r="F45" s="72">
        <v>91.0</v>
      </c>
      <c r="G45" s="72">
        <v>87.0</v>
      </c>
      <c r="H45" s="72">
        <v>83.0</v>
      </c>
      <c r="I45" s="72">
        <v>79.0</v>
      </c>
      <c r="J45" s="72">
        <v>75.0</v>
      </c>
      <c r="K45" s="5">
        <v>-2.0</v>
      </c>
      <c r="M45" s="64">
        <v>40.0</v>
      </c>
      <c r="N45" s="64">
        <v>40.0</v>
      </c>
      <c r="O45" s="64">
        <v>40.0</v>
      </c>
      <c r="P45" s="64">
        <v>40.0</v>
      </c>
      <c r="Q45" s="64">
        <v>40.0</v>
      </c>
      <c r="R45" s="64">
        <v>40.0</v>
      </c>
      <c r="S45" s="64">
        <v>40.0</v>
      </c>
      <c r="T45" s="64">
        <v>40.0</v>
      </c>
    </row>
    <row r="46" ht="14.25" customHeight="1">
      <c r="B46" s="1" t="s">
        <v>29</v>
      </c>
      <c r="C46" s="72">
        <v>101.0</v>
      </c>
      <c r="D46" s="73">
        <v>98.0</v>
      </c>
      <c r="E46" s="66">
        <v>94.0</v>
      </c>
      <c r="F46" s="66">
        <v>90.0</v>
      </c>
      <c r="G46" s="66">
        <v>86.0</v>
      </c>
      <c r="H46" s="74">
        <v>82.0</v>
      </c>
      <c r="I46" s="75">
        <v>78.0</v>
      </c>
      <c r="J46" s="75">
        <v>74.0</v>
      </c>
      <c r="K46" s="5">
        <v>2.0</v>
      </c>
      <c r="M46" s="64">
        <v>40.0</v>
      </c>
      <c r="N46" s="64">
        <v>40.0</v>
      </c>
      <c r="O46" s="64">
        <v>40.0</v>
      </c>
      <c r="P46" s="64">
        <v>40.0</v>
      </c>
      <c r="Q46" s="64">
        <v>40.0</v>
      </c>
      <c r="R46" s="64">
        <v>40.0</v>
      </c>
      <c r="S46" s="64">
        <v>40.0</v>
      </c>
      <c r="T46" s="64">
        <v>40.0</v>
      </c>
    </row>
    <row r="47" ht="14.25" customHeight="1">
      <c r="B47" s="1" t="s">
        <v>30</v>
      </c>
      <c r="C47" s="76">
        <v>32.0</v>
      </c>
      <c r="D47" s="69">
        <v>97.0</v>
      </c>
      <c r="E47" s="69">
        <v>93.0</v>
      </c>
      <c r="F47" s="69">
        <v>89.0</v>
      </c>
      <c r="G47" s="69">
        <v>85.0</v>
      </c>
      <c r="H47" s="77">
        <v>81.0</v>
      </c>
      <c r="I47" s="78">
        <v>77.0</v>
      </c>
      <c r="J47" s="78">
        <v>73.0</v>
      </c>
      <c r="K47" s="5">
        <v>5.0</v>
      </c>
      <c r="M47" s="64">
        <v>25.0</v>
      </c>
      <c r="N47" s="64">
        <v>40.0</v>
      </c>
      <c r="O47" s="64">
        <v>40.0</v>
      </c>
      <c r="P47" s="64">
        <v>40.0</v>
      </c>
      <c r="Q47" s="64">
        <v>40.0</v>
      </c>
      <c r="R47" s="64">
        <v>40.0</v>
      </c>
      <c r="S47" s="64">
        <v>40.0</v>
      </c>
      <c r="T47" s="64">
        <v>40.0</v>
      </c>
    </row>
    <row r="48" ht="14.25" customHeight="1">
      <c r="K48" t="s">
        <v>31</v>
      </c>
    </row>
    <row r="49" ht="14.25" customHeight="1"/>
    <row r="50" ht="14.25" customHeight="1"/>
    <row r="51" ht="14.25" customHeight="1">
      <c r="B51" t="s">
        <v>51</v>
      </c>
    </row>
    <row r="52" ht="14.25" customHeight="1"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L52" t="s">
        <v>52</v>
      </c>
    </row>
    <row r="53" ht="14.25" customHeight="1">
      <c r="B53" t="s">
        <v>27</v>
      </c>
      <c r="C53" s="29" t="str">
        <f>(M44+M36+M28+M20+M12+M4)</f>
        <v>97</v>
      </c>
      <c r="D53" s="29" t="str">
        <f t="shared" ref="D53:E53" si="1">N44+N36+N28+N20+N12+N4</f>
        <v>88</v>
      </c>
      <c r="E53" s="29" t="str">
        <f t="shared" si="1"/>
        <v>103</v>
      </c>
      <c r="F53" s="29" t="str">
        <f>P44+P36+P28+P20+P12</f>
        <v>77</v>
      </c>
      <c r="G53" s="29" t="str">
        <f t="shared" ref="G53:J53" si="2">Q44+Q36+Q28+Q20+Q12+Q4</f>
        <v>88</v>
      </c>
      <c r="H53" s="29" t="str">
        <f t="shared" si="2"/>
        <v>82</v>
      </c>
      <c r="I53" s="29" t="str">
        <f t="shared" si="2"/>
        <v>107</v>
      </c>
      <c r="J53" s="29" t="str">
        <f t="shared" si="2"/>
        <v>107</v>
      </c>
      <c r="K53" s="79" t="str">
        <f>SUM(C53+D53+E53+F53+G53+H53+I53+J53)</f>
        <v>749</v>
      </c>
    </row>
    <row r="54" ht="14.25" customHeight="1">
      <c r="B54" t="s">
        <v>28</v>
      </c>
      <c r="C54" s="29" t="str">
        <f t="shared" ref="C54:J54" si="3">M13+M21+M29+M37+M45</f>
        <v>112</v>
      </c>
      <c r="D54" s="29" t="str">
        <f t="shared" si="3"/>
        <v>116</v>
      </c>
      <c r="E54" s="29" t="str">
        <f t="shared" si="3"/>
        <v>113</v>
      </c>
      <c r="F54" s="29" t="str">
        <f t="shared" si="3"/>
        <v>99</v>
      </c>
      <c r="G54" s="29" t="str">
        <f t="shared" si="3"/>
        <v>84</v>
      </c>
      <c r="H54" s="29" t="str">
        <f t="shared" si="3"/>
        <v>95</v>
      </c>
      <c r="I54" s="29" t="str">
        <f t="shared" si="3"/>
        <v>119</v>
      </c>
      <c r="J54" s="29" t="str">
        <f t="shared" si="3"/>
        <v>115</v>
      </c>
      <c r="K54" s="79" t="str">
        <f t="shared" ref="K54:K56" si="5">SUM(C54:J54)</f>
        <v>853</v>
      </c>
    </row>
    <row r="55" ht="14.25" customHeight="1">
      <c r="B55" t="s">
        <v>29</v>
      </c>
      <c r="C55" s="29" t="str">
        <f t="shared" ref="C55:J55" si="4">M14+M22+M30+M38+M46</f>
        <v>134</v>
      </c>
      <c r="D55" s="29" t="str">
        <f t="shared" si="4"/>
        <v>106</v>
      </c>
      <c r="E55" s="29" t="str">
        <f t="shared" si="4"/>
        <v>110</v>
      </c>
      <c r="F55" s="29" t="str">
        <f t="shared" si="4"/>
        <v>102</v>
      </c>
      <c r="G55" s="29" t="str">
        <f t="shared" si="4"/>
        <v>89</v>
      </c>
      <c r="H55" s="29" t="str">
        <f t="shared" si="4"/>
        <v>90</v>
      </c>
      <c r="I55" s="29" t="str">
        <f t="shared" si="4"/>
        <v>125</v>
      </c>
      <c r="J55" s="29" t="str">
        <f t="shared" si="4"/>
        <v>112</v>
      </c>
      <c r="K55" s="80" t="str">
        <f t="shared" si="5"/>
        <v>868</v>
      </c>
    </row>
    <row r="56" ht="14.25" customHeight="1">
      <c r="B56" t="s">
        <v>30</v>
      </c>
      <c r="C56" s="29" t="str">
        <f t="shared" ref="C56:J56" si="6">M15+M23+M31+M39+M47</f>
        <v>75</v>
      </c>
      <c r="D56" s="29" t="str">
        <f t="shared" si="6"/>
        <v>86</v>
      </c>
      <c r="E56" s="29" t="str">
        <f t="shared" si="6"/>
        <v>102</v>
      </c>
      <c r="F56" s="29" t="str">
        <f t="shared" si="6"/>
        <v>77</v>
      </c>
      <c r="G56" s="29" t="str">
        <f t="shared" si="6"/>
        <v>88</v>
      </c>
      <c r="H56" s="29" t="str">
        <f t="shared" si="6"/>
        <v>96</v>
      </c>
      <c r="I56" s="29" t="str">
        <f t="shared" si="6"/>
        <v>107</v>
      </c>
      <c r="J56" s="29" t="str">
        <f t="shared" si="6"/>
        <v>107</v>
      </c>
      <c r="K56" s="80" t="str">
        <f t="shared" si="5"/>
        <v>738</v>
      </c>
    </row>
    <row r="57" ht="14.25" customHeight="1">
      <c r="D57" t="s">
        <v>53</v>
      </c>
      <c r="E57" t="str">
        <f>SUM(C53:E56)</f>
        <v>1242</v>
      </c>
      <c r="I57" t="s">
        <v>54</v>
      </c>
      <c r="J57" t="str">
        <f>SUM(F53:J56)</f>
        <v>1966</v>
      </c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3.86"/>
    <col customWidth="1" min="3" max="3" width="8.29"/>
    <col customWidth="1" min="4" max="4" width="10.71"/>
    <col customWidth="1" min="5" max="10" width="8.29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63</v>
      </c>
      <c r="L1" s="83" t="str">
        <f>L3-L2</f>
        <v>0.38</v>
      </c>
    </row>
    <row r="2" ht="14.25" customHeight="1">
      <c r="B2" s="84" t="s">
        <v>64</v>
      </c>
      <c r="C2" s="81" t="str">
        <f>SUM(C3:C323)</f>
        <v>7405</v>
      </c>
      <c r="D2" s="81"/>
      <c r="E2" s="81"/>
      <c r="F2" s="81"/>
      <c r="G2" s="81"/>
      <c r="H2" s="81" t="str">
        <f t="shared" ref="H2:J2" si="1">SUM(H3:H124)</f>
        <v>51036</v>
      </c>
      <c r="I2" s="81" t="str">
        <f t="shared" si="1"/>
        <v>21</v>
      </c>
      <c r="J2" s="85" t="str">
        <f t="shared" si="1"/>
        <v>284725</v>
      </c>
      <c r="K2" s="86" t="s">
        <v>65</v>
      </c>
      <c r="L2" s="83" t="str">
        <f>H2/C2</f>
        <v>6.89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67</v>
      </c>
      <c r="L3" t="str">
        <f>M6</f>
        <v>7.275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7405</v>
      </c>
      <c r="M4" t="str">
        <f>L4/200</f>
        <v>37.025</v>
      </c>
    </row>
    <row r="5" ht="14.25" customHeight="1">
      <c r="A5" s="87">
        <v>1.0</v>
      </c>
      <c r="B5" s="81" t="s">
        <v>71</v>
      </c>
      <c r="C5" s="87">
        <v>18.0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288</v>
      </c>
      <c r="I5" s="89" t="str">
        <f t="shared" si="4"/>
        <v>-90</v>
      </c>
      <c r="J5" s="89" t="str">
        <f t="shared" si="4"/>
        <v>756</v>
      </c>
      <c r="K5" s="81" t="s">
        <v>73</v>
      </c>
      <c r="L5">
        <v>5.0</v>
      </c>
    </row>
    <row r="6" ht="14.25" customHeight="1">
      <c r="A6" s="87">
        <v>2.0</v>
      </c>
      <c r="B6" s="81" t="s">
        <v>74</v>
      </c>
      <c r="C6" s="87">
        <v>23.0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368</v>
      </c>
      <c r="I6" s="89" t="str">
        <f t="shared" si="5"/>
        <v>-46</v>
      </c>
      <c r="J6" s="89" t="str">
        <f t="shared" si="5"/>
        <v>966</v>
      </c>
      <c r="K6" t="s">
        <v>67</v>
      </c>
      <c r="L6">
        <v>29.1</v>
      </c>
      <c r="M6" t="str">
        <f>L6*0.25</f>
        <v>7.275</v>
      </c>
    </row>
    <row r="7" ht="14.25" customHeight="1">
      <c r="A7" s="87">
        <v>3.0</v>
      </c>
      <c r="B7" s="81" t="s">
        <v>75</v>
      </c>
      <c r="C7" s="87">
        <v>24.0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384</v>
      </c>
      <c r="I7" s="89" t="str">
        <f t="shared" si="6"/>
        <v>48</v>
      </c>
      <c r="J7" s="89" t="str">
        <f t="shared" si="6"/>
        <v>1008</v>
      </c>
    </row>
    <row r="8" ht="14.25" customHeight="1">
      <c r="A8" s="87">
        <v>4.0</v>
      </c>
      <c r="B8" s="81" t="s">
        <v>76</v>
      </c>
      <c r="C8" s="87">
        <v>22.0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352</v>
      </c>
      <c r="I8" s="89" t="str">
        <f t="shared" si="7"/>
        <v>110</v>
      </c>
      <c r="J8" s="89" t="str">
        <f t="shared" si="7"/>
        <v>924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18.0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288</v>
      </c>
      <c r="I9" s="89" t="str">
        <f t="shared" si="8"/>
        <v>-36</v>
      </c>
      <c r="J9" s="89" t="str">
        <f t="shared" si="8"/>
        <v>630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16.0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256</v>
      </c>
      <c r="I10" s="89" t="str">
        <f t="shared" si="9"/>
        <v>32</v>
      </c>
      <c r="J10" s="89" t="str">
        <f t="shared" si="9"/>
        <v>560</v>
      </c>
    </row>
    <row r="11" ht="14.25" customHeight="1">
      <c r="A11" s="87">
        <v>7.0</v>
      </c>
      <c r="B11" s="81" t="s">
        <v>84</v>
      </c>
      <c r="C11" s="87">
        <v>22.0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286</v>
      </c>
      <c r="I11" s="89" t="str">
        <f t="shared" si="10"/>
        <v>-44</v>
      </c>
      <c r="J11" s="89" t="str">
        <f t="shared" si="10"/>
        <v>770</v>
      </c>
      <c r="K11" t="s">
        <v>85</v>
      </c>
      <c r="L11" s="83" t="str">
        <f>J2/C2</f>
        <v>38.45</v>
      </c>
    </row>
    <row r="12" ht="14.25" customHeight="1">
      <c r="A12" s="87">
        <v>8.0</v>
      </c>
      <c r="B12" s="81" t="s">
        <v>86</v>
      </c>
      <c r="C12" s="87">
        <v>26.0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416</v>
      </c>
      <c r="I12" s="89" t="str">
        <f t="shared" si="11"/>
        <v>-52</v>
      </c>
      <c r="J12" s="89" t="str">
        <f t="shared" si="11"/>
        <v>1274</v>
      </c>
    </row>
    <row r="13" ht="14.25" customHeight="1">
      <c r="A13" s="87">
        <v>9.0</v>
      </c>
      <c r="B13" s="81" t="s">
        <v>87</v>
      </c>
      <c r="C13" s="87">
        <v>14.0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224</v>
      </c>
      <c r="I13" s="89" t="str">
        <f t="shared" si="12"/>
        <v>70</v>
      </c>
      <c r="J13" s="89" t="str">
        <f t="shared" si="12"/>
        <v>686</v>
      </c>
    </row>
    <row r="14" ht="14.25" customHeight="1">
      <c r="A14" s="87">
        <v>10.0</v>
      </c>
      <c r="B14" s="81" t="s">
        <v>88</v>
      </c>
      <c r="C14" s="87">
        <v>17.0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221</v>
      </c>
      <c r="I14" s="89" t="str">
        <f t="shared" si="13"/>
        <v>-85</v>
      </c>
      <c r="J14" s="89" t="str">
        <f t="shared" si="13"/>
        <v>595</v>
      </c>
    </row>
    <row r="15" ht="14.25" customHeight="1">
      <c r="A15" s="87">
        <v>11.0</v>
      </c>
      <c r="B15" s="81" t="s">
        <v>89</v>
      </c>
      <c r="C15" s="87">
        <v>22.0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286</v>
      </c>
      <c r="I15" s="89" t="str">
        <f t="shared" si="14"/>
        <v>44</v>
      </c>
      <c r="J15" s="89" t="str">
        <f t="shared" si="14"/>
        <v>770</v>
      </c>
    </row>
    <row r="16" ht="14.25" customHeight="1">
      <c r="A16" s="87">
        <v>12.0</v>
      </c>
      <c r="B16" s="81" t="s">
        <v>90</v>
      </c>
      <c r="C16" s="87">
        <v>12.0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192</v>
      </c>
      <c r="I16" s="89" t="str">
        <f t="shared" si="15"/>
        <v>-60</v>
      </c>
      <c r="J16" s="89" t="str">
        <f t="shared" si="15"/>
        <v>588</v>
      </c>
    </row>
    <row r="17" ht="14.25" customHeight="1">
      <c r="A17" s="87">
        <v>13.0</v>
      </c>
      <c r="B17" s="81" t="s">
        <v>91</v>
      </c>
      <c r="C17" s="87">
        <v>22.0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352</v>
      </c>
      <c r="I17" s="89" t="str">
        <f t="shared" si="16"/>
        <v>44</v>
      </c>
      <c r="J17" s="89" t="str">
        <f t="shared" si="16"/>
        <v>1078</v>
      </c>
    </row>
    <row r="18" ht="14.25" customHeight="1">
      <c r="A18" s="87">
        <v>14.0</v>
      </c>
      <c r="B18" s="81" t="s">
        <v>92</v>
      </c>
      <c r="C18" s="87">
        <v>17.0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221</v>
      </c>
      <c r="I18" s="89" t="str">
        <f t="shared" si="17"/>
        <v>85</v>
      </c>
      <c r="J18" s="89" t="str">
        <f t="shared" si="17"/>
        <v>595</v>
      </c>
    </row>
    <row r="19" ht="14.25" customHeight="1">
      <c r="A19" s="87">
        <v>15.0</v>
      </c>
      <c r="B19" s="81" t="s">
        <v>93</v>
      </c>
      <c r="C19" s="87">
        <v>26.0</v>
      </c>
      <c r="D19" s="91" t="s">
        <v>94</v>
      </c>
      <c r="E19" s="91">
        <v>6.0</v>
      </c>
      <c r="F19" s="91">
        <v>2.0</v>
      </c>
      <c r="G19" s="91">
        <v>42.0</v>
      </c>
      <c r="H19" s="89" t="str">
        <f t="shared" ref="H19:J19" si="18">E19*$C19</f>
        <v>156</v>
      </c>
      <c r="I19" s="89" t="str">
        <f t="shared" si="18"/>
        <v>52</v>
      </c>
      <c r="J19" s="89" t="str">
        <f t="shared" si="18"/>
        <v>1092</v>
      </c>
    </row>
    <row r="20" ht="14.25" customHeight="1">
      <c r="A20" s="87">
        <v>16.0</v>
      </c>
      <c r="B20" s="81" t="s">
        <v>95</v>
      </c>
      <c r="C20" s="87">
        <v>15.0</v>
      </c>
      <c r="D20" s="91" t="s">
        <v>94</v>
      </c>
      <c r="E20" s="91">
        <v>6.0</v>
      </c>
      <c r="F20" s="91">
        <v>-5.0</v>
      </c>
      <c r="G20" s="91">
        <v>42.0</v>
      </c>
      <c r="H20" s="89" t="str">
        <f t="shared" ref="H20:J20" si="19">E20*$C20</f>
        <v>90</v>
      </c>
      <c r="I20" s="89" t="str">
        <f t="shared" si="19"/>
        <v>-75</v>
      </c>
      <c r="J20" s="89" t="str">
        <f t="shared" si="19"/>
        <v>630</v>
      </c>
    </row>
    <row r="21" ht="14.25" customHeight="1">
      <c r="A21" s="87">
        <v>17.0</v>
      </c>
      <c r="B21" s="81" t="s">
        <v>96</v>
      </c>
      <c r="C21" s="87">
        <v>18.0</v>
      </c>
      <c r="D21" s="91" t="s">
        <v>94</v>
      </c>
      <c r="E21" s="91">
        <v>6.0</v>
      </c>
      <c r="F21" s="91">
        <v>-2.0</v>
      </c>
      <c r="G21" s="91">
        <v>28.0</v>
      </c>
      <c r="H21" s="89" t="str">
        <f t="shared" ref="H21:J21" si="20">E21*$C21</f>
        <v>108</v>
      </c>
      <c r="I21" s="89" t="str">
        <f t="shared" si="20"/>
        <v>-36</v>
      </c>
      <c r="J21" s="89" t="str">
        <f t="shared" si="20"/>
        <v>504</v>
      </c>
    </row>
    <row r="22" ht="14.25" customHeight="1">
      <c r="A22" s="87">
        <v>18.0</v>
      </c>
      <c r="B22" s="81" t="s">
        <v>97</v>
      </c>
      <c r="C22" s="87">
        <v>19.0</v>
      </c>
      <c r="D22" s="91" t="s">
        <v>94</v>
      </c>
      <c r="E22" s="91">
        <v>6.0</v>
      </c>
      <c r="F22" s="91">
        <v>-2.0</v>
      </c>
      <c r="G22" s="91">
        <v>35.0</v>
      </c>
      <c r="H22" s="89" t="str">
        <f t="shared" ref="H22:J22" si="21">E22*$C22</f>
        <v>114</v>
      </c>
      <c r="I22" s="89" t="str">
        <f t="shared" si="21"/>
        <v>-38</v>
      </c>
      <c r="J22" s="89" t="str">
        <f t="shared" si="21"/>
        <v>665</v>
      </c>
    </row>
    <row r="23" ht="14.25" customHeight="1">
      <c r="A23" s="87">
        <v>19.0</v>
      </c>
      <c r="B23" s="81" t="s">
        <v>98</v>
      </c>
      <c r="C23" s="87">
        <v>24.0</v>
      </c>
      <c r="D23" s="91" t="s">
        <v>94</v>
      </c>
      <c r="E23" s="91">
        <v>6.0</v>
      </c>
      <c r="F23" s="91">
        <v>2.0</v>
      </c>
      <c r="G23" s="91">
        <v>35.0</v>
      </c>
      <c r="H23" s="89" t="str">
        <f t="shared" ref="H23:J23" si="22">E23*$C23</f>
        <v>144</v>
      </c>
      <c r="I23" s="89" t="str">
        <f t="shared" si="22"/>
        <v>48</v>
      </c>
      <c r="J23" s="89" t="str">
        <f t="shared" si="22"/>
        <v>840</v>
      </c>
    </row>
    <row r="24" ht="14.25" customHeight="1">
      <c r="A24" s="87">
        <v>20.0</v>
      </c>
      <c r="B24" s="81" t="s">
        <v>99</v>
      </c>
      <c r="C24" s="87">
        <v>25.0</v>
      </c>
      <c r="D24" s="91" t="s">
        <v>94</v>
      </c>
      <c r="E24" s="91">
        <v>6.0</v>
      </c>
      <c r="F24" s="91">
        <v>-2.0</v>
      </c>
      <c r="G24" s="91">
        <v>42.0</v>
      </c>
      <c r="H24" s="89" t="str">
        <f t="shared" ref="H24:J24" si="23">E24*$C24</f>
        <v>150</v>
      </c>
      <c r="I24" s="89" t="str">
        <f t="shared" si="23"/>
        <v>-50</v>
      </c>
      <c r="J24" s="89" t="str">
        <f t="shared" si="23"/>
        <v>1050</v>
      </c>
    </row>
    <row r="25" ht="14.25" customHeight="1">
      <c r="A25" s="87">
        <v>21.0</v>
      </c>
      <c r="B25" s="81" t="s">
        <v>100</v>
      </c>
      <c r="C25" s="87">
        <v>21.0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126</v>
      </c>
      <c r="I25" s="89" t="str">
        <f t="shared" si="24"/>
        <v>-42</v>
      </c>
      <c r="J25" s="89" t="str">
        <f t="shared" si="24"/>
        <v>1029</v>
      </c>
    </row>
    <row r="26" ht="14.25" customHeight="1">
      <c r="A26" s="87">
        <v>22.0</v>
      </c>
      <c r="B26" s="81" t="s">
        <v>102</v>
      </c>
      <c r="C26" s="92">
        <v>18.0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108</v>
      </c>
      <c r="I26" s="89" t="str">
        <f t="shared" si="25"/>
        <v>-90</v>
      </c>
      <c r="J26" s="89" t="str">
        <f t="shared" si="25"/>
        <v>1008</v>
      </c>
    </row>
    <row r="27" ht="14.25" customHeight="1">
      <c r="A27" s="87">
        <v>23.0</v>
      </c>
      <c r="B27" s="81" t="s">
        <v>103</v>
      </c>
      <c r="C27" s="93">
        <v>17.0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102</v>
      </c>
      <c r="I27" s="89" t="str">
        <f t="shared" si="26"/>
        <v>34</v>
      </c>
      <c r="J27" s="89" t="str">
        <f t="shared" si="26"/>
        <v>833</v>
      </c>
    </row>
    <row r="28" ht="14.25" customHeight="1">
      <c r="A28" s="87">
        <v>24.0</v>
      </c>
      <c r="B28" s="81" t="s">
        <v>104</v>
      </c>
      <c r="C28" s="87">
        <v>24.0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72</v>
      </c>
      <c r="I28" s="89" t="str">
        <f t="shared" si="27"/>
        <v>-120</v>
      </c>
      <c r="J28" s="89" t="str">
        <f t="shared" si="27"/>
        <v>1344</v>
      </c>
    </row>
    <row r="29" ht="14.25" customHeight="1">
      <c r="A29" s="87">
        <v>25.0</v>
      </c>
      <c r="B29" s="81" t="s">
        <v>105</v>
      </c>
      <c r="C29" s="87">
        <v>15.0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90</v>
      </c>
      <c r="I29" s="89" t="str">
        <f t="shared" si="28"/>
        <v>-75</v>
      </c>
      <c r="J29" s="89" t="str">
        <f t="shared" si="28"/>
        <v>105</v>
      </c>
    </row>
    <row r="30" ht="14.25" customHeight="1">
      <c r="A30" s="87">
        <v>26.0</v>
      </c>
      <c r="B30" s="81" t="s">
        <v>106</v>
      </c>
      <c r="C30" s="87">
        <v>19.0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114</v>
      </c>
      <c r="I30" s="89" t="str">
        <f t="shared" si="29"/>
        <v>95</v>
      </c>
      <c r="J30" s="89" t="str">
        <f t="shared" si="29"/>
        <v>931</v>
      </c>
    </row>
    <row r="31" ht="14.25" customHeight="1">
      <c r="A31" s="87">
        <v>27.0</v>
      </c>
      <c r="B31" s="81" t="s">
        <v>107</v>
      </c>
      <c r="C31" s="87">
        <v>15.0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90</v>
      </c>
      <c r="I31" s="89" t="str">
        <f t="shared" si="30"/>
        <v>75</v>
      </c>
      <c r="J31" s="89" t="str">
        <f t="shared" si="30"/>
        <v>105</v>
      </c>
    </row>
    <row r="32" ht="14.25" customHeight="1">
      <c r="A32" s="87">
        <v>28.0</v>
      </c>
      <c r="B32" s="81" t="s">
        <v>108</v>
      </c>
      <c r="C32" s="87">
        <v>23.0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138</v>
      </c>
      <c r="I32" s="89" t="str">
        <f t="shared" si="31"/>
        <v>-46</v>
      </c>
      <c r="J32" s="89" t="str">
        <f t="shared" si="31"/>
        <v>1288</v>
      </c>
    </row>
    <row r="33" ht="14.25" customHeight="1">
      <c r="A33" s="87">
        <v>29.0</v>
      </c>
      <c r="B33" s="81" t="s">
        <v>109</v>
      </c>
      <c r="C33" s="92">
        <v>18.0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108</v>
      </c>
      <c r="I33" s="89" t="str">
        <f t="shared" si="32"/>
        <v>90</v>
      </c>
      <c r="J33" s="89" t="str">
        <f t="shared" si="32"/>
        <v>1008</v>
      </c>
    </row>
    <row r="34" ht="14.25" customHeight="1">
      <c r="A34" s="87">
        <v>30.0</v>
      </c>
      <c r="B34" s="81" t="s">
        <v>110</v>
      </c>
      <c r="C34" s="87">
        <v>19.0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114</v>
      </c>
      <c r="I34" s="89" t="str">
        <f t="shared" si="33"/>
        <v>-95</v>
      </c>
      <c r="J34" s="89" t="str">
        <f t="shared" si="33"/>
        <v>1064</v>
      </c>
    </row>
    <row r="35" ht="14.25" customHeight="1">
      <c r="A35" s="87">
        <v>31.0</v>
      </c>
      <c r="B35" s="81" t="s">
        <v>111</v>
      </c>
      <c r="C35" s="87">
        <v>22.0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132</v>
      </c>
      <c r="I35" s="89" t="str">
        <f t="shared" si="34"/>
        <v>44</v>
      </c>
      <c r="J35" s="89" t="str">
        <f t="shared" si="34"/>
        <v>1078</v>
      </c>
    </row>
    <row r="36" ht="14.25" customHeight="1">
      <c r="A36" s="87">
        <v>32.0</v>
      </c>
      <c r="B36" s="81" t="s">
        <v>112</v>
      </c>
      <c r="C36" s="87">
        <v>25.0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75</v>
      </c>
      <c r="I36" s="89" t="str">
        <f t="shared" si="35"/>
        <v>125</v>
      </c>
      <c r="J36" s="89" t="str">
        <f t="shared" si="35"/>
        <v>1400</v>
      </c>
    </row>
    <row r="37" ht="14.25" customHeight="1">
      <c r="A37" s="87">
        <v>33.0</v>
      </c>
      <c r="B37" s="81" t="s">
        <v>113</v>
      </c>
      <c r="C37" s="87">
        <v>26.0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338</v>
      </c>
      <c r="I37" s="89" t="str">
        <f t="shared" si="36"/>
        <v>-130</v>
      </c>
      <c r="J37" s="89" t="str">
        <f t="shared" si="36"/>
        <v>182</v>
      </c>
    </row>
    <row r="38" ht="14.25" customHeight="1">
      <c r="A38" s="87">
        <v>34.0</v>
      </c>
      <c r="B38" s="81" t="s">
        <v>115</v>
      </c>
      <c r="C38" s="87">
        <v>26.0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338</v>
      </c>
      <c r="I38" s="89" t="str">
        <f t="shared" si="37"/>
        <v>-52</v>
      </c>
      <c r="J38" s="89" t="str">
        <f t="shared" si="37"/>
        <v>182</v>
      </c>
    </row>
    <row r="39" ht="14.25" customHeight="1">
      <c r="A39" s="87">
        <v>35.0</v>
      </c>
      <c r="B39" s="81" t="s">
        <v>116</v>
      </c>
      <c r="C39" s="87">
        <v>26.0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338</v>
      </c>
      <c r="I39" s="89" t="str">
        <f t="shared" si="38"/>
        <v>52</v>
      </c>
      <c r="J39" s="89" t="str">
        <f t="shared" si="38"/>
        <v>182</v>
      </c>
    </row>
    <row r="40" ht="14.25" customHeight="1">
      <c r="A40" s="87">
        <v>36.0</v>
      </c>
      <c r="B40" s="81" t="s">
        <v>117</v>
      </c>
      <c r="C40" s="87">
        <v>26.0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338</v>
      </c>
      <c r="I40" s="89" t="str">
        <f t="shared" si="39"/>
        <v>130</v>
      </c>
      <c r="J40" s="89" t="str">
        <f t="shared" si="39"/>
        <v>182</v>
      </c>
    </row>
    <row r="41" ht="14.25" customHeight="1">
      <c r="A41" s="87">
        <v>37.0</v>
      </c>
      <c r="B41" s="81" t="s">
        <v>118</v>
      </c>
      <c r="C41" s="87">
        <v>26.0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338</v>
      </c>
      <c r="I41" s="89" t="str">
        <f t="shared" si="40"/>
        <v>130</v>
      </c>
      <c r="J41" s="89" t="str">
        <f t="shared" si="40"/>
        <v>364</v>
      </c>
    </row>
    <row r="42" ht="14.25" customHeight="1">
      <c r="A42" s="87">
        <v>38.0</v>
      </c>
      <c r="B42" s="81" t="s">
        <v>119</v>
      </c>
      <c r="C42" s="87">
        <v>26.0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338</v>
      </c>
      <c r="I42" s="89" t="str">
        <f t="shared" si="41"/>
        <v>52</v>
      </c>
      <c r="J42" s="89" t="str">
        <f t="shared" si="41"/>
        <v>364</v>
      </c>
    </row>
    <row r="43" ht="14.25" customHeight="1">
      <c r="A43" s="87">
        <v>39.0</v>
      </c>
      <c r="B43" s="81" t="s">
        <v>120</v>
      </c>
      <c r="C43" s="87">
        <v>26.0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338</v>
      </c>
      <c r="I43" s="89" t="str">
        <f t="shared" si="42"/>
        <v>-52</v>
      </c>
      <c r="J43" s="89" t="str">
        <f t="shared" si="42"/>
        <v>364</v>
      </c>
    </row>
    <row r="44" ht="14.25" customHeight="1">
      <c r="A44" s="87">
        <v>40.0</v>
      </c>
      <c r="B44" s="81" t="s">
        <v>121</v>
      </c>
      <c r="C44" s="87">
        <v>26.0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338</v>
      </c>
      <c r="I44" s="89" t="str">
        <f t="shared" si="43"/>
        <v>-130</v>
      </c>
      <c r="J44" s="89" t="str">
        <f t="shared" si="43"/>
        <v>364</v>
      </c>
    </row>
    <row r="45" ht="14.25" customHeight="1">
      <c r="A45" s="87">
        <v>41.0</v>
      </c>
      <c r="B45" s="81" t="s">
        <v>122</v>
      </c>
      <c r="C45" s="87">
        <v>26.0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416</v>
      </c>
      <c r="I45" s="89" t="str">
        <f t="shared" si="44"/>
        <v>-130</v>
      </c>
      <c r="J45" s="89" t="str">
        <f t="shared" si="44"/>
        <v>182</v>
      </c>
    </row>
    <row r="46" ht="14.25" customHeight="1">
      <c r="A46" s="87">
        <v>42.0</v>
      </c>
      <c r="B46" s="81" t="s">
        <v>123</v>
      </c>
      <c r="C46" s="87">
        <v>26.0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416</v>
      </c>
      <c r="I46" s="89" t="str">
        <f t="shared" si="45"/>
        <v>-52</v>
      </c>
      <c r="J46" s="89" t="str">
        <f t="shared" si="45"/>
        <v>182</v>
      </c>
    </row>
    <row r="47" ht="14.25" customHeight="1">
      <c r="A47" s="87">
        <v>43.0</v>
      </c>
      <c r="B47" s="81" t="s">
        <v>124</v>
      </c>
      <c r="C47" s="87">
        <v>26.0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416</v>
      </c>
      <c r="I47" s="89" t="str">
        <f t="shared" si="46"/>
        <v>52</v>
      </c>
      <c r="J47" s="89" t="str">
        <f t="shared" si="46"/>
        <v>182</v>
      </c>
    </row>
    <row r="48" ht="14.25" customHeight="1">
      <c r="A48" s="87">
        <v>44.0</v>
      </c>
      <c r="B48" s="81" t="s">
        <v>125</v>
      </c>
      <c r="C48" s="87">
        <v>26.0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416</v>
      </c>
      <c r="I48" s="89" t="str">
        <f t="shared" si="47"/>
        <v>130</v>
      </c>
      <c r="J48" s="89" t="str">
        <f t="shared" si="47"/>
        <v>182</v>
      </c>
    </row>
    <row r="49" ht="14.25" customHeight="1">
      <c r="A49" s="87">
        <v>45.0</v>
      </c>
      <c r="B49" s="81" t="s">
        <v>126</v>
      </c>
      <c r="C49" s="87">
        <v>26.0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416</v>
      </c>
      <c r="I49" s="89" t="str">
        <f t="shared" si="48"/>
        <v>-130</v>
      </c>
      <c r="J49" s="89" t="str">
        <f t="shared" si="48"/>
        <v>364</v>
      </c>
    </row>
    <row r="50" ht="14.25" customHeight="1">
      <c r="A50" s="87">
        <v>46.0</v>
      </c>
      <c r="B50" s="81" t="s">
        <v>127</v>
      </c>
      <c r="C50" s="87">
        <v>26.0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416</v>
      </c>
      <c r="I50" s="89" t="str">
        <f t="shared" si="49"/>
        <v>-52</v>
      </c>
      <c r="J50" s="89" t="str">
        <f t="shared" si="49"/>
        <v>364</v>
      </c>
    </row>
    <row r="51" ht="14.25" customHeight="1">
      <c r="A51" s="87">
        <v>47.0</v>
      </c>
      <c r="B51" s="81" t="s">
        <v>128</v>
      </c>
      <c r="C51" s="87">
        <v>26.0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416</v>
      </c>
      <c r="I51" s="89" t="str">
        <f t="shared" si="50"/>
        <v>52</v>
      </c>
      <c r="J51" s="89" t="str">
        <f t="shared" si="50"/>
        <v>364</v>
      </c>
    </row>
    <row r="52" ht="14.25" customHeight="1">
      <c r="A52" s="87">
        <v>48.0</v>
      </c>
      <c r="B52" s="81" t="s">
        <v>129</v>
      </c>
      <c r="C52" s="87">
        <v>26.0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416</v>
      </c>
      <c r="I52" s="89" t="str">
        <f t="shared" si="51"/>
        <v>130</v>
      </c>
      <c r="J52" s="89" t="str">
        <f t="shared" si="51"/>
        <v>364</v>
      </c>
    </row>
    <row r="53" ht="14.25" customHeight="1">
      <c r="A53" s="87">
        <v>49.0</v>
      </c>
      <c r="B53" s="81" t="s">
        <v>130</v>
      </c>
      <c r="C53" s="87">
        <v>26.0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338</v>
      </c>
      <c r="I53" s="89" t="str">
        <f t="shared" si="52"/>
        <v>-130</v>
      </c>
      <c r="J53" s="89" t="str">
        <f t="shared" si="52"/>
        <v>546</v>
      </c>
    </row>
    <row r="54" ht="14.25" customHeight="1">
      <c r="A54" s="87">
        <v>50.0</v>
      </c>
      <c r="B54" s="81" t="s">
        <v>131</v>
      </c>
      <c r="C54" s="87">
        <v>26.0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338</v>
      </c>
      <c r="I54" s="89" t="str">
        <f t="shared" si="53"/>
        <v>-52</v>
      </c>
      <c r="J54" s="89" t="str">
        <f t="shared" si="53"/>
        <v>546</v>
      </c>
    </row>
    <row r="55" ht="14.25" customHeight="1">
      <c r="A55" s="87">
        <v>51.0</v>
      </c>
      <c r="B55" s="81" t="s">
        <v>132</v>
      </c>
      <c r="C55" s="87">
        <v>26.0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338</v>
      </c>
      <c r="I55" s="89" t="str">
        <f t="shared" si="54"/>
        <v>52</v>
      </c>
      <c r="J55" s="89" t="str">
        <f t="shared" si="54"/>
        <v>546</v>
      </c>
    </row>
    <row r="56" ht="14.25" customHeight="1">
      <c r="A56" s="87">
        <v>52.0</v>
      </c>
      <c r="B56" s="81" t="s">
        <v>133</v>
      </c>
      <c r="C56" s="87">
        <v>26.0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338</v>
      </c>
      <c r="I56" s="89" t="str">
        <f t="shared" si="55"/>
        <v>130</v>
      </c>
      <c r="J56" s="89" t="str">
        <f t="shared" si="55"/>
        <v>546</v>
      </c>
    </row>
    <row r="57" ht="14.25" customHeight="1">
      <c r="A57" s="87">
        <v>53.0</v>
      </c>
      <c r="B57" s="81" t="s">
        <v>134</v>
      </c>
      <c r="C57" s="87">
        <v>26.0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338</v>
      </c>
      <c r="I57" s="89" t="str">
        <f t="shared" si="56"/>
        <v>130</v>
      </c>
      <c r="J57" s="89" t="str">
        <f t="shared" si="56"/>
        <v>728</v>
      </c>
    </row>
    <row r="58" ht="14.25" customHeight="1">
      <c r="A58" s="87">
        <v>54.0</v>
      </c>
      <c r="B58" s="81" t="s">
        <v>135</v>
      </c>
      <c r="C58" s="87">
        <v>26.0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338</v>
      </c>
      <c r="I58" s="89" t="str">
        <f t="shared" si="57"/>
        <v>52</v>
      </c>
      <c r="J58" s="89" t="str">
        <f t="shared" si="57"/>
        <v>728</v>
      </c>
    </row>
    <row r="59" ht="14.25" customHeight="1">
      <c r="A59" s="87">
        <v>55.0</v>
      </c>
      <c r="B59" s="81" t="s">
        <v>136</v>
      </c>
      <c r="C59" s="87">
        <v>26.0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338</v>
      </c>
      <c r="I59" s="89" t="str">
        <f t="shared" si="58"/>
        <v>-52</v>
      </c>
      <c r="J59" s="89" t="str">
        <f t="shared" si="58"/>
        <v>728</v>
      </c>
    </row>
    <row r="60" ht="14.25" customHeight="1">
      <c r="A60" s="87">
        <v>56.0</v>
      </c>
      <c r="B60" s="81" t="s">
        <v>137</v>
      </c>
      <c r="C60" s="87">
        <v>26.0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338</v>
      </c>
      <c r="I60" s="89" t="str">
        <f t="shared" si="59"/>
        <v>-130</v>
      </c>
      <c r="J60" s="89" t="str">
        <f t="shared" si="59"/>
        <v>728</v>
      </c>
    </row>
    <row r="61" ht="14.25" customHeight="1">
      <c r="A61" s="87">
        <v>57.0</v>
      </c>
      <c r="B61" s="81" t="s">
        <v>138</v>
      </c>
      <c r="C61" s="87">
        <v>15.0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240</v>
      </c>
      <c r="I61" s="89" t="str">
        <f t="shared" si="60"/>
        <v>-75</v>
      </c>
      <c r="J61" s="89" t="str">
        <f t="shared" si="60"/>
        <v>840</v>
      </c>
    </row>
    <row r="62" ht="14.25" customHeight="1">
      <c r="A62" s="87">
        <v>58.0</v>
      </c>
      <c r="B62" s="81" t="s">
        <v>139</v>
      </c>
      <c r="C62" s="87">
        <v>20.0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320</v>
      </c>
      <c r="I62" s="89" t="str">
        <f t="shared" si="61"/>
        <v>-40</v>
      </c>
      <c r="J62" s="89" t="str">
        <f t="shared" si="61"/>
        <v>1120</v>
      </c>
    </row>
    <row r="63" ht="14.25" customHeight="1">
      <c r="A63" s="87">
        <v>59.0</v>
      </c>
      <c r="B63" s="81" t="s">
        <v>140</v>
      </c>
      <c r="C63" s="87">
        <v>27.0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432</v>
      </c>
      <c r="I63" s="89" t="str">
        <f t="shared" si="62"/>
        <v>54</v>
      </c>
      <c r="J63" s="89" t="str">
        <f t="shared" si="62"/>
        <v>1512</v>
      </c>
    </row>
    <row r="64" ht="14.25" customHeight="1">
      <c r="A64" s="87">
        <v>60.0</v>
      </c>
      <c r="B64" s="81" t="s">
        <v>141</v>
      </c>
      <c r="C64" s="87">
        <v>30.0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390</v>
      </c>
      <c r="I64" s="89" t="str">
        <f t="shared" si="63"/>
        <v>-150</v>
      </c>
      <c r="J64" s="89" t="str">
        <f t="shared" si="63"/>
        <v>1260</v>
      </c>
    </row>
    <row r="65" ht="14.25" customHeight="1">
      <c r="A65" s="87">
        <v>61.0</v>
      </c>
      <c r="B65" s="81" t="s">
        <v>142</v>
      </c>
      <c r="C65" s="87">
        <v>30.0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390</v>
      </c>
      <c r="I65" s="89" t="str">
        <f t="shared" si="64"/>
        <v>150</v>
      </c>
      <c r="J65" s="89" t="str">
        <f t="shared" si="64"/>
        <v>1260</v>
      </c>
    </row>
    <row r="66" ht="14.25" customHeight="1">
      <c r="A66" s="87">
        <v>62.0</v>
      </c>
      <c r="B66" s="81" t="s">
        <v>143</v>
      </c>
      <c r="C66" s="87">
        <v>12.0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192</v>
      </c>
      <c r="I66" s="89" t="str">
        <f t="shared" si="65"/>
        <v>60</v>
      </c>
      <c r="J66" s="89" t="str">
        <f t="shared" si="65"/>
        <v>672</v>
      </c>
    </row>
    <row r="67" ht="14.25" customHeight="1">
      <c r="A67" s="87">
        <v>63.0</v>
      </c>
      <c r="B67" s="81" t="s">
        <v>144</v>
      </c>
      <c r="C67" s="87">
        <v>17.0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221</v>
      </c>
      <c r="I67" s="89" t="str">
        <f t="shared" si="66"/>
        <v>-85</v>
      </c>
      <c r="J67" s="89" t="str">
        <f t="shared" si="66"/>
        <v>833</v>
      </c>
    </row>
    <row r="68" ht="14.25" customHeight="1">
      <c r="A68" s="87">
        <v>64.0</v>
      </c>
      <c r="B68" s="81" t="s">
        <v>145</v>
      </c>
      <c r="C68" s="87">
        <v>25.0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325</v>
      </c>
      <c r="I68" s="89" t="str">
        <f t="shared" si="67"/>
        <v>-50</v>
      </c>
      <c r="J68" s="89" t="str">
        <f t="shared" si="67"/>
        <v>1050</v>
      </c>
    </row>
    <row r="69" ht="14.25" customHeight="1">
      <c r="A69" s="87">
        <v>65.0</v>
      </c>
      <c r="B69" s="81" t="s">
        <v>146</v>
      </c>
      <c r="C69" s="87">
        <v>29.0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377</v>
      </c>
      <c r="I69" s="89" t="str">
        <f t="shared" si="68"/>
        <v>-58</v>
      </c>
      <c r="J69" s="89" t="str">
        <f t="shared" si="68"/>
        <v>1421</v>
      </c>
    </row>
    <row r="70" ht="14.25" customHeight="1">
      <c r="A70" s="87">
        <v>66.0</v>
      </c>
      <c r="B70" s="81" t="s">
        <v>147</v>
      </c>
      <c r="C70" s="87">
        <v>20.0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260</v>
      </c>
      <c r="I70" s="89" t="str">
        <f t="shared" si="69"/>
        <v>40</v>
      </c>
      <c r="J70" s="89" t="str">
        <f t="shared" si="69"/>
        <v>840</v>
      </c>
    </row>
    <row r="71" ht="14.25" customHeight="1">
      <c r="A71" s="87">
        <v>67.0</v>
      </c>
      <c r="B71" s="81" t="s">
        <v>148</v>
      </c>
      <c r="C71" s="87">
        <v>13.0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169</v>
      </c>
      <c r="I71" s="89" t="str">
        <f t="shared" si="70"/>
        <v>65</v>
      </c>
      <c r="J71" s="89" t="str">
        <f t="shared" si="70"/>
        <v>637</v>
      </c>
    </row>
    <row r="72" ht="14.25" customHeight="1">
      <c r="A72" s="87">
        <v>68.0</v>
      </c>
      <c r="B72" s="81" t="s">
        <v>149</v>
      </c>
      <c r="C72" s="87">
        <v>27.0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351</v>
      </c>
      <c r="I72" s="89" t="str">
        <f t="shared" si="71"/>
        <v>54</v>
      </c>
      <c r="J72" s="89" t="str">
        <f t="shared" si="71"/>
        <v>1323</v>
      </c>
    </row>
    <row r="73" ht="14.25" customHeight="1">
      <c r="A73" s="87">
        <v>69.0</v>
      </c>
      <c r="B73" s="81" t="s">
        <v>150</v>
      </c>
      <c r="C73" s="87">
        <v>29.0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377</v>
      </c>
      <c r="I73" s="89" t="str">
        <f t="shared" si="72"/>
        <v>-58</v>
      </c>
      <c r="J73" s="89" t="str">
        <f t="shared" si="72"/>
        <v>1624</v>
      </c>
    </row>
    <row r="74" ht="14.25" customHeight="1">
      <c r="A74" s="87">
        <v>70.0</v>
      </c>
      <c r="B74" s="81" t="s">
        <v>151</v>
      </c>
      <c r="C74" s="87">
        <v>20.0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260</v>
      </c>
      <c r="I74" s="89" t="str">
        <f t="shared" si="73"/>
        <v>100</v>
      </c>
      <c r="J74" s="89" t="str">
        <f t="shared" si="73"/>
        <v>1120</v>
      </c>
    </row>
    <row r="75" ht="14.25" customHeight="1">
      <c r="A75" s="87">
        <v>71.0</v>
      </c>
      <c r="B75" s="81" t="s">
        <v>152</v>
      </c>
      <c r="C75" s="87">
        <v>30.0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390</v>
      </c>
      <c r="I75" s="89" t="str">
        <f t="shared" si="74"/>
        <v>60</v>
      </c>
      <c r="J75" s="89" t="str">
        <f t="shared" si="74"/>
        <v>1680</v>
      </c>
    </row>
    <row r="76" ht="14.25" customHeight="1">
      <c r="A76" s="87">
        <v>72.0</v>
      </c>
      <c r="B76" s="81" t="s">
        <v>153</v>
      </c>
      <c r="C76" s="87">
        <v>22.0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286</v>
      </c>
      <c r="I76" s="89" t="str">
        <f t="shared" si="75"/>
        <v>-110</v>
      </c>
      <c r="J76" s="89" t="str">
        <f t="shared" si="75"/>
        <v>1232</v>
      </c>
    </row>
    <row r="77" ht="14.25" customHeight="1">
      <c r="A77" s="87">
        <v>73.0</v>
      </c>
      <c r="B77" s="81" t="s">
        <v>154</v>
      </c>
      <c r="C77" s="87">
        <v>40.0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120</v>
      </c>
      <c r="I77" s="89" t="str">
        <f t="shared" si="76"/>
        <v>200</v>
      </c>
      <c r="J77" s="89" t="str">
        <f t="shared" si="76"/>
        <v>280</v>
      </c>
    </row>
    <row r="78" ht="14.25" customHeight="1">
      <c r="A78" s="87">
        <v>74.0</v>
      </c>
      <c r="B78" s="81" t="s">
        <v>155</v>
      </c>
      <c r="C78" s="87">
        <v>40.0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120</v>
      </c>
      <c r="I78" s="89" t="str">
        <f t="shared" si="77"/>
        <v>80</v>
      </c>
      <c r="J78" s="89" t="str">
        <f t="shared" si="77"/>
        <v>280</v>
      </c>
    </row>
    <row r="79" ht="14.25" customHeight="1">
      <c r="A79" s="87">
        <v>75.0</v>
      </c>
      <c r="B79" s="81" t="s">
        <v>156</v>
      </c>
      <c r="C79" s="87">
        <v>40.0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120</v>
      </c>
      <c r="I79" s="89" t="str">
        <f t="shared" si="78"/>
        <v>-80</v>
      </c>
      <c r="J79" s="89" t="str">
        <f t="shared" si="78"/>
        <v>280</v>
      </c>
    </row>
    <row r="80" ht="14.25" customHeight="1">
      <c r="A80" s="87">
        <v>76.0</v>
      </c>
      <c r="B80" s="81" t="s">
        <v>157</v>
      </c>
      <c r="C80" s="87">
        <v>40.0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120</v>
      </c>
      <c r="I80" s="89" t="str">
        <f t="shared" si="79"/>
        <v>-200</v>
      </c>
      <c r="J80" s="89" t="str">
        <f t="shared" si="79"/>
        <v>280</v>
      </c>
    </row>
    <row r="81" ht="14.25" customHeight="1">
      <c r="A81" s="87">
        <v>77.0</v>
      </c>
      <c r="B81" s="81" t="s">
        <v>158</v>
      </c>
      <c r="C81" s="87">
        <v>40.0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120</v>
      </c>
      <c r="I81" s="89" t="str">
        <f t="shared" si="80"/>
        <v>200</v>
      </c>
      <c r="J81" s="89" t="str">
        <f t="shared" si="80"/>
        <v>560</v>
      </c>
    </row>
    <row r="82" ht="14.25" customHeight="1">
      <c r="A82" s="87">
        <v>78.0</v>
      </c>
      <c r="B82" s="81" t="s">
        <v>159</v>
      </c>
      <c r="C82" s="87">
        <v>40.0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120</v>
      </c>
      <c r="I82" s="89" t="str">
        <f t="shared" si="81"/>
        <v>80</v>
      </c>
      <c r="J82" s="89" t="str">
        <f t="shared" si="81"/>
        <v>560</v>
      </c>
    </row>
    <row r="83" ht="14.25" customHeight="1">
      <c r="A83" s="87">
        <v>79.0</v>
      </c>
      <c r="B83" s="81" t="s">
        <v>160</v>
      </c>
      <c r="C83" s="87">
        <v>40.0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120</v>
      </c>
      <c r="I83" s="89" t="str">
        <f t="shared" si="82"/>
        <v>-80</v>
      </c>
      <c r="J83" s="89" t="str">
        <f t="shared" si="82"/>
        <v>560</v>
      </c>
    </row>
    <row r="84" ht="14.25" customHeight="1">
      <c r="A84" s="87">
        <v>80.0</v>
      </c>
      <c r="B84" s="81" t="s">
        <v>161</v>
      </c>
      <c r="C84" s="87">
        <v>40.0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120</v>
      </c>
      <c r="I84" s="89" t="str">
        <f t="shared" si="83"/>
        <v>-200</v>
      </c>
      <c r="J84" s="89" t="str">
        <f t="shared" si="83"/>
        <v>560</v>
      </c>
    </row>
    <row r="85" ht="14.25" customHeight="1">
      <c r="A85" s="87">
        <v>81.0</v>
      </c>
      <c r="B85" s="81" t="s">
        <v>162</v>
      </c>
      <c r="C85" s="87">
        <v>40.0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120</v>
      </c>
      <c r="I85" s="89" t="str">
        <f t="shared" si="84"/>
        <v>200</v>
      </c>
      <c r="J85" s="89" t="str">
        <f t="shared" si="84"/>
        <v>840</v>
      </c>
    </row>
    <row r="86" ht="14.25" customHeight="1">
      <c r="A86" s="87">
        <v>82.0</v>
      </c>
      <c r="B86" s="81" t="s">
        <v>163</v>
      </c>
      <c r="C86" s="87">
        <v>40.0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120</v>
      </c>
      <c r="I86" s="89" t="str">
        <f t="shared" si="85"/>
        <v>80</v>
      </c>
      <c r="J86" s="89" t="str">
        <f t="shared" si="85"/>
        <v>840</v>
      </c>
    </row>
    <row r="87" ht="14.25" customHeight="1">
      <c r="A87" s="87">
        <v>83.0</v>
      </c>
      <c r="B87" s="81" t="s">
        <v>164</v>
      </c>
      <c r="C87" s="87">
        <v>40.0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120</v>
      </c>
      <c r="I87" s="89" t="str">
        <f t="shared" si="86"/>
        <v>-80</v>
      </c>
      <c r="J87" s="89" t="str">
        <f t="shared" si="86"/>
        <v>840</v>
      </c>
    </row>
    <row r="88" ht="14.25" customHeight="1">
      <c r="A88" s="87">
        <v>84.0</v>
      </c>
      <c r="B88" s="81" t="s">
        <v>165</v>
      </c>
      <c r="C88" s="87">
        <v>40.0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120</v>
      </c>
      <c r="I88" s="89" t="str">
        <f t="shared" si="87"/>
        <v>-200</v>
      </c>
      <c r="J88" s="89" t="str">
        <f t="shared" si="87"/>
        <v>840</v>
      </c>
    </row>
    <row r="89" ht="14.25" customHeight="1">
      <c r="A89" s="87">
        <v>85.0</v>
      </c>
      <c r="B89" s="81" t="s">
        <v>166</v>
      </c>
      <c r="C89" s="87">
        <v>40.0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120</v>
      </c>
      <c r="I89" s="89" t="str">
        <f t="shared" si="88"/>
        <v>200</v>
      </c>
      <c r="J89" s="89" t="str">
        <f t="shared" si="88"/>
        <v>1120</v>
      </c>
    </row>
    <row r="90" ht="14.25" customHeight="1">
      <c r="A90" s="87">
        <v>86.0</v>
      </c>
      <c r="B90" s="81" t="s">
        <v>167</v>
      </c>
      <c r="C90" s="87">
        <v>40.0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120</v>
      </c>
      <c r="I90" s="89" t="str">
        <f t="shared" si="89"/>
        <v>80</v>
      </c>
      <c r="J90" s="89" t="str">
        <f t="shared" si="89"/>
        <v>1120</v>
      </c>
    </row>
    <row r="91" ht="14.25" customHeight="1">
      <c r="A91" s="87">
        <v>87.0</v>
      </c>
      <c r="B91" s="81" t="s">
        <v>168</v>
      </c>
      <c r="C91" s="87">
        <v>40.0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120</v>
      </c>
      <c r="I91" s="89" t="str">
        <f t="shared" si="90"/>
        <v>-80</v>
      </c>
      <c r="J91" s="89" t="str">
        <f t="shared" si="90"/>
        <v>1120</v>
      </c>
    </row>
    <row r="92" ht="14.25" customHeight="1">
      <c r="A92" s="87">
        <v>88.0</v>
      </c>
      <c r="B92" s="81" t="s">
        <v>169</v>
      </c>
      <c r="C92" s="87">
        <v>40.0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120</v>
      </c>
      <c r="I92" s="89" t="str">
        <f t="shared" si="91"/>
        <v>-200</v>
      </c>
      <c r="J92" s="89" t="str">
        <f t="shared" si="91"/>
        <v>1120</v>
      </c>
    </row>
    <row r="93" ht="14.25" customHeight="1">
      <c r="A93" s="87">
        <v>89.0</v>
      </c>
      <c r="B93" s="81" t="s">
        <v>170</v>
      </c>
      <c r="C93" s="87">
        <v>40.0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120</v>
      </c>
      <c r="I93" s="89" t="str">
        <f t="shared" si="92"/>
        <v>200</v>
      </c>
      <c r="J93" s="89" t="str">
        <f t="shared" si="92"/>
        <v>1400</v>
      </c>
    </row>
    <row r="94" ht="14.25" customHeight="1">
      <c r="A94" s="87">
        <v>90.0</v>
      </c>
      <c r="B94" s="81" t="s">
        <v>171</v>
      </c>
      <c r="C94" s="87">
        <v>40.0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120</v>
      </c>
      <c r="I94" s="89" t="str">
        <f t="shared" si="93"/>
        <v>80</v>
      </c>
      <c r="J94" s="89" t="str">
        <f t="shared" si="93"/>
        <v>1400</v>
      </c>
    </row>
    <row r="95" ht="14.25" customHeight="1">
      <c r="A95" s="87">
        <v>91.0</v>
      </c>
      <c r="B95" s="81" t="s">
        <v>172</v>
      </c>
      <c r="C95" s="87">
        <v>40.0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120</v>
      </c>
      <c r="I95" s="89" t="str">
        <f t="shared" si="94"/>
        <v>-80</v>
      </c>
      <c r="J95" s="89" t="str">
        <f t="shared" si="94"/>
        <v>1400</v>
      </c>
    </row>
    <row r="96" ht="14.25" customHeight="1">
      <c r="A96" s="87">
        <v>92.0</v>
      </c>
      <c r="B96" s="81" t="s">
        <v>173</v>
      </c>
      <c r="C96" s="87">
        <v>40.0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120</v>
      </c>
      <c r="I96" s="89" t="str">
        <f t="shared" si="95"/>
        <v>-200</v>
      </c>
      <c r="J96" s="89" t="str">
        <f t="shared" si="95"/>
        <v>1400</v>
      </c>
    </row>
    <row r="97" ht="14.25" customHeight="1">
      <c r="A97" s="87">
        <v>93.0</v>
      </c>
      <c r="B97" s="81" t="s">
        <v>174</v>
      </c>
      <c r="C97" s="87">
        <v>40.0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120</v>
      </c>
      <c r="I97" s="89" t="str">
        <f t="shared" si="96"/>
        <v>200</v>
      </c>
      <c r="J97" s="89" t="str">
        <f t="shared" si="96"/>
        <v>1680</v>
      </c>
    </row>
    <row r="98" ht="14.25" customHeight="1">
      <c r="A98" s="87">
        <v>94.0</v>
      </c>
      <c r="B98" s="81" t="s">
        <v>175</v>
      </c>
      <c r="C98" s="87">
        <v>40.0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120</v>
      </c>
      <c r="I98" s="89" t="str">
        <f t="shared" si="97"/>
        <v>80</v>
      </c>
      <c r="J98" s="89" t="str">
        <f t="shared" si="97"/>
        <v>1680</v>
      </c>
    </row>
    <row r="99" ht="14.25" customHeight="1">
      <c r="A99" s="87">
        <v>95.0</v>
      </c>
      <c r="B99" s="81" t="s">
        <v>176</v>
      </c>
      <c r="C99" s="87">
        <v>40.0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120</v>
      </c>
      <c r="I99" s="89" t="str">
        <f t="shared" si="98"/>
        <v>-80</v>
      </c>
      <c r="J99" s="89" t="str">
        <f t="shared" si="98"/>
        <v>1680</v>
      </c>
    </row>
    <row r="100" ht="14.25" customHeight="1">
      <c r="A100" s="87">
        <v>96.0</v>
      </c>
      <c r="B100" s="81" t="s">
        <v>177</v>
      </c>
      <c r="C100" s="87">
        <v>40.0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120</v>
      </c>
      <c r="I100" s="89" t="str">
        <f t="shared" si="99"/>
        <v>-200</v>
      </c>
      <c r="J100" s="89" t="str">
        <f t="shared" si="99"/>
        <v>1680</v>
      </c>
    </row>
    <row r="101" ht="14.25" customHeight="1">
      <c r="A101" s="87">
        <v>97.0</v>
      </c>
      <c r="B101" s="81" t="s">
        <v>178</v>
      </c>
      <c r="C101" s="87">
        <v>40.0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120</v>
      </c>
      <c r="I101" s="89" t="str">
        <f t="shared" si="100"/>
        <v>200</v>
      </c>
      <c r="J101" s="89" t="str">
        <f t="shared" si="100"/>
        <v>1960</v>
      </c>
    </row>
    <row r="102" ht="14.25" customHeight="1">
      <c r="A102" s="87">
        <v>98.0</v>
      </c>
      <c r="B102" s="81" t="s">
        <v>179</v>
      </c>
      <c r="C102" s="87">
        <v>40.0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120</v>
      </c>
      <c r="I102" s="89" t="str">
        <f t="shared" si="101"/>
        <v>80</v>
      </c>
      <c r="J102" s="89" t="str">
        <f t="shared" si="101"/>
        <v>1960</v>
      </c>
    </row>
    <row r="103" ht="14.25" customHeight="1">
      <c r="A103" s="87">
        <v>99.0</v>
      </c>
      <c r="B103" s="81" t="s">
        <v>180</v>
      </c>
      <c r="C103" s="87">
        <v>40.0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120</v>
      </c>
      <c r="I103" s="89" t="str">
        <f t="shared" si="102"/>
        <v>-80</v>
      </c>
      <c r="J103" s="89" t="str">
        <f t="shared" si="102"/>
        <v>1960</v>
      </c>
    </row>
    <row r="104" ht="14.25" customHeight="1">
      <c r="A104" s="87">
        <v>100.0</v>
      </c>
      <c r="B104" s="81" t="s">
        <v>181</v>
      </c>
      <c r="C104" s="87">
        <v>40.0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120</v>
      </c>
      <c r="I104" s="89" t="str">
        <f t="shared" si="103"/>
        <v>-200</v>
      </c>
      <c r="J104" s="89" t="str">
        <f t="shared" si="103"/>
        <v>1960</v>
      </c>
    </row>
    <row r="105" ht="14.25" customHeight="1">
      <c r="A105" s="87">
        <v>101.0</v>
      </c>
      <c r="B105" s="81" t="s">
        <v>182</v>
      </c>
      <c r="C105" s="87">
        <v>40.0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120</v>
      </c>
      <c r="I105" s="89" t="str">
        <f t="shared" si="104"/>
        <v>80</v>
      </c>
      <c r="J105" s="89" t="str">
        <f t="shared" si="104"/>
        <v>2240</v>
      </c>
    </row>
    <row r="106" ht="14.25" customHeight="1">
      <c r="A106" s="87">
        <v>102.0</v>
      </c>
      <c r="B106" s="81" t="s">
        <v>183</v>
      </c>
      <c r="C106" s="87">
        <v>40.0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120</v>
      </c>
      <c r="I106" s="89" t="str">
        <f t="shared" si="105"/>
        <v>-80</v>
      </c>
      <c r="J106" s="89" t="str">
        <f t="shared" si="105"/>
        <v>2240</v>
      </c>
    </row>
    <row r="107" ht="14.25" customHeight="1">
      <c r="A107" s="87">
        <v>103.0</v>
      </c>
      <c r="B107" s="81" t="s">
        <v>184</v>
      </c>
      <c r="C107" s="87">
        <v>14.0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126</v>
      </c>
      <c r="I107" s="89" t="str">
        <f t="shared" si="106"/>
        <v>70</v>
      </c>
      <c r="J107" s="89" t="str">
        <f t="shared" si="106"/>
        <v>294</v>
      </c>
    </row>
    <row r="108" ht="14.25" customHeight="1">
      <c r="A108" s="87">
        <v>104.0</v>
      </c>
      <c r="B108" s="81" t="s">
        <v>185</v>
      </c>
      <c r="C108" s="87">
        <v>16.0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96</v>
      </c>
      <c r="I108" s="89" t="str">
        <f t="shared" si="107"/>
        <v>-80</v>
      </c>
      <c r="J108" s="89" t="str">
        <f t="shared" si="107"/>
        <v>336</v>
      </c>
    </row>
    <row r="109" ht="14.25" customHeight="1">
      <c r="A109" s="87">
        <v>105.0</v>
      </c>
      <c r="B109" s="81" t="s">
        <v>186</v>
      </c>
      <c r="C109" s="87">
        <v>22.0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132</v>
      </c>
      <c r="I109" s="89" t="str">
        <f t="shared" si="108"/>
        <v>110</v>
      </c>
      <c r="J109" s="89" t="str">
        <f t="shared" si="108"/>
        <v>616</v>
      </c>
    </row>
    <row r="110" ht="14.25" customHeight="1">
      <c r="A110" s="87">
        <v>106.0</v>
      </c>
      <c r="B110" s="81" t="s">
        <v>187</v>
      </c>
      <c r="C110" s="87">
        <v>15.0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90</v>
      </c>
      <c r="I110" s="89" t="str">
        <f t="shared" si="109"/>
        <v>75</v>
      </c>
      <c r="J110" s="89" t="str">
        <f t="shared" si="109"/>
        <v>210</v>
      </c>
    </row>
    <row r="111" ht="14.25" customHeight="1">
      <c r="A111" s="87">
        <v>107.0</v>
      </c>
      <c r="B111" s="81" t="s">
        <v>188</v>
      </c>
      <c r="C111" s="87">
        <v>16.0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96</v>
      </c>
      <c r="I111" s="89" t="str">
        <f t="shared" si="110"/>
        <v>80</v>
      </c>
      <c r="J111" s="89" t="str">
        <f t="shared" si="110"/>
        <v>336</v>
      </c>
    </row>
    <row r="112" ht="14.25" customHeight="1">
      <c r="A112" s="87">
        <v>108.0</v>
      </c>
      <c r="B112" s="81" t="s">
        <v>189</v>
      </c>
      <c r="C112" s="87">
        <v>18.0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162</v>
      </c>
      <c r="I112" s="89" t="str">
        <f t="shared" si="111"/>
        <v>-90</v>
      </c>
      <c r="J112" s="89" t="str">
        <f t="shared" si="111"/>
        <v>1008</v>
      </c>
    </row>
    <row r="113" ht="14.25" customHeight="1">
      <c r="A113" s="87">
        <v>109.0</v>
      </c>
      <c r="B113" s="81" t="s">
        <v>190</v>
      </c>
      <c r="C113" s="87">
        <v>23.0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138</v>
      </c>
      <c r="I113" s="89" t="str">
        <f t="shared" si="112"/>
        <v>46</v>
      </c>
      <c r="J113" s="89" t="str">
        <f t="shared" si="112"/>
        <v>644</v>
      </c>
    </row>
    <row r="114" ht="14.25" customHeight="1">
      <c r="A114" s="87">
        <v>110.0</v>
      </c>
      <c r="B114" s="81" t="s">
        <v>191</v>
      </c>
      <c r="C114" s="87">
        <v>29.0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174</v>
      </c>
      <c r="I114" s="89" t="str">
        <f t="shared" si="113"/>
        <v>-58</v>
      </c>
      <c r="J114" s="89" t="str">
        <f t="shared" si="113"/>
        <v>609</v>
      </c>
    </row>
    <row r="115" ht="14.25" customHeight="1">
      <c r="A115" s="87">
        <v>111.0</v>
      </c>
      <c r="B115" s="81" t="s">
        <v>192</v>
      </c>
      <c r="C115" s="87">
        <v>10.0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60</v>
      </c>
      <c r="I115" s="89" t="str">
        <f t="shared" si="114"/>
        <v>50</v>
      </c>
      <c r="J115" s="89" t="str">
        <f t="shared" si="114"/>
        <v>420</v>
      </c>
    </row>
    <row r="116" ht="14.25" customHeight="1">
      <c r="A116" s="87">
        <v>112.0</v>
      </c>
      <c r="B116" s="81" t="s">
        <v>193</v>
      </c>
      <c r="C116" s="87">
        <v>15.0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90</v>
      </c>
      <c r="I116" s="89" t="str">
        <f t="shared" si="115"/>
        <v>-75</v>
      </c>
      <c r="J116" s="89" t="str">
        <f t="shared" si="115"/>
        <v>210</v>
      </c>
    </row>
    <row r="117" ht="14.25" customHeight="1">
      <c r="A117" s="87">
        <v>113.0</v>
      </c>
      <c r="B117" s="81" t="s">
        <v>194</v>
      </c>
      <c r="C117" s="87">
        <v>24.0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144</v>
      </c>
      <c r="I117" s="89" t="str">
        <f t="shared" si="116"/>
        <v>48</v>
      </c>
      <c r="J117" s="89" t="str">
        <f t="shared" si="116"/>
        <v>504</v>
      </c>
    </row>
    <row r="118" ht="14.25" customHeight="1">
      <c r="A118" s="87">
        <v>114.0</v>
      </c>
      <c r="B118" s="81" t="s">
        <v>195</v>
      </c>
      <c r="C118" s="87">
        <v>20.0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120</v>
      </c>
      <c r="I118" s="89" t="str">
        <f t="shared" si="117"/>
        <v>40</v>
      </c>
      <c r="J118" s="89" t="str">
        <f t="shared" si="117"/>
        <v>140</v>
      </c>
    </row>
    <row r="119" ht="14.25" customHeight="1">
      <c r="A119" s="87">
        <v>115.0</v>
      </c>
      <c r="B119" s="81" t="s">
        <v>196</v>
      </c>
      <c r="C119" s="87">
        <v>33.0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198</v>
      </c>
      <c r="I119" s="89" t="str">
        <f t="shared" si="118"/>
        <v>66</v>
      </c>
      <c r="J119" s="89" t="str">
        <f t="shared" si="118"/>
        <v>462</v>
      </c>
    </row>
    <row r="120" ht="14.25" customHeight="1">
      <c r="A120" s="87">
        <v>116.0</v>
      </c>
      <c r="B120" s="81" t="s">
        <v>197</v>
      </c>
      <c r="C120" s="87">
        <v>15.0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135</v>
      </c>
      <c r="I120" s="89" t="str">
        <f t="shared" si="119"/>
        <v>30</v>
      </c>
      <c r="J120" s="89" t="str">
        <f t="shared" si="119"/>
        <v>840</v>
      </c>
    </row>
    <row r="121" ht="14.25" customHeight="1">
      <c r="A121" s="87">
        <v>117.0</v>
      </c>
      <c r="B121" s="81" t="s">
        <v>198</v>
      </c>
      <c r="C121" s="87">
        <v>27.0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162</v>
      </c>
      <c r="I121" s="89" t="str">
        <f t="shared" si="120"/>
        <v>-54</v>
      </c>
      <c r="J121" s="89" t="str">
        <f t="shared" si="120"/>
        <v>378</v>
      </c>
    </row>
    <row r="122" ht="14.25" customHeight="1">
      <c r="A122" s="87">
        <v>118.0</v>
      </c>
      <c r="B122" s="81" t="s">
        <v>199</v>
      </c>
      <c r="C122" s="87">
        <v>20.0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120</v>
      </c>
      <c r="I122" s="89" t="str">
        <f t="shared" si="121"/>
        <v>-100</v>
      </c>
      <c r="J122" s="89" t="str">
        <f t="shared" si="121"/>
        <v>700</v>
      </c>
    </row>
    <row r="123" ht="14.25" customHeight="1">
      <c r="A123" s="87">
        <v>119.0</v>
      </c>
      <c r="B123" s="81" t="s">
        <v>200</v>
      </c>
      <c r="C123" s="87">
        <v>22.0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132</v>
      </c>
      <c r="I123" s="89" t="str">
        <f t="shared" si="122"/>
        <v>-110</v>
      </c>
      <c r="J123" s="89" t="str">
        <f t="shared" si="122"/>
        <v>616</v>
      </c>
    </row>
    <row r="124" ht="14.25" customHeight="1">
      <c r="A124" s="87">
        <v>120.0</v>
      </c>
      <c r="B124" s="81" t="s">
        <v>201</v>
      </c>
      <c r="C124" s="95">
        <v>20.0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120</v>
      </c>
      <c r="I124" s="89" t="str">
        <f t="shared" si="123"/>
        <v>100</v>
      </c>
      <c r="J124" s="89" t="str">
        <f t="shared" si="123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>
      <c r="A236" s="1"/>
      <c r="E236" s="16"/>
      <c r="F236" s="16"/>
      <c r="G236" s="16"/>
      <c r="H236" s="16"/>
      <c r="I236" s="16"/>
      <c r="J236" s="16"/>
    </row>
    <row r="237" ht="14.25" customHeight="1">
      <c r="A237" s="1"/>
      <c r="E237" s="16"/>
      <c r="F237" s="16"/>
      <c r="G237" s="16"/>
      <c r="H237" s="16"/>
      <c r="I237" s="16"/>
      <c r="J237" s="16"/>
    </row>
    <row r="238" ht="14.25" customHeight="1">
      <c r="A238" s="1"/>
      <c r="E238" s="16"/>
      <c r="F238" s="16"/>
      <c r="G238" s="16"/>
      <c r="H238" s="16"/>
      <c r="I238" s="16"/>
      <c r="J238" s="16"/>
    </row>
    <row r="239" ht="14.25" customHeight="1">
      <c r="A239" s="1"/>
      <c r="E239" s="16"/>
      <c r="F239" s="16"/>
      <c r="G239" s="16"/>
      <c r="H239" s="16"/>
      <c r="I239" s="16"/>
      <c r="J239" s="16"/>
    </row>
    <row r="240" ht="14.25" customHeight="1">
      <c r="A240" s="1"/>
      <c r="E240" s="16"/>
      <c r="F240" s="16"/>
      <c r="G240" s="16"/>
      <c r="H240" s="16"/>
      <c r="I240" s="16"/>
      <c r="J240" s="16"/>
    </row>
    <row r="241" ht="14.25" customHeight="1">
      <c r="A241" s="1"/>
      <c r="E241" s="16"/>
      <c r="F241" s="16"/>
      <c r="G241" s="16"/>
      <c r="H241" s="16"/>
      <c r="I241" s="16"/>
      <c r="J241" s="16"/>
    </row>
    <row r="242" ht="14.25" customHeight="1">
      <c r="A242" s="1"/>
      <c r="E242" s="16"/>
      <c r="F242" s="16"/>
      <c r="G242" s="16"/>
      <c r="H242" s="16"/>
      <c r="I242" s="16"/>
      <c r="J242" s="16"/>
    </row>
    <row r="243" ht="14.25" customHeight="1">
      <c r="A243" s="1"/>
      <c r="E243" s="16"/>
      <c r="F243" s="16"/>
      <c r="G243" s="16"/>
      <c r="H243" s="16"/>
      <c r="I243" s="16"/>
      <c r="J243" s="16"/>
    </row>
    <row r="244" ht="14.25" customHeight="1">
      <c r="A244" s="1"/>
      <c r="E244" s="16"/>
      <c r="F244" s="16"/>
      <c r="G244" s="16"/>
      <c r="H244" s="16"/>
      <c r="I244" s="16"/>
      <c r="J244" s="16"/>
    </row>
    <row r="245" ht="14.25" customHeight="1">
      <c r="A245" s="1"/>
      <c r="E245" s="16"/>
      <c r="F245" s="16"/>
      <c r="G245" s="16"/>
      <c r="H245" s="16"/>
      <c r="I245" s="16"/>
      <c r="J245" s="16"/>
    </row>
    <row r="246" ht="14.25" customHeight="1">
      <c r="A246" s="1"/>
      <c r="E246" s="16"/>
      <c r="F246" s="16"/>
      <c r="G246" s="16"/>
      <c r="H246" s="16"/>
      <c r="I246" s="16"/>
      <c r="J246" s="16"/>
    </row>
    <row r="247" ht="14.25" customHeight="1">
      <c r="A247" s="1"/>
      <c r="E247" s="16"/>
      <c r="F247" s="16"/>
      <c r="G247" s="16"/>
      <c r="H247" s="16"/>
      <c r="I247" s="16"/>
      <c r="J247" s="16"/>
    </row>
    <row r="248" ht="14.25" customHeight="1">
      <c r="A248" s="1"/>
      <c r="E248" s="16"/>
      <c r="F248" s="16"/>
      <c r="G248" s="16"/>
      <c r="H248" s="16"/>
      <c r="I248" s="16"/>
      <c r="J248" s="16"/>
    </row>
    <row r="249" ht="14.25" customHeight="1">
      <c r="A249" s="1"/>
      <c r="E249" s="16"/>
      <c r="F249" s="16"/>
      <c r="G249" s="16"/>
      <c r="H249" s="16"/>
      <c r="I249" s="16"/>
      <c r="J249" s="16"/>
    </row>
    <row r="250" ht="14.25" customHeight="1">
      <c r="A250" s="1"/>
      <c r="E250" s="16"/>
      <c r="F250" s="16"/>
      <c r="G250" s="16"/>
      <c r="H250" s="16"/>
      <c r="I250" s="16"/>
      <c r="J250" s="16"/>
    </row>
    <row r="251" ht="14.25" customHeight="1">
      <c r="A251" s="1"/>
      <c r="E251" s="16"/>
      <c r="F251" s="16"/>
      <c r="G251" s="16"/>
      <c r="H251" s="16"/>
      <c r="I251" s="16"/>
      <c r="J251" s="16"/>
    </row>
    <row r="252" ht="14.25" customHeight="1">
      <c r="A252" s="1"/>
      <c r="E252" s="16"/>
      <c r="F252" s="16"/>
      <c r="G252" s="16"/>
      <c r="H252" s="16"/>
      <c r="I252" s="16"/>
      <c r="J252" s="16"/>
    </row>
    <row r="253" ht="14.25" customHeight="1">
      <c r="A253" s="1"/>
      <c r="E253" s="16"/>
      <c r="F253" s="16"/>
      <c r="G253" s="16"/>
      <c r="H253" s="16"/>
      <c r="I253" s="16"/>
      <c r="J253" s="16"/>
    </row>
    <row r="254" ht="14.25" customHeight="1">
      <c r="A254" s="1"/>
      <c r="E254" s="16"/>
      <c r="F254" s="16"/>
      <c r="G254" s="16"/>
      <c r="H254" s="16"/>
      <c r="I254" s="16"/>
      <c r="J254" s="16"/>
    </row>
    <row r="255" ht="14.25" customHeight="1">
      <c r="A255" s="1"/>
      <c r="E255" s="16"/>
      <c r="F255" s="16"/>
      <c r="G255" s="16"/>
      <c r="H255" s="16"/>
      <c r="I255" s="16"/>
      <c r="J255" s="16"/>
    </row>
    <row r="256" ht="14.25" customHeight="1">
      <c r="A256" s="1"/>
      <c r="E256" s="16"/>
      <c r="F256" s="16"/>
      <c r="G256" s="16"/>
      <c r="H256" s="16"/>
      <c r="I256" s="16"/>
      <c r="J256" s="16"/>
    </row>
    <row r="257" ht="14.25" customHeight="1">
      <c r="A257" s="1"/>
      <c r="E257" s="16"/>
      <c r="F257" s="16"/>
      <c r="G257" s="16"/>
      <c r="H257" s="16"/>
      <c r="I257" s="16"/>
      <c r="J257" s="16"/>
    </row>
    <row r="258" ht="14.25" customHeight="1">
      <c r="A258" s="1"/>
      <c r="E258" s="16"/>
      <c r="F258" s="16"/>
      <c r="G258" s="16"/>
      <c r="H258" s="16"/>
      <c r="I258" s="16"/>
      <c r="J258" s="16"/>
    </row>
    <row r="259" ht="14.25" customHeight="1">
      <c r="A259" s="1"/>
      <c r="E259" s="16"/>
      <c r="F259" s="16"/>
      <c r="G259" s="16"/>
      <c r="H259" s="16"/>
      <c r="I259" s="16"/>
      <c r="J259" s="16"/>
    </row>
    <row r="260" ht="14.25" customHeight="1">
      <c r="A260" s="1"/>
      <c r="E260" s="16"/>
      <c r="F260" s="16"/>
      <c r="G260" s="16"/>
      <c r="H260" s="16"/>
      <c r="I260" s="16"/>
      <c r="J260" s="16"/>
    </row>
    <row r="261" ht="14.25" customHeight="1">
      <c r="A261" s="1"/>
      <c r="E261" s="16"/>
      <c r="F261" s="16"/>
      <c r="G261" s="16"/>
      <c r="H261" s="16"/>
      <c r="I261" s="16"/>
      <c r="J261" s="16"/>
    </row>
    <row r="262" ht="14.25" customHeight="1">
      <c r="A262" s="1"/>
      <c r="E262" s="16"/>
      <c r="F262" s="16"/>
      <c r="G262" s="16"/>
      <c r="H262" s="16"/>
      <c r="I262" s="16"/>
      <c r="J262" s="16"/>
    </row>
    <row r="263" ht="14.25" customHeight="1">
      <c r="A263" s="1"/>
      <c r="E263" s="16"/>
      <c r="F263" s="16"/>
      <c r="G263" s="16"/>
      <c r="H263" s="16"/>
      <c r="I263" s="16"/>
      <c r="J263" s="16"/>
    </row>
    <row r="264" ht="14.25" customHeight="1">
      <c r="A264" s="1"/>
      <c r="E264" s="16"/>
      <c r="F264" s="16"/>
      <c r="G264" s="16"/>
      <c r="H264" s="16"/>
      <c r="I264" s="16"/>
      <c r="J264" s="16"/>
    </row>
    <row r="265" ht="14.25" customHeight="1">
      <c r="A265" s="1"/>
      <c r="E265" s="16"/>
      <c r="F265" s="16"/>
      <c r="G265" s="16"/>
      <c r="H265" s="16"/>
      <c r="I265" s="16"/>
      <c r="J265" s="16"/>
    </row>
    <row r="266" ht="14.25" customHeight="1">
      <c r="A266" s="1"/>
      <c r="E266" s="16"/>
      <c r="F266" s="16"/>
      <c r="G266" s="16"/>
      <c r="H266" s="16"/>
      <c r="I266" s="16"/>
      <c r="J266" s="16"/>
    </row>
    <row r="267" ht="14.25" customHeight="1">
      <c r="A267" s="1"/>
      <c r="E267" s="16"/>
      <c r="F267" s="16"/>
      <c r="G267" s="16"/>
      <c r="H267" s="16"/>
      <c r="I267" s="16"/>
      <c r="J267" s="16"/>
    </row>
    <row r="268" ht="14.25" customHeight="1">
      <c r="A268" s="1"/>
      <c r="E268" s="16"/>
      <c r="F268" s="16"/>
      <c r="G268" s="16"/>
      <c r="H268" s="16"/>
      <c r="I268" s="16"/>
      <c r="J268" s="16"/>
    </row>
    <row r="269" ht="14.25" customHeight="1">
      <c r="A269" s="1"/>
      <c r="E269" s="16"/>
      <c r="F269" s="16"/>
      <c r="G269" s="16"/>
      <c r="H269" s="16"/>
      <c r="I269" s="16"/>
      <c r="J269" s="16"/>
    </row>
    <row r="270" ht="14.25" customHeight="1">
      <c r="A270" s="1"/>
      <c r="E270" s="16"/>
      <c r="F270" s="16"/>
      <c r="G270" s="16"/>
      <c r="H270" s="16"/>
      <c r="I270" s="16"/>
      <c r="J270" s="16"/>
    </row>
    <row r="271" ht="14.25" customHeight="1">
      <c r="A271" s="1"/>
      <c r="E271" s="16"/>
      <c r="F271" s="16"/>
      <c r="G271" s="16"/>
      <c r="H271" s="16"/>
      <c r="I271" s="16"/>
      <c r="J271" s="16"/>
    </row>
    <row r="272" ht="14.25" customHeight="1">
      <c r="A272" s="1"/>
      <c r="E272" s="16"/>
      <c r="F272" s="16"/>
      <c r="G272" s="16"/>
      <c r="H272" s="16"/>
      <c r="I272" s="16"/>
      <c r="J272" s="16"/>
    </row>
    <row r="273" ht="14.25" customHeight="1">
      <c r="A273" s="1"/>
      <c r="E273" s="16"/>
      <c r="F273" s="16"/>
      <c r="G273" s="16"/>
      <c r="H273" s="16"/>
      <c r="I273" s="16"/>
      <c r="J273" s="16"/>
    </row>
    <row r="274" ht="14.25" customHeight="1">
      <c r="A274" s="1"/>
      <c r="E274" s="16"/>
      <c r="F274" s="16"/>
      <c r="G274" s="16"/>
      <c r="H274" s="16"/>
      <c r="I274" s="16"/>
      <c r="J274" s="16"/>
    </row>
    <row r="275" ht="14.25" customHeight="1">
      <c r="A275" s="1"/>
      <c r="E275" s="16"/>
      <c r="F275" s="16"/>
      <c r="G275" s="16"/>
      <c r="H275" s="16"/>
      <c r="I275" s="16"/>
      <c r="J275" s="16"/>
    </row>
    <row r="276" ht="14.25" customHeight="1">
      <c r="A276" s="1"/>
      <c r="E276" s="16"/>
      <c r="F276" s="16"/>
      <c r="G276" s="16"/>
      <c r="H276" s="16"/>
      <c r="I276" s="16"/>
      <c r="J276" s="16"/>
    </row>
    <row r="277" ht="14.25" customHeight="1">
      <c r="A277" s="1"/>
      <c r="E277" s="16"/>
      <c r="F277" s="16"/>
      <c r="G277" s="16"/>
      <c r="H277" s="16"/>
      <c r="I277" s="16"/>
      <c r="J277" s="16"/>
    </row>
    <row r="278" ht="14.25" customHeight="1">
      <c r="A278" s="1"/>
      <c r="E278" s="16"/>
      <c r="F278" s="16"/>
      <c r="G278" s="16"/>
      <c r="H278" s="16"/>
      <c r="I278" s="16"/>
      <c r="J278" s="16"/>
    </row>
    <row r="279" ht="14.25" customHeight="1">
      <c r="A279" s="1"/>
      <c r="E279" s="16"/>
      <c r="F279" s="16"/>
      <c r="G279" s="16"/>
      <c r="H279" s="16"/>
      <c r="I279" s="16"/>
      <c r="J279" s="16"/>
    </row>
    <row r="280" ht="14.25" customHeight="1">
      <c r="A280" s="1"/>
      <c r="E280" s="16"/>
      <c r="F280" s="16"/>
      <c r="G280" s="16"/>
      <c r="H280" s="16"/>
      <c r="I280" s="16"/>
      <c r="J280" s="16"/>
    </row>
    <row r="281" ht="14.25" customHeight="1">
      <c r="A281" s="1"/>
      <c r="E281" s="16"/>
      <c r="F281" s="16"/>
      <c r="G281" s="16"/>
      <c r="H281" s="16"/>
      <c r="I281" s="16"/>
      <c r="J281" s="16"/>
    </row>
    <row r="282" ht="14.25" customHeight="1">
      <c r="A282" s="1"/>
      <c r="E282" s="16"/>
      <c r="F282" s="16"/>
      <c r="G282" s="16"/>
      <c r="H282" s="16"/>
      <c r="I282" s="16"/>
      <c r="J282" s="16"/>
    </row>
    <row r="283" ht="14.25" customHeight="1">
      <c r="A283" s="1"/>
      <c r="E283" s="16"/>
      <c r="F283" s="16"/>
      <c r="G283" s="16"/>
      <c r="H283" s="16"/>
      <c r="I283" s="16"/>
      <c r="J283" s="16"/>
    </row>
    <row r="284" ht="14.25" customHeight="1">
      <c r="A284" s="1"/>
      <c r="E284" s="16"/>
      <c r="F284" s="16"/>
      <c r="G284" s="16"/>
      <c r="H284" s="16"/>
      <c r="I284" s="16"/>
      <c r="J284" s="16"/>
    </row>
    <row r="285" ht="14.25" customHeight="1">
      <c r="A285" s="1"/>
      <c r="E285" s="16"/>
      <c r="F285" s="16"/>
      <c r="G285" s="16"/>
      <c r="H285" s="16"/>
      <c r="I285" s="16"/>
      <c r="J285" s="16"/>
    </row>
    <row r="286" ht="14.25" customHeight="1">
      <c r="A286" s="1"/>
      <c r="E286" s="16"/>
      <c r="F286" s="16"/>
      <c r="G286" s="16"/>
      <c r="H286" s="16"/>
      <c r="I286" s="16"/>
      <c r="J286" s="16"/>
    </row>
    <row r="287" ht="14.25" customHeight="1">
      <c r="A287" s="1"/>
      <c r="E287" s="16"/>
      <c r="F287" s="16"/>
      <c r="G287" s="16"/>
      <c r="H287" s="16"/>
      <c r="I287" s="16"/>
      <c r="J287" s="16"/>
    </row>
    <row r="288" ht="14.25" customHeight="1">
      <c r="A288" s="1"/>
      <c r="E288" s="16"/>
      <c r="F288" s="16"/>
      <c r="G288" s="16"/>
      <c r="H288" s="16"/>
      <c r="I288" s="16"/>
      <c r="J288" s="16"/>
    </row>
    <row r="289" ht="14.25" customHeight="1">
      <c r="A289" s="1"/>
      <c r="E289" s="16"/>
      <c r="F289" s="16"/>
      <c r="G289" s="16"/>
      <c r="H289" s="16"/>
      <c r="I289" s="16"/>
      <c r="J289" s="16"/>
    </row>
    <row r="290" ht="14.25" customHeight="1">
      <c r="A290" s="1"/>
      <c r="E290" s="16"/>
      <c r="F290" s="16"/>
      <c r="G290" s="16"/>
      <c r="H290" s="16"/>
      <c r="I290" s="16"/>
      <c r="J290" s="16"/>
    </row>
    <row r="291" ht="14.25" customHeight="1">
      <c r="A291" s="1"/>
      <c r="E291" s="16"/>
      <c r="F291" s="16"/>
      <c r="G291" s="16"/>
      <c r="H291" s="16"/>
      <c r="I291" s="16"/>
      <c r="J291" s="16"/>
    </row>
    <row r="292" ht="14.25" customHeight="1">
      <c r="A292" s="1"/>
      <c r="E292" s="16"/>
      <c r="F292" s="16"/>
      <c r="G292" s="16"/>
      <c r="H292" s="16"/>
      <c r="I292" s="16"/>
      <c r="J292" s="16"/>
    </row>
    <row r="293" ht="14.25" customHeight="1">
      <c r="A293" s="1"/>
      <c r="E293" s="16"/>
      <c r="F293" s="16"/>
      <c r="G293" s="16"/>
      <c r="H293" s="16"/>
      <c r="I293" s="16"/>
      <c r="J293" s="16"/>
    </row>
    <row r="294" ht="14.25" customHeight="1">
      <c r="A294" s="1"/>
      <c r="E294" s="16"/>
      <c r="F294" s="16"/>
      <c r="G294" s="16"/>
      <c r="H294" s="16"/>
      <c r="I294" s="16"/>
      <c r="J294" s="16"/>
    </row>
    <row r="295" ht="14.25" customHeight="1">
      <c r="A295" s="1"/>
      <c r="E295" s="16"/>
      <c r="F295" s="16"/>
      <c r="G295" s="16"/>
      <c r="H295" s="16"/>
      <c r="I295" s="16"/>
      <c r="J295" s="16"/>
    </row>
    <row r="296" ht="14.25" customHeight="1">
      <c r="A296" s="1"/>
      <c r="E296" s="16"/>
      <c r="F296" s="16"/>
      <c r="G296" s="16"/>
      <c r="H296" s="16"/>
      <c r="I296" s="16"/>
      <c r="J296" s="16"/>
    </row>
    <row r="297" ht="14.25" customHeight="1">
      <c r="A297" s="1"/>
      <c r="E297" s="16"/>
      <c r="F297" s="16"/>
      <c r="G297" s="16"/>
      <c r="H297" s="16"/>
      <c r="I297" s="16"/>
      <c r="J297" s="16"/>
    </row>
    <row r="298" ht="14.25" customHeight="1">
      <c r="A298" s="1"/>
      <c r="E298" s="16"/>
      <c r="F298" s="16"/>
      <c r="G298" s="16"/>
      <c r="H298" s="16"/>
      <c r="I298" s="16"/>
      <c r="J298" s="16"/>
    </row>
    <row r="299" ht="14.25" customHeight="1">
      <c r="A299" s="1"/>
      <c r="E299" s="16"/>
      <c r="F299" s="16"/>
      <c r="G299" s="16"/>
      <c r="H299" s="16"/>
      <c r="I299" s="16"/>
      <c r="J299" s="16"/>
    </row>
    <row r="300" ht="14.25" customHeight="1">
      <c r="A300" s="1"/>
      <c r="E300" s="16"/>
      <c r="F300" s="16"/>
      <c r="G300" s="16"/>
      <c r="H300" s="16"/>
      <c r="I300" s="16"/>
      <c r="J300" s="16"/>
    </row>
    <row r="301" ht="14.25" customHeight="1">
      <c r="A301" s="1"/>
      <c r="E301" s="16"/>
      <c r="F301" s="16"/>
      <c r="G301" s="16"/>
      <c r="H301" s="16"/>
      <c r="I301" s="16"/>
      <c r="J301" s="16"/>
    </row>
    <row r="302" ht="14.25" customHeight="1">
      <c r="A302" s="1"/>
      <c r="E302" s="16"/>
      <c r="F302" s="16"/>
      <c r="G302" s="16"/>
      <c r="H302" s="16"/>
      <c r="I302" s="16"/>
      <c r="J302" s="16"/>
    </row>
    <row r="303" ht="14.25" customHeight="1">
      <c r="A303" s="1"/>
      <c r="E303" s="16"/>
      <c r="F303" s="16"/>
      <c r="G303" s="16"/>
      <c r="H303" s="16"/>
      <c r="I303" s="16"/>
      <c r="J303" s="16"/>
    </row>
    <row r="304" ht="14.25" customHeight="1">
      <c r="A304" s="1"/>
      <c r="E304" s="16"/>
      <c r="F304" s="16"/>
      <c r="G304" s="16"/>
      <c r="H304" s="16"/>
      <c r="I304" s="16"/>
      <c r="J304" s="16"/>
    </row>
    <row r="305" ht="14.25" customHeight="1">
      <c r="A305" s="1"/>
      <c r="E305" s="16"/>
      <c r="F305" s="16"/>
      <c r="G305" s="16"/>
      <c r="H305" s="16"/>
      <c r="I305" s="16"/>
      <c r="J305" s="16"/>
    </row>
    <row r="306" ht="14.25" customHeight="1">
      <c r="A306" s="1"/>
      <c r="E306" s="16"/>
      <c r="F306" s="16"/>
      <c r="G306" s="16"/>
      <c r="H306" s="16"/>
      <c r="I306" s="16"/>
      <c r="J306" s="16"/>
    </row>
    <row r="307" ht="14.25" customHeight="1">
      <c r="A307" s="1"/>
      <c r="E307" s="16"/>
      <c r="F307" s="16"/>
      <c r="G307" s="16"/>
      <c r="H307" s="16"/>
      <c r="I307" s="16"/>
      <c r="J307" s="16"/>
    </row>
    <row r="308" ht="14.25" customHeight="1">
      <c r="A308" s="1"/>
      <c r="E308" s="16"/>
      <c r="F308" s="16"/>
      <c r="G308" s="16"/>
      <c r="H308" s="16"/>
      <c r="I308" s="16"/>
      <c r="J308" s="16"/>
    </row>
    <row r="309" ht="14.25" customHeight="1">
      <c r="A309" s="1"/>
      <c r="E309" s="16"/>
      <c r="F309" s="16"/>
      <c r="G309" s="16"/>
      <c r="H309" s="16"/>
      <c r="I309" s="16"/>
      <c r="J309" s="16"/>
    </row>
    <row r="310" ht="14.25" customHeight="1">
      <c r="A310" s="1"/>
      <c r="E310" s="16"/>
      <c r="F310" s="16"/>
      <c r="G310" s="16"/>
      <c r="H310" s="16"/>
      <c r="I310" s="16"/>
      <c r="J310" s="16"/>
    </row>
    <row r="311" ht="14.25" customHeight="1">
      <c r="A311" s="1"/>
      <c r="E311" s="16"/>
      <c r="F311" s="16"/>
      <c r="G311" s="16"/>
      <c r="H311" s="16"/>
      <c r="I311" s="16"/>
      <c r="J311" s="16"/>
    </row>
    <row r="312" ht="14.25" customHeight="1">
      <c r="A312" s="1"/>
      <c r="E312" s="16"/>
      <c r="F312" s="16"/>
      <c r="G312" s="16"/>
      <c r="H312" s="16"/>
      <c r="I312" s="16"/>
      <c r="J312" s="16"/>
    </row>
    <row r="313" ht="14.25" customHeight="1">
      <c r="A313" s="1"/>
      <c r="E313" s="16"/>
      <c r="F313" s="16"/>
      <c r="G313" s="16"/>
      <c r="H313" s="16"/>
      <c r="I313" s="16"/>
      <c r="J313" s="16"/>
    </row>
    <row r="314" ht="14.25" customHeight="1">
      <c r="A314" s="1"/>
      <c r="E314" s="16"/>
      <c r="F314" s="16"/>
      <c r="G314" s="16"/>
      <c r="H314" s="16"/>
      <c r="I314" s="16"/>
      <c r="J314" s="16"/>
    </row>
    <row r="315" ht="14.25" customHeight="1">
      <c r="A315" s="1"/>
      <c r="E315" s="16"/>
      <c r="F315" s="16"/>
      <c r="G315" s="16"/>
      <c r="H315" s="16"/>
      <c r="I315" s="16"/>
      <c r="J315" s="16"/>
    </row>
    <row r="316" ht="14.25" customHeight="1">
      <c r="A316" s="1"/>
      <c r="E316" s="16"/>
      <c r="F316" s="16"/>
      <c r="G316" s="16"/>
      <c r="H316" s="16"/>
      <c r="I316" s="16"/>
      <c r="J316" s="16"/>
    </row>
    <row r="317" ht="14.25" customHeight="1">
      <c r="A317" s="1"/>
      <c r="E317" s="16"/>
      <c r="F317" s="16"/>
      <c r="G317" s="16"/>
      <c r="H317" s="16"/>
      <c r="I317" s="16"/>
      <c r="J317" s="16"/>
    </row>
    <row r="318" ht="14.25" customHeight="1">
      <c r="A318" s="1"/>
      <c r="E318" s="16"/>
      <c r="F318" s="16"/>
      <c r="G318" s="16"/>
      <c r="H318" s="16"/>
      <c r="I318" s="16"/>
      <c r="J318" s="16"/>
    </row>
    <row r="319" ht="14.25" customHeight="1">
      <c r="A319" s="1"/>
      <c r="E319" s="16"/>
      <c r="F319" s="16"/>
      <c r="G319" s="16"/>
      <c r="H319" s="16"/>
      <c r="I319" s="16"/>
      <c r="J319" s="16"/>
    </row>
    <row r="320" ht="14.25" customHeight="1">
      <c r="A320" s="1"/>
      <c r="E320" s="16"/>
      <c r="F320" s="16"/>
      <c r="G320" s="16"/>
      <c r="H320" s="16"/>
      <c r="I320" s="16"/>
      <c r="J320" s="16"/>
    </row>
    <row r="321" ht="14.25" customHeight="1">
      <c r="A321" s="1"/>
      <c r="E321" s="16"/>
      <c r="F321" s="16"/>
      <c r="G321" s="16"/>
      <c r="H321" s="16"/>
      <c r="I321" s="16"/>
      <c r="J321" s="16"/>
    </row>
    <row r="322" ht="14.25" customHeight="1">
      <c r="A322" s="1"/>
      <c r="E322" s="16"/>
      <c r="F322" s="16"/>
      <c r="G322" s="16"/>
      <c r="H322" s="16"/>
      <c r="I322" s="16"/>
      <c r="J322" s="16"/>
    </row>
    <row r="323" ht="14.25" customHeight="1">
      <c r="A323" s="1"/>
      <c r="E323" s="16"/>
      <c r="F323" s="16"/>
      <c r="G323" s="16"/>
      <c r="H323" s="16"/>
      <c r="I323" s="16"/>
      <c r="J323" s="16"/>
    </row>
    <row r="324" ht="14.25" customHeight="1">
      <c r="A324" s="1"/>
      <c r="E324" s="16"/>
      <c r="F324" s="16"/>
      <c r="G324" s="16"/>
      <c r="H324" s="16"/>
      <c r="I324" s="16"/>
      <c r="J324" s="16"/>
    </row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63</v>
      </c>
      <c r="L1" s="83" t="str">
        <f>L3-L2</f>
        <v>0.95</v>
      </c>
    </row>
    <row r="2" ht="14.25" customHeight="1">
      <c r="B2" s="84" t="s">
        <v>64</v>
      </c>
      <c r="C2" s="81" t="str">
        <f>SUM(C3:C323)</f>
        <v>6976</v>
      </c>
      <c r="D2" s="81"/>
      <c r="E2" s="81"/>
      <c r="F2" s="81"/>
      <c r="G2" s="81"/>
      <c r="H2" s="81" t="str">
        <f t="shared" ref="H2:J2" si="1">SUM(H3:H124)</f>
        <v>44976</v>
      </c>
      <c r="I2" s="81" t="str">
        <f t="shared" si="1"/>
        <v>0</v>
      </c>
      <c r="J2" s="85" t="str">
        <f t="shared" si="1"/>
        <v>269311</v>
      </c>
      <c r="K2" s="86" t="s">
        <v>65</v>
      </c>
      <c r="L2" s="83" t="str">
        <f>H2/C2</f>
        <v>6.45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67</v>
      </c>
      <c r="L3" t="str">
        <f>M6</f>
        <v>7.4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6976</v>
      </c>
      <c r="M4" t="str">
        <f>L4/200</f>
        <v>34.88</v>
      </c>
    </row>
    <row r="5" ht="14.25" customHeight="1">
      <c r="A5" s="87">
        <v>1.0</v>
      </c>
      <c r="B5" s="81" t="s">
        <v>71</v>
      </c>
      <c r="C5" s="87">
        <v>0.0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0</v>
      </c>
      <c r="I5" s="89" t="str">
        <f t="shared" si="4"/>
        <v>0</v>
      </c>
      <c r="J5" s="89" t="str">
        <f t="shared" si="4"/>
        <v>0</v>
      </c>
      <c r="K5" s="81" t="s">
        <v>73</v>
      </c>
      <c r="L5">
        <v>4.7</v>
      </c>
    </row>
    <row r="6" ht="14.25" customHeight="1">
      <c r="A6" s="87">
        <v>2.0</v>
      </c>
      <c r="B6" s="81" t="s">
        <v>74</v>
      </c>
      <c r="C6" s="87">
        <v>0.0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0</v>
      </c>
      <c r="I6" s="89" t="str">
        <f t="shared" si="5"/>
        <v>0</v>
      </c>
      <c r="J6" s="89" t="str">
        <f t="shared" si="5"/>
        <v>0</v>
      </c>
      <c r="K6" t="s">
        <v>67</v>
      </c>
      <c r="L6">
        <v>29.6</v>
      </c>
      <c r="M6" t="str">
        <f>L6*0.25</f>
        <v>7.4</v>
      </c>
    </row>
    <row r="7" ht="14.25" customHeight="1">
      <c r="A7" s="87">
        <v>3.0</v>
      </c>
      <c r="B7" s="81" t="s">
        <v>75</v>
      </c>
      <c r="C7" s="87">
        <v>0.0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0</v>
      </c>
      <c r="I7" s="89" t="str">
        <f t="shared" si="6"/>
        <v>0</v>
      </c>
      <c r="J7" s="89" t="str">
        <f t="shared" si="6"/>
        <v>0</v>
      </c>
    </row>
    <row r="8" ht="14.25" customHeight="1">
      <c r="A8" s="87">
        <v>4.0</v>
      </c>
      <c r="B8" s="81" t="s">
        <v>76</v>
      </c>
      <c r="C8" s="87">
        <v>0.0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0</v>
      </c>
      <c r="I8" s="89" t="str">
        <f t="shared" si="7"/>
        <v>0</v>
      </c>
      <c r="J8" s="89" t="str">
        <f t="shared" si="7"/>
        <v>0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18.0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288</v>
      </c>
      <c r="I9" s="89" t="str">
        <f t="shared" si="8"/>
        <v>-36</v>
      </c>
      <c r="J9" s="89" t="str">
        <f t="shared" si="8"/>
        <v>630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16.0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256</v>
      </c>
      <c r="I10" s="89" t="str">
        <f t="shared" si="9"/>
        <v>32</v>
      </c>
      <c r="J10" s="89" t="str">
        <f t="shared" si="9"/>
        <v>560</v>
      </c>
    </row>
    <row r="11" ht="14.25" customHeight="1">
      <c r="A11" s="87">
        <v>7.0</v>
      </c>
      <c r="B11" s="81" t="s">
        <v>84</v>
      </c>
      <c r="C11" s="87">
        <v>22.0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286</v>
      </c>
      <c r="I11" s="89" t="str">
        <f t="shared" si="10"/>
        <v>-44</v>
      </c>
      <c r="J11" s="89" t="str">
        <f t="shared" si="10"/>
        <v>770</v>
      </c>
    </row>
    <row r="12" ht="14.25" customHeight="1">
      <c r="A12" s="87">
        <v>8.0</v>
      </c>
      <c r="B12" s="81" t="s">
        <v>86</v>
      </c>
      <c r="C12" s="87">
        <v>26.0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416</v>
      </c>
      <c r="I12" s="89" t="str">
        <f t="shared" si="11"/>
        <v>-52</v>
      </c>
      <c r="J12" s="89" t="str">
        <f t="shared" si="11"/>
        <v>1274</v>
      </c>
      <c r="K12" t="s">
        <v>85</v>
      </c>
      <c r="L12" s="83" t="str">
        <f>J2/C2</f>
        <v>38.61</v>
      </c>
    </row>
    <row r="13" ht="14.25" customHeight="1">
      <c r="A13" s="87">
        <v>9.0</v>
      </c>
      <c r="B13" s="81" t="s">
        <v>87</v>
      </c>
      <c r="C13" s="87">
        <v>14.0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224</v>
      </c>
      <c r="I13" s="89" t="str">
        <f t="shared" si="12"/>
        <v>70</v>
      </c>
      <c r="J13" s="89" t="str">
        <f t="shared" si="12"/>
        <v>686</v>
      </c>
    </row>
    <row r="14" ht="14.25" customHeight="1">
      <c r="A14" s="87">
        <v>10.0</v>
      </c>
      <c r="B14" s="81" t="s">
        <v>88</v>
      </c>
      <c r="C14" s="87">
        <v>17.0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221</v>
      </c>
      <c r="I14" s="89" t="str">
        <f t="shared" si="13"/>
        <v>-85</v>
      </c>
      <c r="J14" s="89" t="str">
        <f t="shared" si="13"/>
        <v>595</v>
      </c>
    </row>
    <row r="15" ht="14.25" customHeight="1">
      <c r="A15" s="87">
        <v>11.0</v>
      </c>
      <c r="B15" s="81" t="s">
        <v>89</v>
      </c>
      <c r="C15" s="87">
        <v>22.0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286</v>
      </c>
      <c r="I15" s="89" t="str">
        <f t="shared" si="14"/>
        <v>44</v>
      </c>
      <c r="J15" s="89" t="str">
        <f t="shared" si="14"/>
        <v>770</v>
      </c>
    </row>
    <row r="16" ht="14.25" customHeight="1">
      <c r="A16" s="87">
        <v>12.0</v>
      </c>
      <c r="B16" s="81" t="s">
        <v>90</v>
      </c>
      <c r="C16" s="87">
        <v>12.0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192</v>
      </c>
      <c r="I16" s="89" t="str">
        <f t="shared" si="15"/>
        <v>-60</v>
      </c>
      <c r="J16" s="89" t="str">
        <f t="shared" si="15"/>
        <v>588</v>
      </c>
    </row>
    <row r="17" ht="14.25" customHeight="1">
      <c r="A17" s="87">
        <v>13.0</v>
      </c>
      <c r="B17" s="81" t="s">
        <v>91</v>
      </c>
      <c r="C17" s="87">
        <v>22.0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352</v>
      </c>
      <c r="I17" s="89" t="str">
        <f t="shared" si="16"/>
        <v>44</v>
      </c>
      <c r="J17" s="89" t="str">
        <f t="shared" si="16"/>
        <v>1078</v>
      </c>
    </row>
    <row r="18" ht="14.25" customHeight="1">
      <c r="A18" s="87">
        <v>14.0</v>
      </c>
      <c r="B18" s="81" t="s">
        <v>92</v>
      </c>
      <c r="C18" s="87">
        <v>17.0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221</v>
      </c>
      <c r="I18" s="89" t="str">
        <f t="shared" si="17"/>
        <v>85</v>
      </c>
      <c r="J18" s="89" t="str">
        <f t="shared" si="17"/>
        <v>595</v>
      </c>
    </row>
    <row r="19" ht="14.25" customHeight="1">
      <c r="A19" s="87">
        <v>15.0</v>
      </c>
      <c r="B19" s="81" t="s">
        <v>93</v>
      </c>
      <c r="C19" s="87">
        <v>26.0</v>
      </c>
      <c r="D19" s="91" t="s">
        <v>94</v>
      </c>
      <c r="E19" s="91">
        <v>6.0</v>
      </c>
      <c r="F19" s="91">
        <v>2.0</v>
      </c>
      <c r="G19" s="91">
        <v>42.0</v>
      </c>
      <c r="H19" s="89" t="str">
        <f t="shared" ref="H19:J19" si="18">E19*$C19</f>
        <v>156</v>
      </c>
      <c r="I19" s="89" t="str">
        <f t="shared" si="18"/>
        <v>52</v>
      </c>
      <c r="J19" s="89" t="str">
        <f t="shared" si="18"/>
        <v>1092</v>
      </c>
    </row>
    <row r="20" ht="14.25" customHeight="1">
      <c r="A20" s="87">
        <v>16.0</v>
      </c>
      <c r="B20" s="81" t="s">
        <v>95</v>
      </c>
      <c r="C20" s="87">
        <v>15.0</v>
      </c>
      <c r="D20" s="91" t="s">
        <v>94</v>
      </c>
      <c r="E20" s="91">
        <v>6.0</v>
      </c>
      <c r="F20" s="91">
        <v>-5.0</v>
      </c>
      <c r="G20" s="91">
        <v>42.0</v>
      </c>
      <c r="H20" s="89" t="str">
        <f t="shared" ref="H20:J20" si="19">E20*$C20</f>
        <v>90</v>
      </c>
      <c r="I20" s="89" t="str">
        <f t="shared" si="19"/>
        <v>-75</v>
      </c>
      <c r="J20" s="89" t="str">
        <f t="shared" si="19"/>
        <v>630</v>
      </c>
    </row>
    <row r="21" ht="14.25" customHeight="1">
      <c r="A21" s="87">
        <v>17.0</v>
      </c>
      <c r="B21" s="81" t="s">
        <v>96</v>
      </c>
      <c r="C21" s="87">
        <v>18.0</v>
      </c>
      <c r="D21" s="91" t="s">
        <v>94</v>
      </c>
      <c r="E21" s="91">
        <v>6.0</v>
      </c>
      <c r="F21" s="91">
        <v>-2.0</v>
      </c>
      <c r="G21" s="91">
        <v>28.0</v>
      </c>
      <c r="H21" s="89" t="str">
        <f t="shared" ref="H21:J21" si="20">E21*$C21</f>
        <v>108</v>
      </c>
      <c r="I21" s="89" t="str">
        <f t="shared" si="20"/>
        <v>-36</v>
      </c>
      <c r="J21" s="89" t="str">
        <f t="shared" si="20"/>
        <v>504</v>
      </c>
    </row>
    <row r="22" ht="14.25" customHeight="1">
      <c r="A22" s="87">
        <v>18.0</v>
      </c>
      <c r="B22" s="81" t="s">
        <v>97</v>
      </c>
      <c r="C22" s="87">
        <v>19.0</v>
      </c>
      <c r="D22" s="91" t="s">
        <v>94</v>
      </c>
      <c r="E22" s="91">
        <v>6.0</v>
      </c>
      <c r="F22" s="91">
        <v>-2.0</v>
      </c>
      <c r="G22" s="91">
        <v>35.0</v>
      </c>
      <c r="H22" s="89" t="str">
        <f t="shared" ref="H22:J22" si="21">E22*$C22</f>
        <v>114</v>
      </c>
      <c r="I22" s="89" t="str">
        <f t="shared" si="21"/>
        <v>-38</v>
      </c>
      <c r="J22" s="89" t="str">
        <f t="shared" si="21"/>
        <v>665</v>
      </c>
    </row>
    <row r="23" ht="14.25" customHeight="1">
      <c r="A23" s="87">
        <v>19.0</v>
      </c>
      <c r="B23" s="81" t="s">
        <v>98</v>
      </c>
      <c r="C23" s="87">
        <v>24.0</v>
      </c>
      <c r="D23" s="91" t="s">
        <v>94</v>
      </c>
      <c r="E23" s="91">
        <v>6.0</v>
      </c>
      <c r="F23" s="91">
        <v>2.0</v>
      </c>
      <c r="G23" s="91">
        <v>35.0</v>
      </c>
      <c r="H23" s="89" t="str">
        <f t="shared" ref="H23:J23" si="22">E23*$C23</f>
        <v>144</v>
      </c>
      <c r="I23" s="89" t="str">
        <f t="shared" si="22"/>
        <v>48</v>
      </c>
      <c r="J23" s="89" t="str">
        <f t="shared" si="22"/>
        <v>840</v>
      </c>
    </row>
    <row r="24" ht="14.25" customHeight="1">
      <c r="A24" s="87">
        <v>20.0</v>
      </c>
      <c r="B24" s="81" t="s">
        <v>99</v>
      </c>
      <c r="C24" s="87">
        <v>25.0</v>
      </c>
      <c r="D24" s="91" t="s">
        <v>94</v>
      </c>
      <c r="E24" s="91">
        <v>6.0</v>
      </c>
      <c r="F24" s="91">
        <v>-2.0</v>
      </c>
      <c r="G24" s="91">
        <v>42.0</v>
      </c>
      <c r="H24" s="89" t="str">
        <f t="shared" ref="H24:J24" si="23">E24*$C24</f>
        <v>150</v>
      </c>
      <c r="I24" s="89" t="str">
        <f t="shared" si="23"/>
        <v>-50</v>
      </c>
      <c r="J24" s="89" t="str">
        <f t="shared" si="23"/>
        <v>1050</v>
      </c>
    </row>
    <row r="25" ht="14.25" customHeight="1">
      <c r="A25" s="87">
        <v>21.0</v>
      </c>
      <c r="B25" s="81" t="s">
        <v>100</v>
      </c>
      <c r="C25" s="87">
        <v>21.0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126</v>
      </c>
      <c r="I25" s="89" t="str">
        <f t="shared" si="24"/>
        <v>-42</v>
      </c>
      <c r="J25" s="89" t="str">
        <f t="shared" si="24"/>
        <v>1029</v>
      </c>
    </row>
    <row r="26" ht="14.25" customHeight="1">
      <c r="A26" s="87">
        <v>22.0</v>
      </c>
      <c r="B26" s="81" t="s">
        <v>102</v>
      </c>
      <c r="C26" s="92">
        <v>18.0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108</v>
      </c>
      <c r="I26" s="89" t="str">
        <f t="shared" si="25"/>
        <v>-90</v>
      </c>
      <c r="J26" s="89" t="str">
        <f t="shared" si="25"/>
        <v>1008</v>
      </c>
    </row>
    <row r="27" ht="14.25" customHeight="1">
      <c r="A27" s="87">
        <v>23.0</v>
      </c>
      <c r="B27" s="81" t="s">
        <v>103</v>
      </c>
      <c r="C27" s="93">
        <v>17.0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102</v>
      </c>
      <c r="I27" s="89" t="str">
        <f t="shared" si="26"/>
        <v>34</v>
      </c>
      <c r="J27" s="89" t="str">
        <f t="shared" si="26"/>
        <v>833</v>
      </c>
    </row>
    <row r="28" ht="14.25" customHeight="1">
      <c r="A28" s="87">
        <v>24.0</v>
      </c>
      <c r="B28" s="81" t="s">
        <v>104</v>
      </c>
      <c r="C28" s="87">
        <v>24.0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72</v>
      </c>
      <c r="I28" s="89" t="str">
        <f t="shared" si="27"/>
        <v>-120</v>
      </c>
      <c r="J28" s="89" t="str">
        <f t="shared" si="27"/>
        <v>1344</v>
      </c>
    </row>
    <row r="29" ht="14.25" customHeight="1">
      <c r="A29" s="87">
        <v>25.0</v>
      </c>
      <c r="B29" s="81" t="s">
        <v>105</v>
      </c>
      <c r="C29" s="87">
        <v>15.0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90</v>
      </c>
      <c r="I29" s="89" t="str">
        <f t="shared" si="28"/>
        <v>-75</v>
      </c>
      <c r="J29" s="89" t="str">
        <f t="shared" si="28"/>
        <v>105</v>
      </c>
    </row>
    <row r="30" ht="14.25" customHeight="1">
      <c r="A30" s="87">
        <v>26.0</v>
      </c>
      <c r="B30" s="81" t="s">
        <v>106</v>
      </c>
      <c r="C30" s="87">
        <v>19.0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114</v>
      </c>
      <c r="I30" s="89" t="str">
        <f t="shared" si="29"/>
        <v>95</v>
      </c>
      <c r="J30" s="89" t="str">
        <f t="shared" si="29"/>
        <v>931</v>
      </c>
    </row>
    <row r="31" ht="14.25" customHeight="1">
      <c r="A31" s="87">
        <v>27.0</v>
      </c>
      <c r="B31" s="81" t="s">
        <v>107</v>
      </c>
      <c r="C31" s="87">
        <v>15.0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90</v>
      </c>
      <c r="I31" s="89" t="str">
        <f t="shared" si="30"/>
        <v>75</v>
      </c>
      <c r="J31" s="89" t="str">
        <f t="shared" si="30"/>
        <v>105</v>
      </c>
    </row>
    <row r="32" ht="14.25" customHeight="1">
      <c r="A32" s="87">
        <v>28.0</v>
      </c>
      <c r="B32" s="81" t="s">
        <v>108</v>
      </c>
      <c r="C32" s="87">
        <v>23.0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138</v>
      </c>
      <c r="I32" s="89" t="str">
        <f t="shared" si="31"/>
        <v>-46</v>
      </c>
      <c r="J32" s="89" t="str">
        <f t="shared" si="31"/>
        <v>1288</v>
      </c>
    </row>
    <row r="33" ht="14.25" customHeight="1">
      <c r="A33" s="87">
        <v>29.0</v>
      </c>
      <c r="B33" s="81" t="s">
        <v>109</v>
      </c>
      <c r="C33" s="92">
        <v>18.0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108</v>
      </c>
      <c r="I33" s="89" t="str">
        <f t="shared" si="32"/>
        <v>90</v>
      </c>
      <c r="J33" s="89" t="str">
        <f t="shared" si="32"/>
        <v>1008</v>
      </c>
    </row>
    <row r="34" ht="14.25" customHeight="1">
      <c r="A34" s="87">
        <v>30.0</v>
      </c>
      <c r="B34" s="81" t="s">
        <v>110</v>
      </c>
      <c r="C34" s="87">
        <v>19.0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114</v>
      </c>
      <c r="I34" s="89" t="str">
        <f t="shared" si="33"/>
        <v>-95</v>
      </c>
      <c r="J34" s="89" t="str">
        <f t="shared" si="33"/>
        <v>1064</v>
      </c>
    </row>
    <row r="35" ht="14.25" customHeight="1">
      <c r="A35" s="87">
        <v>31.0</v>
      </c>
      <c r="B35" s="81" t="s">
        <v>111</v>
      </c>
      <c r="C35" s="87">
        <v>22.0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132</v>
      </c>
      <c r="I35" s="89" t="str">
        <f t="shared" si="34"/>
        <v>44</v>
      </c>
      <c r="J35" s="89" t="str">
        <f t="shared" si="34"/>
        <v>1078</v>
      </c>
    </row>
    <row r="36" ht="14.25" customHeight="1">
      <c r="A36" s="87">
        <v>32.0</v>
      </c>
      <c r="B36" s="81" t="s">
        <v>112</v>
      </c>
      <c r="C36" s="87">
        <v>25.0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75</v>
      </c>
      <c r="I36" s="89" t="str">
        <f t="shared" si="35"/>
        <v>125</v>
      </c>
      <c r="J36" s="89" t="str">
        <f t="shared" si="35"/>
        <v>1400</v>
      </c>
    </row>
    <row r="37" ht="14.25" customHeight="1">
      <c r="A37" s="87">
        <v>33.0</v>
      </c>
      <c r="B37" s="81" t="s">
        <v>113</v>
      </c>
      <c r="C37" s="87">
        <v>26.0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338</v>
      </c>
      <c r="I37" s="89" t="str">
        <f t="shared" si="36"/>
        <v>-130</v>
      </c>
      <c r="J37" s="89" t="str">
        <f t="shared" si="36"/>
        <v>182</v>
      </c>
    </row>
    <row r="38" ht="14.25" customHeight="1">
      <c r="A38" s="87">
        <v>34.0</v>
      </c>
      <c r="B38" s="81" t="s">
        <v>115</v>
      </c>
      <c r="C38" s="87">
        <v>26.0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338</v>
      </c>
      <c r="I38" s="89" t="str">
        <f t="shared" si="37"/>
        <v>-52</v>
      </c>
      <c r="J38" s="89" t="str">
        <f t="shared" si="37"/>
        <v>182</v>
      </c>
    </row>
    <row r="39" ht="14.25" customHeight="1">
      <c r="A39" s="87">
        <v>35.0</v>
      </c>
      <c r="B39" s="81" t="s">
        <v>116</v>
      </c>
      <c r="C39" s="87">
        <v>26.0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338</v>
      </c>
      <c r="I39" s="89" t="str">
        <f t="shared" si="38"/>
        <v>52</v>
      </c>
      <c r="J39" s="89" t="str">
        <f t="shared" si="38"/>
        <v>182</v>
      </c>
    </row>
    <row r="40" ht="14.25" customHeight="1">
      <c r="A40" s="87">
        <v>36.0</v>
      </c>
      <c r="B40" s="81" t="s">
        <v>117</v>
      </c>
      <c r="C40" s="87">
        <v>26.0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338</v>
      </c>
      <c r="I40" s="89" t="str">
        <f t="shared" si="39"/>
        <v>130</v>
      </c>
      <c r="J40" s="89" t="str">
        <f t="shared" si="39"/>
        <v>182</v>
      </c>
    </row>
    <row r="41" ht="14.25" customHeight="1">
      <c r="A41" s="87">
        <v>37.0</v>
      </c>
      <c r="B41" s="81" t="s">
        <v>118</v>
      </c>
      <c r="C41" s="87">
        <v>26.0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338</v>
      </c>
      <c r="I41" s="89" t="str">
        <f t="shared" si="40"/>
        <v>130</v>
      </c>
      <c r="J41" s="89" t="str">
        <f t="shared" si="40"/>
        <v>364</v>
      </c>
    </row>
    <row r="42" ht="14.25" customHeight="1">
      <c r="A42" s="87">
        <v>38.0</v>
      </c>
      <c r="B42" s="81" t="s">
        <v>119</v>
      </c>
      <c r="C42" s="87">
        <v>26.0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338</v>
      </c>
      <c r="I42" s="89" t="str">
        <f t="shared" si="41"/>
        <v>52</v>
      </c>
      <c r="J42" s="89" t="str">
        <f t="shared" si="41"/>
        <v>364</v>
      </c>
    </row>
    <row r="43" ht="14.25" customHeight="1">
      <c r="A43" s="87">
        <v>39.0</v>
      </c>
      <c r="B43" s="81" t="s">
        <v>120</v>
      </c>
      <c r="C43" s="87">
        <v>26.0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338</v>
      </c>
      <c r="I43" s="89" t="str">
        <f t="shared" si="42"/>
        <v>-52</v>
      </c>
      <c r="J43" s="89" t="str">
        <f t="shared" si="42"/>
        <v>364</v>
      </c>
    </row>
    <row r="44" ht="14.25" customHeight="1">
      <c r="A44" s="87">
        <v>40.0</v>
      </c>
      <c r="B44" s="81" t="s">
        <v>121</v>
      </c>
      <c r="C44" s="87">
        <v>26.0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338</v>
      </c>
      <c r="I44" s="89" t="str">
        <f t="shared" si="43"/>
        <v>-130</v>
      </c>
      <c r="J44" s="89" t="str">
        <f t="shared" si="43"/>
        <v>364</v>
      </c>
    </row>
    <row r="45" ht="14.25" customHeight="1">
      <c r="A45" s="87">
        <v>41.0</v>
      </c>
      <c r="B45" s="81" t="s">
        <v>122</v>
      </c>
      <c r="C45" s="87">
        <v>26.0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416</v>
      </c>
      <c r="I45" s="89" t="str">
        <f t="shared" si="44"/>
        <v>-130</v>
      </c>
      <c r="J45" s="89" t="str">
        <f t="shared" si="44"/>
        <v>182</v>
      </c>
    </row>
    <row r="46" ht="14.25" customHeight="1">
      <c r="A46" s="87">
        <v>42.0</v>
      </c>
      <c r="B46" s="81" t="s">
        <v>123</v>
      </c>
      <c r="C46" s="87">
        <v>26.0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416</v>
      </c>
      <c r="I46" s="89" t="str">
        <f t="shared" si="45"/>
        <v>-52</v>
      </c>
      <c r="J46" s="89" t="str">
        <f t="shared" si="45"/>
        <v>182</v>
      </c>
    </row>
    <row r="47" ht="14.25" customHeight="1">
      <c r="A47" s="87">
        <v>43.0</v>
      </c>
      <c r="B47" s="81" t="s">
        <v>124</v>
      </c>
      <c r="C47" s="87">
        <v>26.0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416</v>
      </c>
      <c r="I47" s="89" t="str">
        <f t="shared" si="46"/>
        <v>52</v>
      </c>
      <c r="J47" s="89" t="str">
        <f t="shared" si="46"/>
        <v>182</v>
      </c>
    </row>
    <row r="48" ht="14.25" customHeight="1">
      <c r="A48" s="87">
        <v>44.0</v>
      </c>
      <c r="B48" s="81" t="s">
        <v>125</v>
      </c>
      <c r="C48" s="87">
        <v>26.0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416</v>
      </c>
      <c r="I48" s="89" t="str">
        <f t="shared" si="47"/>
        <v>130</v>
      </c>
      <c r="J48" s="89" t="str">
        <f t="shared" si="47"/>
        <v>182</v>
      </c>
    </row>
    <row r="49" ht="14.25" customHeight="1">
      <c r="A49" s="87">
        <v>45.0</v>
      </c>
      <c r="B49" s="81" t="s">
        <v>126</v>
      </c>
      <c r="C49" s="87">
        <v>26.0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416</v>
      </c>
      <c r="I49" s="89" t="str">
        <f t="shared" si="48"/>
        <v>-130</v>
      </c>
      <c r="J49" s="89" t="str">
        <f t="shared" si="48"/>
        <v>364</v>
      </c>
    </row>
    <row r="50" ht="14.25" customHeight="1">
      <c r="A50" s="87">
        <v>46.0</v>
      </c>
      <c r="B50" s="81" t="s">
        <v>127</v>
      </c>
      <c r="C50" s="87">
        <v>26.0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416</v>
      </c>
      <c r="I50" s="89" t="str">
        <f t="shared" si="49"/>
        <v>-52</v>
      </c>
      <c r="J50" s="89" t="str">
        <f t="shared" si="49"/>
        <v>364</v>
      </c>
    </row>
    <row r="51" ht="14.25" customHeight="1">
      <c r="A51" s="87">
        <v>47.0</v>
      </c>
      <c r="B51" s="81" t="s">
        <v>128</v>
      </c>
      <c r="C51" s="87">
        <v>26.0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416</v>
      </c>
      <c r="I51" s="89" t="str">
        <f t="shared" si="50"/>
        <v>52</v>
      </c>
      <c r="J51" s="89" t="str">
        <f t="shared" si="50"/>
        <v>364</v>
      </c>
    </row>
    <row r="52" ht="14.25" customHeight="1">
      <c r="A52" s="87">
        <v>48.0</v>
      </c>
      <c r="B52" s="81" t="s">
        <v>129</v>
      </c>
      <c r="C52" s="87">
        <v>26.0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416</v>
      </c>
      <c r="I52" s="89" t="str">
        <f t="shared" si="51"/>
        <v>130</v>
      </c>
      <c r="J52" s="89" t="str">
        <f t="shared" si="51"/>
        <v>364</v>
      </c>
    </row>
    <row r="53" ht="14.25" customHeight="1">
      <c r="A53" s="87">
        <v>49.0</v>
      </c>
      <c r="B53" s="81" t="s">
        <v>130</v>
      </c>
      <c r="C53" s="87">
        <v>0.0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0</v>
      </c>
      <c r="I53" s="89" t="str">
        <f t="shared" si="52"/>
        <v>0</v>
      </c>
      <c r="J53" s="89" t="str">
        <f t="shared" si="52"/>
        <v>0</v>
      </c>
    </row>
    <row r="54" ht="14.25" customHeight="1">
      <c r="A54" s="87">
        <v>50.0</v>
      </c>
      <c r="B54" s="81" t="s">
        <v>131</v>
      </c>
      <c r="C54" s="87">
        <v>0.0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0</v>
      </c>
      <c r="I54" s="89" t="str">
        <f t="shared" si="53"/>
        <v>0</v>
      </c>
      <c r="J54" s="89" t="str">
        <f t="shared" si="53"/>
        <v>0</v>
      </c>
    </row>
    <row r="55" ht="14.25" customHeight="1">
      <c r="A55" s="87">
        <v>51.0</v>
      </c>
      <c r="B55" s="81" t="s">
        <v>132</v>
      </c>
      <c r="C55" s="87">
        <v>0.0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0</v>
      </c>
      <c r="I55" s="89" t="str">
        <f t="shared" si="54"/>
        <v>0</v>
      </c>
      <c r="J55" s="89" t="str">
        <f t="shared" si="54"/>
        <v>0</v>
      </c>
    </row>
    <row r="56" ht="14.25" customHeight="1">
      <c r="A56" s="87">
        <v>52.0</v>
      </c>
      <c r="B56" s="81" t="s">
        <v>133</v>
      </c>
      <c r="C56" s="87">
        <v>0.0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0</v>
      </c>
      <c r="I56" s="89" t="str">
        <f t="shared" si="55"/>
        <v>0</v>
      </c>
      <c r="J56" s="89" t="str">
        <f t="shared" si="55"/>
        <v>0</v>
      </c>
    </row>
    <row r="57" ht="14.25" customHeight="1">
      <c r="A57" s="87">
        <v>53.0</v>
      </c>
      <c r="B57" s="81" t="s">
        <v>134</v>
      </c>
      <c r="C57" s="87">
        <v>0.0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0</v>
      </c>
      <c r="I57" s="89" t="str">
        <f t="shared" si="56"/>
        <v>0</v>
      </c>
      <c r="J57" s="89" t="str">
        <f t="shared" si="56"/>
        <v>0</v>
      </c>
    </row>
    <row r="58" ht="14.25" customHeight="1">
      <c r="A58" s="87">
        <v>54.0</v>
      </c>
      <c r="B58" s="81" t="s">
        <v>135</v>
      </c>
      <c r="C58" s="87">
        <v>0.0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0</v>
      </c>
      <c r="I58" s="89" t="str">
        <f t="shared" si="57"/>
        <v>0</v>
      </c>
      <c r="J58" s="89" t="str">
        <f t="shared" si="57"/>
        <v>0</v>
      </c>
    </row>
    <row r="59" ht="14.25" customHeight="1">
      <c r="A59" s="87">
        <v>55.0</v>
      </c>
      <c r="B59" s="81" t="s">
        <v>136</v>
      </c>
      <c r="C59" s="87">
        <v>0.0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0</v>
      </c>
      <c r="I59" s="89" t="str">
        <f t="shared" si="58"/>
        <v>0</v>
      </c>
      <c r="J59" s="89" t="str">
        <f t="shared" si="58"/>
        <v>0</v>
      </c>
    </row>
    <row r="60" ht="14.25" customHeight="1">
      <c r="A60" s="87">
        <v>56.0</v>
      </c>
      <c r="B60" s="81" t="s">
        <v>137</v>
      </c>
      <c r="C60" s="87">
        <v>0.0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0</v>
      </c>
      <c r="I60" s="89" t="str">
        <f t="shared" si="59"/>
        <v>0</v>
      </c>
      <c r="J60" s="89" t="str">
        <f t="shared" si="59"/>
        <v>0</v>
      </c>
    </row>
    <row r="61" ht="14.25" customHeight="1">
      <c r="A61" s="87">
        <v>57.0</v>
      </c>
      <c r="B61" s="81" t="s">
        <v>138</v>
      </c>
      <c r="C61" s="87">
        <v>0.0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0</v>
      </c>
      <c r="I61" s="89" t="str">
        <f t="shared" si="60"/>
        <v>0</v>
      </c>
      <c r="J61" s="89" t="str">
        <f t="shared" si="60"/>
        <v>0</v>
      </c>
    </row>
    <row r="62" ht="14.25" customHeight="1">
      <c r="A62" s="87">
        <v>58.0</v>
      </c>
      <c r="B62" s="81" t="s">
        <v>139</v>
      </c>
      <c r="C62" s="87">
        <v>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0</v>
      </c>
      <c r="I62" s="89" t="str">
        <f t="shared" si="61"/>
        <v>0</v>
      </c>
      <c r="J62" s="89" t="str">
        <f t="shared" si="61"/>
        <v>0</v>
      </c>
    </row>
    <row r="63" ht="14.25" customHeight="1">
      <c r="A63" s="87">
        <v>59.0</v>
      </c>
      <c r="B63" s="81" t="s">
        <v>140</v>
      </c>
      <c r="C63" s="87">
        <v>0.0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0</v>
      </c>
      <c r="I63" s="89" t="str">
        <f t="shared" si="62"/>
        <v>0</v>
      </c>
      <c r="J63" s="89" t="str">
        <f t="shared" si="62"/>
        <v>0</v>
      </c>
    </row>
    <row r="64" ht="14.25" customHeight="1">
      <c r="A64" s="87">
        <v>60.0</v>
      </c>
      <c r="B64" s="81" t="s">
        <v>141</v>
      </c>
      <c r="C64" s="87">
        <v>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0</v>
      </c>
      <c r="I64" s="89" t="str">
        <f t="shared" si="63"/>
        <v>0</v>
      </c>
      <c r="J64" s="89" t="str">
        <f t="shared" si="63"/>
        <v>0</v>
      </c>
    </row>
    <row r="65" ht="14.25" customHeight="1">
      <c r="A65" s="87">
        <v>61.0</v>
      </c>
      <c r="B65" s="81" t="s">
        <v>142</v>
      </c>
      <c r="C65" s="87">
        <v>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0</v>
      </c>
      <c r="I65" s="89" t="str">
        <f t="shared" si="64"/>
        <v>0</v>
      </c>
      <c r="J65" s="89" t="str">
        <f t="shared" si="64"/>
        <v>0</v>
      </c>
    </row>
    <row r="66" ht="14.25" customHeight="1">
      <c r="A66" s="87">
        <v>62.0</v>
      </c>
      <c r="B66" s="81" t="s">
        <v>143</v>
      </c>
      <c r="C66" s="87">
        <v>0.0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0</v>
      </c>
      <c r="I66" s="89" t="str">
        <f t="shared" si="65"/>
        <v>0</v>
      </c>
      <c r="J66" s="89" t="str">
        <f t="shared" si="65"/>
        <v>0</v>
      </c>
    </row>
    <row r="67" ht="14.25" customHeight="1">
      <c r="A67" s="87">
        <v>63.0</v>
      </c>
      <c r="B67" s="81" t="s">
        <v>144</v>
      </c>
      <c r="C67" s="87">
        <v>17.0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221</v>
      </c>
      <c r="I67" s="89" t="str">
        <f t="shared" si="66"/>
        <v>-85</v>
      </c>
      <c r="J67" s="89" t="str">
        <f t="shared" si="66"/>
        <v>833</v>
      </c>
    </row>
    <row r="68" ht="14.25" customHeight="1">
      <c r="A68" s="87">
        <v>64.0</v>
      </c>
      <c r="B68" s="81" t="s">
        <v>145</v>
      </c>
      <c r="C68" s="87">
        <v>25.0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325</v>
      </c>
      <c r="I68" s="89" t="str">
        <f t="shared" si="67"/>
        <v>-50</v>
      </c>
      <c r="J68" s="89" t="str">
        <f t="shared" si="67"/>
        <v>1050</v>
      </c>
    </row>
    <row r="69" ht="14.25" customHeight="1">
      <c r="A69" s="87">
        <v>65.0</v>
      </c>
      <c r="B69" s="81" t="s">
        <v>146</v>
      </c>
      <c r="C69" s="87">
        <v>29.0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377</v>
      </c>
      <c r="I69" s="89" t="str">
        <f t="shared" si="68"/>
        <v>-58</v>
      </c>
      <c r="J69" s="89" t="str">
        <f t="shared" si="68"/>
        <v>1421</v>
      </c>
    </row>
    <row r="70" ht="14.25" customHeight="1">
      <c r="A70" s="87">
        <v>66.0</v>
      </c>
      <c r="B70" s="81" t="s">
        <v>147</v>
      </c>
      <c r="C70" s="87">
        <v>20.0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260</v>
      </c>
      <c r="I70" s="89" t="str">
        <f t="shared" si="69"/>
        <v>40</v>
      </c>
      <c r="J70" s="89" t="str">
        <f t="shared" si="69"/>
        <v>840</v>
      </c>
    </row>
    <row r="71" ht="14.25" customHeight="1">
      <c r="A71" s="87">
        <v>67.0</v>
      </c>
      <c r="B71" s="81" t="s">
        <v>148</v>
      </c>
      <c r="C71" s="87">
        <v>13.0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169</v>
      </c>
      <c r="I71" s="89" t="str">
        <f t="shared" si="70"/>
        <v>65</v>
      </c>
      <c r="J71" s="89" t="str">
        <f t="shared" si="70"/>
        <v>637</v>
      </c>
    </row>
    <row r="72" ht="14.25" customHeight="1">
      <c r="A72" s="87">
        <v>68.0</v>
      </c>
      <c r="B72" s="81" t="s">
        <v>149</v>
      </c>
      <c r="C72" s="87">
        <v>27.0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351</v>
      </c>
      <c r="I72" s="89" t="str">
        <f t="shared" si="71"/>
        <v>54</v>
      </c>
      <c r="J72" s="89" t="str">
        <f t="shared" si="71"/>
        <v>1323</v>
      </c>
    </row>
    <row r="73" ht="14.25" customHeight="1">
      <c r="A73" s="87">
        <v>69.0</v>
      </c>
      <c r="B73" s="81" t="s">
        <v>150</v>
      </c>
      <c r="C73" s="87">
        <v>29.0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377</v>
      </c>
      <c r="I73" s="89" t="str">
        <f t="shared" si="72"/>
        <v>-58</v>
      </c>
      <c r="J73" s="89" t="str">
        <f t="shared" si="72"/>
        <v>1624</v>
      </c>
    </row>
    <row r="74" ht="14.25" customHeight="1">
      <c r="A74" s="87">
        <v>70.0</v>
      </c>
      <c r="B74" s="81" t="s">
        <v>151</v>
      </c>
      <c r="C74" s="87">
        <v>20.0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260</v>
      </c>
      <c r="I74" s="89" t="str">
        <f t="shared" si="73"/>
        <v>100</v>
      </c>
      <c r="J74" s="89" t="str">
        <f t="shared" si="73"/>
        <v>1120</v>
      </c>
    </row>
    <row r="75" ht="14.25" customHeight="1">
      <c r="A75" s="87">
        <v>71.0</v>
      </c>
      <c r="B75" s="81" t="s">
        <v>152</v>
      </c>
      <c r="C75" s="87">
        <v>30.0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390</v>
      </c>
      <c r="I75" s="89" t="str">
        <f t="shared" si="74"/>
        <v>60</v>
      </c>
      <c r="J75" s="89" t="str">
        <f t="shared" si="74"/>
        <v>1680</v>
      </c>
    </row>
    <row r="76" ht="14.25" customHeight="1">
      <c r="A76" s="87">
        <v>72.0</v>
      </c>
      <c r="B76" s="81" t="s">
        <v>153</v>
      </c>
      <c r="C76" s="87">
        <v>22.0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286</v>
      </c>
      <c r="I76" s="89" t="str">
        <f t="shared" si="75"/>
        <v>-110</v>
      </c>
      <c r="J76" s="89" t="str">
        <f t="shared" si="75"/>
        <v>1232</v>
      </c>
    </row>
    <row r="77" ht="14.25" customHeight="1">
      <c r="A77" s="87">
        <v>73.0</v>
      </c>
      <c r="B77" s="81" t="s">
        <v>154</v>
      </c>
      <c r="C77" s="87">
        <v>40.0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120</v>
      </c>
      <c r="I77" s="89" t="str">
        <f t="shared" si="76"/>
        <v>200</v>
      </c>
      <c r="J77" s="89" t="str">
        <f t="shared" si="76"/>
        <v>280</v>
      </c>
    </row>
    <row r="78" ht="14.25" customHeight="1">
      <c r="A78" s="87">
        <v>74.0</v>
      </c>
      <c r="B78" s="81" t="s">
        <v>155</v>
      </c>
      <c r="C78" s="87">
        <v>40.0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120</v>
      </c>
      <c r="I78" s="89" t="str">
        <f t="shared" si="77"/>
        <v>80</v>
      </c>
      <c r="J78" s="89" t="str">
        <f t="shared" si="77"/>
        <v>280</v>
      </c>
    </row>
    <row r="79" ht="14.25" customHeight="1">
      <c r="A79" s="87">
        <v>75.0</v>
      </c>
      <c r="B79" s="81" t="s">
        <v>156</v>
      </c>
      <c r="C79" s="87">
        <v>40.0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120</v>
      </c>
      <c r="I79" s="89" t="str">
        <f t="shared" si="78"/>
        <v>-80</v>
      </c>
      <c r="J79" s="89" t="str">
        <f t="shared" si="78"/>
        <v>280</v>
      </c>
    </row>
    <row r="80" ht="14.25" customHeight="1">
      <c r="A80" s="87">
        <v>76.0</v>
      </c>
      <c r="B80" s="81" t="s">
        <v>157</v>
      </c>
      <c r="C80" s="87">
        <v>40.0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120</v>
      </c>
      <c r="I80" s="89" t="str">
        <f t="shared" si="79"/>
        <v>-200</v>
      </c>
      <c r="J80" s="89" t="str">
        <f t="shared" si="79"/>
        <v>280</v>
      </c>
    </row>
    <row r="81" ht="14.25" customHeight="1">
      <c r="A81" s="87">
        <v>77.0</v>
      </c>
      <c r="B81" s="81" t="s">
        <v>158</v>
      </c>
      <c r="C81" s="87">
        <v>40.0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120</v>
      </c>
      <c r="I81" s="89" t="str">
        <f t="shared" si="80"/>
        <v>200</v>
      </c>
      <c r="J81" s="89" t="str">
        <f t="shared" si="80"/>
        <v>560</v>
      </c>
    </row>
    <row r="82" ht="14.25" customHeight="1">
      <c r="A82" s="87">
        <v>78.0</v>
      </c>
      <c r="B82" s="81" t="s">
        <v>159</v>
      </c>
      <c r="C82" s="87">
        <v>40.0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120</v>
      </c>
      <c r="I82" s="89" t="str">
        <f t="shared" si="81"/>
        <v>80</v>
      </c>
      <c r="J82" s="89" t="str">
        <f t="shared" si="81"/>
        <v>560</v>
      </c>
    </row>
    <row r="83" ht="14.25" customHeight="1">
      <c r="A83" s="87">
        <v>79.0</v>
      </c>
      <c r="B83" s="81" t="s">
        <v>160</v>
      </c>
      <c r="C83" s="87">
        <v>40.0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120</v>
      </c>
      <c r="I83" s="89" t="str">
        <f t="shared" si="82"/>
        <v>-80</v>
      </c>
      <c r="J83" s="89" t="str">
        <f t="shared" si="82"/>
        <v>560</v>
      </c>
    </row>
    <row r="84" ht="14.25" customHeight="1">
      <c r="A84" s="87">
        <v>80.0</v>
      </c>
      <c r="B84" s="81" t="s">
        <v>161</v>
      </c>
      <c r="C84" s="87">
        <v>40.0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120</v>
      </c>
      <c r="I84" s="89" t="str">
        <f t="shared" si="83"/>
        <v>-200</v>
      </c>
      <c r="J84" s="89" t="str">
        <f t="shared" si="83"/>
        <v>560</v>
      </c>
    </row>
    <row r="85" ht="14.25" customHeight="1">
      <c r="A85" s="87">
        <v>81.0</v>
      </c>
      <c r="B85" s="81" t="s">
        <v>162</v>
      </c>
      <c r="C85" s="87">
        <v>40.0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120</v>
      </c>
      <c r="I85" s="89" t="str">
        <f t="shared" si="84"/>
        <v>200</v>
      </c>
      <c r="J85" s="89" t="str">
        <f t="shared" si="84"/>
        <v>840</v>
      </c>
    </row>
    <row r="86" ht="14.25" customHeight="1">
      <c r="A86" s="87">
        <v>82.0</v>
      </c>
      <c r="B86" s="81" t="s">
        <v>163</v>
      </c>
      <c r="C86" s="87">
        <v>40.0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120</v>
      </c>
      <c r="I86" s="89" t="str">
        <f t="shared" si="85"/>
        <v>80</v>
      </c>
      <c r="J86" s="89" t="str">
        <f t="shared" si="85"/>
        <v>840</v>
      </c>
    </row>
    <row r="87" ht="14.25" customHeight="1">
      <c r="A87" s="87">
        <v>83.0</v>
      </c>
      <c r="B87" s="81" t="s">
        <v>164</v>
      </c>
      <c r="C87" s="87">
        <v>40.0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120</v>
      </c>
      <c r="I87" s="89" t="str">
        <f t="shared" si="86"/>
        <v>-80</v>
      </c>
      <c r="J87" s="89" t="str">
        <f t="shared" si="86"/>
        <v>840</v>
      </c>
    </row>
    <row r="88" ht="14.25" customHeight="1">
      <c r="A88" s="87">
        <v>84.0</v>
      </c>
      <c r="B88" s="81" t="s">
        <v>165</v>
      </c>
      <c r="C88" s="87">
        <v>40.0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120</v>
      </c>
      <c r="I88" s="89" t="str">
        <f t="shared" si="87"/>
        <v>-200</v>
      </c>
      <c r="J88" s="89" t="str">
        <f t="shared" si="87"/>
        <v>840</v>
      </c>
    </row>
    <row r="89" ht="14.25" customHeight="1">
      <c r="A89" s="87">
        <v>85.0</v>
      </c>
      <c r="B89" s="81" t="s">
        <v>166</v>
      </c>
      <c r="C89" s="87">
        <v>40.0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120</v>
      </c>
      <c r="I89" s="89" t="str">
        <f t="shared" si="88"/>
        <v>200</v>
      </c>
      <c r="J89" s="89" t="str">
        <f t="shared" si="88"/>
        <v>1120</v>
      </c>
    </row>
    <row r="90" ht="14.25" customHeight="1">
      <c r="A90" s="87">
        <v>86.0</v>
      </c>
      <c r="B90" s="81" t="s">
        <v>167</v>
      </c>
      <c r="C90" s="87">
        <v>40.0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120</v>
      </c>
      <c r="I90" s="89" t="str">
        <f t="shared" si="89"/>
        <v>80</v>
      </c>
      <c r="J90" s="89" t="str">
        <f t="shared" si="89"/>
        <v>1120</v>
      </c>
    </row>
    <row r="91" ht="14.25" customHeight="1">
      <c r="A91" s="87">
        <v>87.0</v>
      </c>
      <c r="B91" s="81" t="s">
        <v>168</v>
      </c>
      <c r="C91" s="87">
        <v>40.0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120</v>
      </c>
      <c r="I91" s="89" t="str">
        <f t="shared" si="90"/>
        <v>-80</v>
      </c>
      <c r="J91" s="89" t="str">
        <f t="shared" si="90"/>
        <v>1120</v>
      </c>
    </row>
    <row r="92" ht="14.25" customHeight="1">
      <c r="A92" s="87">
        <v>88.0</v>
      </c>
      <c r="B92" s="81" t="s">
        <v>169</v>
      </c>
      <c r="C92" s="87">
        <v>40.0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120</v>
      </c>
      <c r="I92" s="89" t="str">
        <f t="shared" si="91"/>
        <v>-200</v>
      </c>
      <c r="J92" s="89" t="str">
        <f t="shared" si="91"/>
        <v>1120</v>
      </c>
    </row>
    <row r="93" ht="14.25" customHeight="1">
      <c r="A93" s="87">
        <v>89.0</v>
      </c>
      <c r="B93" s="81" t="s">
        <v>170</v>
      </c>
      <c r="C93" s="87">
        <v>40.0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120</v>
      </c>
      <c r="I93" s="89" t="str">
        <f t="shared" si="92"/>
        <v>200</v>
      </c>
      <c r="J93" s="89" t="str">
        <f t="shared" si="92"/>
        <v>1400</v>
      </c>
    </row>
    <row r="94" ht="14.25" customHeight="1">
      <c r="A94" s="87">
        <v>90.0</v>
      </c>
      <c r="B94" s="81" t="s">
        <v>171</v>
      </c>
      <c r="C94" s="87">
        <v>40.0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120</v>
      </c>
      <c r="I94" s="89" t="str">
        <f t="shared" si="93"/>
        <v>80</v>
      </c>
      <c r="J94" s="89" t="str">
        <f t="shared" si="93"/>
        <v>1400</v>
      </c>
    </row>
    <row r="95" ht="14.25" customHeight="1">
      <c r="A95" s="87">
        <v>91.0</v>
      </c>
      <c r="B95" s="81" t="s">
        <v>172</v>
      </c>
      <c r="C95" s="87">
        <v>40.0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120</v>
      </c>
      <c r="I95" s="89" t="str">
        <f t="shared" si="94"/>
        <v>-80</v>
      </c>
      <c r="J95" s="89" t="str">
        <f t="shared" si="94"/>
        <v>1400</v>
      </c>
    </row>
    <row r="96" ht="14.25" customHeight="1">
      <c r="A96" s="87">
        <v>92.0</v>
      </c>
      <c r="B96" s="81" t="s">
        <v>173</v>
      </c>
      <c r="C96" s="87">
        <v>40.0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120</v>
      </c>
      <c r="I96" s="89" t="str">
        <f t="shared" si="95"/>
        <v>-200</v>
      </c>
      <c r="J96" s="89" t="str">
        <f t="shared" si="95"/>
        <v>1400</v>
      </c>
    </row>
    <row r="97" ht="14.25" customHeight="1">
      <c r="A97" s="87">
        <v>93.0</v>
      </c>
      <c r="B97" s="81" t="s">
        <v>174</v>
      </c>
      <c r="C97" s="87">
        <v>40.0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120</v>
      </c>
      <c r="I97" s="89" t="str">
        <f t="shared" si="96"/>
        <v>200</v>
      </c>
      <c r="J97" s="89" t="str">
        <f t="shared" si="96"/>
        <v>1680</v>
      </c>
    </row>
    <row r="98" ht="14.25" customHeight="1">
      <c r="A98" s="87">
        <v>94.0</v>
      </c>
      <c r="B98" s="81" t="s">
        <v>175</v>
      </c>
      <c r="C98" s="87">
        <v>40.0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120</v>
      </c>
      <c r="I98" s="89" t="str">
        <f t="shared" si="97"/>
        <v>80</v>
      </c>
      <c r="J98" s="89" t="str">
        <f t="shared" si="97"/>
        <v>1680</v>
      </c>
    </row>
    <row r="99" ht="14.25" customHeight="1">
      <c r="A99" s="87">
        <v>95.0</v>
      </c>
      <c r="B99" s="81" t="s">
        <v>176</v>
      </c>
      <c r="C99" s="87">
        <v>40.0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120</v>
      </c>
      <c r="I99" s="89" t="str">
        <f t="shared" si="98"/>
        <v>-80</v>
      </c>
      <c r="J99" s="89" t="str">
        <f t="shared" si="98"/>
        <v>1680</v>
      </c>
    </row>
    <row r="100" ht="14.25" customHeight="1">
      <c r="A100" s="87">
        <v>96.0</v>
      </c>
      <c r="B100" s="81" t="s">
        <v>177</v>
      </c>
      <c r="C100" s="87">
        <v>40.0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120</v>
      </c>
      <c r="I100" s="89" t="str">
        <f t="shared" si="99"/>
        <v>-200</v>
      </c>
      <c r="J100" s="89" t="str">
        <f t="shared" si="99"/>
        <v>1680</v>
      </c>
    </row>
    <row r="101" ht="14.25" customHeight="1">
      <c r="A101" s="87">
        <v>97.0</v>
      </c>
      <c r="B101" s="81" t="s">
        <v>178</v>
      </c>
      <c r="C101" s="87">
        <v>40.0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120</v>
      </c>
      <c r="I101" s="89" t="str">
        <f t="shared" si="100"/>
        <v>200</v>
      </c>
      <c r="J101" s="89" t="str">
        <f t="shared" si="100"/>
        <v>1960</v>
      </c>
    </row>
    <row r="102" ht="14.25" customHeight="1">
      <c r="A102" s="87">
        <v>98.0</v>
      </c>
      <c r="B102" s="81" t="s">
        <v>179</v>
      </c>
      <c r="C102" s="87">
        <v>40.0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120</v>
      </c>
      <c r="I102" s="89" t="str">
        <f t="shared" si="101"/>
        <v>80</v>
      </c>
      <c r="J102" s="89" t="str">
        <f t="shared" si="101"/>
        <v>1960</v>
      </c>
    </row>
    <row r="103" ht="14.25" customHeight="1">
      <c r="A103" s="87">
        <v>99.0</v>
      </c>
      <c r="B103" s="81" t="s">
        <v>180</v>
      </c>
      <c r="C103" s="87">
        <v>40.0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120</v>
      </c>
      <c r="I103" s="89" t="str">
        <f t="shared" si="102"/>
        <v>-80</v>
      </c>
      <c r="J103" s="89" t="str">
        <f t="shared" si="102"/>
        <v>1960</v>
      </c>
    </row>
    <row r="104" ht="14.25" customHeight="1">
      <c r="A104" s="87">
        <v>100.0</v>
      </c>
      <c r="B104" s="81" t="s">
        <v>181</v>
      </c>
      <c r="C104" s="87">
        <v>40.0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120</v>
      </c>
      <c r="I104" s="89" t="str">
        <f t="shared" si="103"/>
        <v>-200</v>
      </c>
      <c r="J104" s="89" t="str">
        <f t="shared" si="103"/>
        <v>1960</v>
      </c>
    </row>
    <row r="105" ht="14.25" customHeight="1">
      <c r="A105" s="87">
        <v>101.0</v>
      </c>
      <c r="B105" s="81" t="s">
        <v>182</v>
      </c>
      <c r="C105" s="87">
        <v>40.0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120</v>
      </c>
      <c r="I105" s="89" t="str">
        <f t="shared" si="104"/>
        <v>80</v>
      </c>
      <c r="J105" s="89" t="str">
        <f t="shared" si="104"/>
        <v>2240</v>
      </c>
    </row>
    <row r="106" ht="14.25" customHeight="1">
      <c r="A106" s="87">
        <v>102.0</v>
      </c>
      <c r="B106" s="81" t="s">
        <v>183</v>
      </c>
      <c r="C106" s="87">
        <v>40.0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120</v>
      </c>
      <c r="I106" s="89" t="str">
        <f t="shared" si="105"/>
        <v>-80</v>
      </c>
      <c r="J106" s="89" t="str">
        <f t="shared" si="105"/>
        <v>2240</v>
      </c>
    </row>
    <row r="107" ht="14.25" customHeight="1">
      <c r="A107" s="87">
        <v>103.0</v>
      </c>
      <c r="B107" s="81" t="s">
        <v>184</v>
      </c>
      <c r="C107" s="87">
        <v>14.0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126</v>
      </c>
      <c r="I107" s="89" t="str">
        <f t="shared" si="106"/>
        <v>70</v>
      </c>
      <c r="J107" s="89" t="str">
        <f t="shared" si="106"/>
        <v>294</v>
      </c>
    </row>
    <row r="108" ht="14.25" customHeight="1">
      <c r="A108" s="87">
        <v>104.0</v>
      </c>
      <c r="B108" s="81" t="s">
        <v>185</v>
      </c>
      <c r="C108" s="87">
        <v>16.0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96</v>
      </c>
      <c r="I108" s="89" t="str">
        <f t="shared" si="107"/>
        <v>-80</v>
      </c>
      <c r="J108" s="89" t="str">
        <f t="shared" si="107"/>
        <v>336</v>
      </c>
    </row>
    <row r="109" ht="14.25" customHeight="1">
      <c r="A109" s="87">
        <v>105.0</v>
      </c>
      <c r="B109" s="81" t="s">
        <v>186</v>
      </c>
      <c r="C109" s="87">
        <v>22.0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132</v>
      </c>
      <c r="I109" s="89" t="str">
        <f t="shared" si="108"/>
        <v>110</v>
      </c>
      <c r="J109" s="89" t="str">
        <f t="shared" si="108"/>
        <v>616</v>
      </c>
    </row>
    <row r="110" ht="14.25" customHeight="1">
      <c r="A110" s="87">
        <v>106.0</v>
      </c>
      <c r="B110" s="81" t="s">
        <v>187</v>
      </c>
      <c r="C110" s="87">
        <v>15.0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90</v>
      </c>
      <c r="I110" s="89" t="str">
        <f t="shared" si="109"/>
        <v>75</v>
      </c>
      <c r="J110" s="89" t="str">
        <f t="shared" si="109"/>
        <v>210</v>
      </c>
    </row>
    <row r="111" ht="14.25" customHeight="1">
      <c r="A111" s="87">
        <v>107.0</v>
      </c>
      <c r="B111" s="81" t="s">
        <v>188</v>
      </c>
      <c r="C111" s="87">
        <v>16.0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96</v>
      </c>
      <c r="I111" s="89" t="str">
        <f t="shared" si="110"/>
        <v>80</v>
      </c>
      <c r="J111" s="89" t="str">
        <f t="shared" si="110"/>
        <v>336</v>
      </c>
    </row>
    <row r="112" ht="14.25" customHeight="1">
      <c r="A112" s="87">
        <v>108.0</v>
      </c>
      <c r="B112" s="81" t="s">
        <v>189</v>
      </c>
      <c r="C112" s="87">
        <v>18.0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162</v>
      </c>
      <c r="I112" s="89" t="str">
        <f t="shared" si="111"/>
        <v>-90</v>
      </c>
      <c r="J112" s="89" t="str">
        <f t="shared" si="111"/>
        <v>1008</v>
      </c>
    </row>
    <row r="113" ht="14.25" customHeight="1">
      <c r="A113" s="87">
        <v>109.0</v>
      </c>
      <c r="B113" s="81" t="s">
        <v>190</v>
      </c>
      <c r="C113" s="87">
        <v>23.0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138</v>
      </c>
      <c r="I113" s="89" t="str">
        <f t="shared" si="112"/>
        <v>46</v>
      </c>
      <c r="J113" s="89" t="str">
        <f t="shared" si="112"/>
        <v>644</v>
      </c>
    </row>
    <row r="114" ht="14.25" customHeight="1">
      <c r="A114" s="87">
        <v>110.0</v>
      </c>
      <c r="B114" s="81" t="s">
        <v>191</v>
      </c>
      <c r="C114" s="87">
        <v>29.0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174</v>
      </c>
      <c r="I114" s="89" t="str">
        <f t="shared" si="113"/>
        <v>-58</v>
      </c>
      <c r="J114" s="89" t="str">
        <f t="shared" si="113"/>
        <v>609</v>
      </c>
    </row>
    <row r="115" ht="14.25" customHeight="1">
      <c r="A115" s="87">
        <v>111.0</v>
      </c>
      <c r="B115" s="81" t="s">
        <v>192</v>
      </c>
      <c r="C115" s="87">
        <v>10.0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60</v>
      </c>
      <c r="I115" s="89" t="str">
        <f t="shared" si="114"/>
        <v>50</v>
      </c>
      <c r="J115" s="89" t="str">
        <f t="shared" si="114"/>
        <v>420</v>
      </c>
    </row>
    <row r="116" ht="14.25" customHeight="1">
      <c r="A116" s="87">
        <v>112.0</v>
      </c>
      <c r="B116" s="81" t="s">
        <v>193</v>
      </c>
      <c r="C116" s="87">
        <v>15.0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90</v>
      </c>
      <c r="I116" s="89" t="str">
        <f t="shared" si="115"/>
        <v>-75</v>
      </c>
      <c r="J116" s="89" t="str">
        <f t="shared" si="115"/>
        <v>210</v>
      </c>
    </row>
    <row r="117" ht="14.25" customHeight="1">
      <c r="A117" s="87">
        <v>113.0</v>
      </c>
      <c r="B117" s="81" t="s">
        <v>194</v>
      </c>
      <c r="C117" s="87">
        <v>24.0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144</v>
      </c>
      <c r="I117" s="89" t="str">
        <f t="shared" si="116"/>
        <v>48</v>
      </c>
      <c r="J117" s="89" t="str">
        <f t="shared" si="116"/>
        <v>504</v>
      </c>
    </row>
    <row r="118" ht="14.25" customHeight="1">
      <c r="A118" s="87">
        <v>114.0</v>
      </c>
      <c r="B118" s="81" t="s">
        <v>195</v>
      </c>
      <c r="C118" s="87">
        <v>20.0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120</v>
      </c>
      <c r="I118" s="89" t="str">
        <f t="shared" si="117"/>
        <v>40</v>
      </c>
      <c r="J118" s="89" t="str">
        <f t="shared" si="117"/>
        <v>140</v>
      </c>
    </row>
    <row r="119" ht="14.25" customHeight="1">
      <c r="A119" s="87">
        <v>115.0</v>
      </c>
      <c r="B119" s="81" t="s">
        <v>196</v>
      </c>
      <c r="C119" s="87">
        <v>33.0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198</v>
      </c>
      <c r="I119" s="89" t="str">
        <f t="shared" si="118"/>
        <v>66</v>
      </c>
      <c r="J119" s="89" t="str">
        <f t="shared" si="118"/>
        <v>462</v>
      </c>
    </row>
    <row r="120" ht="14.25" customHeight="1">
      <c r="A120" s="87">
        <v>116.0</v>
      </c>
      <c r="B120" s="81" t="s">
        <v>197</v>
      </c>
      <c r="C120" s="87">
        <v>15.0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135</v>
      </c>
      <c r="I120" s="89" t="str">
        <f t="shared" si="119"/>
        <v>30</v>
      </c>
      <c r="J120" s="89" t="str">
        <f t="shared" si="119"/>
        <v>840</v>
      </c>
    </row>
    <row r="121" ht="14.25" customHeight="1">
      <c r="A121" s="87">
        <v>117.0</v>
      </c>
      <c r="B121" s="81" t="s">
        <v>198</v>
      </c>
      <c r="C121" s="87">
        <v>27.0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162</v>
      </c>
      <c r="I121" s="89" t="str">
        <f t="shared" si="120"/>
        <v>-54</v>
      </c>
      <c r="J121" s="89" t="str">
        <f t="shared" si="120"/>
        <v>378</v>
      </c>
    </row>
    <row r="122" ht="14.25" customHeight="1">
      <c r="A122" s="87">
        <v>118.0</v>
      </c>
      <c r="B122" s="81" t="s">
        <v>199</v>
      </c>
      <c r="C122" s="87">
        <v>20.0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120</v>
      </c>
      <c r="I122" s="89" t="str">
        <f t="shared" si="121"/>
        <v>-100</v>
      </c>
      <c r="J122" s="89" t="str">
        <f t="shared" si="121"/>
        <v>700</v>
      </c>
    </row>
    <row r="123" ht="14.25" customHeight="1">
      <c r="A123" s="87">
        <v>119.0</v>
      </c>
      <c r="B123" s="81" t="s">
        <v>200</v>
      </c>
      <c r="C123" s="87">
        <v>22.0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132</v>
      </c>
      <c r="I123" s="89" t="str">
        <f t="shared" si="122"/>
        <v>-110</v>
      </c>
      <c r="J123" s="89" t="str">
        <f t="shared" si="122"/>
        <v>616</v>
      </c>
    </row>
    <row r="124" ht="14.25" customHeight="1">
      <c r="A124" s="87">
        <v>120.0</v>
      </c>
      <c r="B124" s="81" t="s">
        <v>201</v>
      </c>
      <c r="C124" s="95">
        <v>20.0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120</v>
      </c>
      <c r="I124" s="89" t="str">
        <f t="shared" si="123"/>
        <v>100</v>
      </c>
      <c r="J124" s="89" t="str">
        <f t="shared" si="123"/>
        <v>700</v>
      </c>
    </row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63</v>
      </c>
      <c r="L1" s="83" t="str">
        <f>L3-L2</f>
        <v>1.51</v>
      </c>
    </row>
    <row r="2" ht="14.25" customHeight="1">
      <c r="B2" s="84" t="s">
        <v>64</v>
      </c>
      <c r="C2" s="81" t="str">
        <f>SUM(C3:C323)</f>
        <v>6659</v>
      </c>
      <c r="D2" s="81"/>
      <c r="E2" s="81"/>
      <c r="F2" s="81"/>
      <c r="G2" s="81"/>
      <c r="H2" s="81" t="str">
        <f t="shared" ref="H2:J2" si="1">SUM(H3:H124)</f>
        <v>40531</v>
      </c>
      <c r="I2" s="81" t="str">
        <f t="shared" si="1"/>
        <v>36</v>
      </c>
      <c r="J2" s="85" t="str">
        <f t="shared" si="1"/>
        <v>255661</v>
      </c>
      <c r="K2" s="86" t="s">
        <v>65</v>
      </c>
      <c r="L2" s="83" t="str">
        <f>H2/C2</f>
        <v>6.09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67</v>
      </c>
      <c r="L3" t="str">
        <f>M6</f>
        <v>7.6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6659</v>
      </c>
      <c r="M4" t="str">
        <f>L4/200</f>
        <v>33.295</v>
      </c>
    </row>
    <row r="5" ht="14.25" customHeight="1">
      <c r="A5" s="87">
        <v>1.0</v>
      </c>
      <c r="B5" s="81" t="s">
        <v>71</v>
      </c>
      <c r="C5" s="87">
        <v>0.0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0</v>
      </c>
      <c r="I5" s="89" t="str">
        <f t="shared" si="4"/>
        <v>0</v>
      </c>
      <c r="J5" s="89" t="str">
        <f t="shared" si="4"/>
        <v>0</v>
      </c>
      <c r="K5" s="81" t="s">
        <v>73</v>
      </c>
      <c r="L5">
        <v>4.625</v>
      </c>
    </row>
    <row r="6" ht="14.25" customHeight="1">
      <c r="A6" s="87">
        <v>2.0</v>
      </c>
      <c r="B6" s="81" t="s">
        <v>74</v>
      </c>
      <c r="C6" s="87">
        <v>0.0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0</v>
      </c>
      <c r="I6" s="89" t="str">
        <f t="shared" si="5"/>
        <v>0</v>
      </c>
      <c r="J6" s="89" t="str">
        <f t="shared" si="5"/>
        <v>0</v>
      </c>
      <c r="K6" t="s">
        <v>67</v>
      </c>
      <c r="L6">
        <v>30.4</v>
      </c>
      <c r="M6" t="str">
        <f>L6*0.25</f>
        <v>7.6</v>
      </c>
    </row>
    <row r="7" ht="14.25" customHeight="1">
      <c r="A7" s="87">
        <v>3.0</v>
      </c>
      <c r="B7" s="81" t="s">
        <v>75</v>
      </c>
      <c r="C7" s="87">
        <v>0.0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0</v>
      </c>
      <c r="I7" s="89" t="str">
        <f t="shared" si="6"/>
        <v>0</v>
      </c>
      <c r="J7" s="89" t="str">
        <f t="shared" si="6"/>
        <v>0</v>
      </c>
    </row>
    <row r="8" ht="14.25" customHeight="1">
      <c r="A8" s="87">
        <v>4.0</v>
      </c>
      <c r="B8" s="81" t="s">
        <v>76</v>
      </c>
      <c r="C8" s="87">
        <v>0.0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0</v>
      </c>
      <c r="I8" s="89" t="str">
        <f t="shared" si="7"/>
        <v>0</v>
      </c>
      <c r="J8" s="89" t="str">
        <f t="shared" si="7"/>
        <v>0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0.0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0</v>
      </c>
      <c r="I9" s="89" t="str">
        <f t="shared" si="8"/>
        <v>0</v>
      </c>
      <c r="J9" s="89" t="str">
        <f t="shared" si="8"/>
        <v>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0.0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0</v>
      </c>
      <c r="I10" s="89" t="str">
        <f t="shared" si="9"/>
        <v>0</v>
      </c>
      <c r="J10" s="89" t="str">
        <f t="shared" si="9"/>
        <v>0</v>
      </c>
    </row>
    <row r="11" ht="14.25" customHeight="1">
      <c r="A11" s="87">
        <v>7.0</v>
      </c>
      <c r="B11" s="81" t="s">
        <v>84</v>
      </c>
      <c r="C11" s="87">
        <v>0.0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0</v>
      </c>
      <c r="I11" s="89" t="str">
        <f t="shared" si="10"/>
        <v>0</v>
      </c>
      <c r="J11" s="89" t="str">
        <f t="shared" si="10"/>
        <v>0</v>
      </c>
    </row>
    <row r="12" ht="14.25" customHeight="1">
      <c r="A12" s="87">
        <v>8.0</v>
      </c>
      <c r="B12" s="81" t="s">
        <v>86</v>
      </c>
      <c r="C12" s="87">
        <v>0.0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0</v>
      </c>
      <c r="I12" s="89" t="str">
        <f t="shared" si="11"/>
        <v>0</v>
      </c>
      <c r="J12" s="89" t="str">
        <f t="shared" si="11"/>
        <v>0</v>
      </c>
    </row>
    <row r="13" ht="14.25" customHeight="1">
      <c r="A13" s="87">
        <v>9.0</v>
      </c>
      <c r="B13" s="81" t="s">
        <v>87</v>
      </c>
      <c r="C13" s="87">
        <v>0.0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0</v>
      </c>
      <c r="I13" s="89" t="str">
        <f t="shared" si="12"/>
        <v>0</v>
      </c>
      <c r="J13" s="89" t="str">
        <f t="shared" si="12"/>
        <v>0</v>
      </c>
      <c r="K13" t="s">
        <v>85</v>
      </c>
      <c r="L13" s="83" t="str">
        <f>J2/C2</f>
        <v>38.39</v>
      </c>
    </row>
    <row r="14" ht="14.25" customHeight="1">
      <c r="A14" s="87">
        <v>10.0</v>
      </c>
      <c r="B14" s="81" t="s">
        <v>88</v>
      </c>
      <c r="C14" s="87">
        <v>0.0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0</v>
      </c>
      <c r="I14" s="89" t="str">
        <f t="shared" si="13"/>
        <v>0</v>
      </c>
      <c r="J14" s="89" t="str">
        <f t="shared" si="13"/>
        <v>0</v>
      </c>
    </row>
    <row r="15" ht="14.25" customHeight="1">
      <c r="A15" s="87">
        <v>11.0</v>
      </c>
      <c r="B15" s="81" t="s">
        <v>89</v>
      </c>
      <c r="C15" s="87">
        <v>0.0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0</v>
      </c>
      <c r="I15" s="89" t="str">
        <f t="shared" si="14"/>
        <v>0</v>
      </c>
      <c r="J15" s="89" t="str">
        <f t="shared" si="14"/>
        <v>0</v>
      </c>
    </row>
    <row r="16" ht="14.25" customHeight="1">
      <c r="A16" s="87">
        <v>12.0</v>
      </c>
      <c r="B16" s="81" t="s">
        <v>90</v>
      </c>
      <c r="C16" s="87">
        <v>0.0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0</v>
      </c>
      <c r="I16" s="89" t="str">
        <f t="shared" si="15"/>
        <v>0</v>
      </c>
      <c r="J16" s="89" t="str">
        <f t="shared" si="15"/>
        <v>0</v>
      </c>
    </row>
    <row r="17" ht="14.25" customHeight="1">
      <c r="A17" s="87">
        <v>13.0</v>
      </c>
      <c r="B17" s="81" t="s">
        <v>91</v>
      </c>
      <c r="C17" s="87">
        <v>0.0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0</v>
      </c>
      <c r="I17" s="89" t="str">
        <f t="shared" si="16"/>
        <v>0</v>
      </c>
      <c r="J17" s="89" t="str">
        <f t="shared" si="16"/>
        <v>0</v>
      </c>
    </row>
    <row r="18" ht="14.25" customHeight="1">
      <c r="A18" s="87">
        <v>14.0</v>
      </c>
      <c r="B18" s="81" t="s">
        <v>92</v>
      </c>
      <c r="C18" s="87">
        <v>0.0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0</v>
      </c>
      <c r="I18" s="89" t="str">
        <f t="shared" si="17"/>
        <v>0</v>
      </c>
      <c r="J18" s="89" t="str">
        <f t="shared" si="17"/>
        <v>0</v>
      </c>
    </row>
    <row r="19" ht="14.25" customHeight="1">
      <c r="A19" s="87">
        <v>15.0</v>
      </c>
      <c r="B19" s="81" t="s">
        <v>93</v>
      </c>
      <c r="C19" s="87">
        <v>26.0</v>
      </c>
      <c r="D19" s="91" t="s">
        <v>94</v>
      </c>
      <c r="E19" s="91">
        <v>6.0</v>
      </c>
      <c r="F19" s="91">
        <v>2.0</v>
      </c>
      <c r="G19" s="91">
        <v>42.0</v>
      </c>
      <c r="H19" s="89" t="str">
        <f t="shared" ref="H19:J19" si="18">E19*$C19</f>
        <v>156</v>
      </c>
      <c r="I19" s="89" t="str">
        <f t="shared" si="18"/>
        <v>52</v>
      </c>
      <c r="J19" s="89" t="str">
        <f t="shared" si="18"/>
        <v>1092</v>
      </c>
    </row>
    <row r="20" ht="14.25" customHeight="1">
      <c r="A20" s="87">
        <v>16.0</v>
      </c>
      <c r="B20" s="81" t="s">
        <v>95</v>
      </c>
      <c r="C20" s="87">
        <v>15.0</v>
      </c>
      <c r="D20" s="91" t="s">
        <v>94</v>
      </c>
      <c r="E20" s="91">
        <v>6.0</v>
      </c>
      <c r="F20" s="91">
        <v>-5.0</v>
      </c>
      <c r="G20" s="91">
        <v>42.0</v>
      </c>
      <c r="H20" s="89" t="str">
        <f t="shared" ref="H20:J20" si="19">E20*$C20</f>
        <v>90</v>
      </c>
      <c r="I20" s="89" t="str">
        <f t="shared" si="19"/>
        <v>-75</v>
      </c>
      <c r="J20" s="89" t="str">
        <f t="shared" si="19"/>
        <v>630</v>
      </c>
    </row>
    <row r="21" ht="14.25" customHeight="1">
      <c r="A21" s="87">
        <v>17.0</v>
      </c>
      <c r="B21" s="81" t="s">
        <v>96</v>
      </c>
      <c r="C21" s="87">
        <v>18.0</v>
      </c>
      <c r="D21" s="91" t="s">
        <v>94</v>
      </c>
      <c r="E21" s="91">
        <v>6.0</v>
      </c>
      <c r="F21" s="91">
        <v>-2.0</v>
      </c>
      <c r="G21" s="91">
        <v>28.0</v>
      </c>
      <c r="H21" s="89" t="str">
        <f t="shared" ref="H21:J21" si="20">E21*$C21</f>
        <v>108</v>
      </c>
      <c r="I21" s="89" t="str">
        <f t="shared" si="20"/>
        <v>-36</v>
      </c>
      <c r="J21" s="89" t="str">
        <f t="shared" si="20"/>
        <v>504</v>
      </c>
    </row>
    <row r="22" ht="14.25" customHeight="1">
      <c r="A22" s="87">
        <v>18.0</v>
      </c>
      <c r="B22" s="81" t="s">
        <v>97</v>
      </c>
      <c r="C22" s="87">
        <v>19.0</v>
      </c>
      <c r="D22" s="91" t="s">
        <v>94</v>
      </c>
      <c r="E22" s="91">
        <v>6.0</v>
      </c>
      <c r="F22" s="91">
        <v>-2.0</v>
      </c>
      <c r="G22" s="91">
        <v>35.0</v>
      </c>
      <c r="H22" s="89" t="str">
        <f t="shared" ref="H22:J22" si="21">E22*$C22</f>
        <v>114</v>
      </c>
      <c r="I22" s="89" t="str">
        <f t="shared" si="21"/>
        <v>-38</v>
      </c>
      <c r="J22" s="89" t="str">
        <f t="shared" si="21"/>
        <v>665</v>
      </c>
    </row>
    <row r="23" ht="14.25" customHeight="1">
      <c r="A23" s="87">
        <v>19.0</v>
      </c>
      <c r="B23" s="81" t="s">
        <v>98</v>
      </c>
      <c r="C23" s="87">
        <v>24.0</v>
      </c>
      <c r="D23" s="91" t="s">
        <v>94</v>
      </c>
      <c r="E23" s="91">
        <v>6.0</v>
      </c>
      <c r="F23" s="91">
        <v>2.0</v>
      </c>
      <c r="G23" s="91">
        <v>35.0</v>
      </c>
      <c r="H23" s="89" t="str">
        <f t="shared" ref="H23:J23" si="22">E23*$C23</f>
        <v>144</v>
      </c>
      <c r="I23" s="89" t="str">
        <f t="shared" si="22"/>
        <v>48</v>
      </c>
      <c r="J23" s="89" t="str">
        <f t="shared" si="22"/>
        <v>840</v>
      </c>
    </row>
    <row r="24" ht="14.25" customHeight="1">
      <c r="A24" s="87">
        <v>20.0</v>
      </c>
      <c r="B24" s="81" t="s">
        <v>99</v>
      </c>
      <c r="C24" s="87">
        <v>25.0</v>
      </c>
      <c r="D24" s="91" t="s">
        <v>94</v>
      </c>
      <c r="E24" s="91">
        <v>6.0</v>
      </c>
      <c r="F24" s="91">
        <v>-2.0</v>
      </c>
      <c r="G24" s="91">
        <v>42.0</v>
      </c>
      <c r="H24" s="89" t="str">
        <f t="shared" ref="H24:J24" si="23">E24*$C24</f>
        <v>150</v>
      </c>
      <c r="I24" s="89" t="str">
        <f t="shared" si="23"/>
        <v>-50</v>
      </c>
      <c r="J24" s="89" t="str">
        <f t="shared" si="23"/>
        <v>1050</v>
      </c>
    </row>
    <row r="25" ht="14.25" customHeight="1">
      <c r="A25" s="87">
        <v>21.0</v>
      </c>
      <c r="B25" s="81" t="s">
        <v>100</v>
      </c>
      <c r="C25" s="87">
        <v>21.0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126</v>
      </c>
      <c r="I25" s="89" t="str">
        <f t="shared" si="24"/>
        <v>-42</v>
      </c>
      <c r="J25" s="89" t="str">
        <f t="shared" si="24"/>
        <v>1029</v>
      </c>
    </row>
    <row r="26" ht="14.25" customHeight="1">
      <c r="A26" s="87">
        <v>22.0</v>
      </c>
      <c r="B26" s="81" t="s">
        <v>102</v>
      </c>
      <c r="C26" s="92">
        <v>18.0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108</v>
      </c>
      <c r="I26" s="89" t="str">
        <f t="shared" si="25"/>
        <v>-90</v>
      </c>
      <c r="J26" s="89" t="str">
        <f t="shared" si="25"/>
        <v>1008</v>
      </c>
    </row>
    <row r="27" ht="14.25" customHeight="1">
      <c r="A27" s="87">
        <v>23.0</v>
      </c>
      <c r="B27" s="81" t="s">
        <v>103</v>
      </c>
      <c r="C27" s="93">
        <v>17.0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102</v>
      </c>
      <c r="I27" s="89" t="str">
        <f t="shared" si="26"/>
        <v>34</v>
      </c>
      <c r="J27" s="89" t="str">
        <f t="shared" si="26"/>
        <v>833</v>
      </c>
    </row>
    <row r="28" ht="14.25" customHeight="1">
      <c r="A28" s="87">
        <v>24.0</v>
      </c>
      <c r="B28" s="81" t="s">
        <v>104</v>
      </c>
      <c r="C28" s="87">
        <v>24.0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72</v>
      </c>
      <c r="I28" s="89" t="str">
        <f t="shared" si="27"/>
        <v>-120</v>
      </c>
      <c r="J28" s="89" t="str">
        <f t="shared" si="27"/>
        <v>1344</v>
      </c>
    </row>
    <row r="29" ht="14.25" customHeight="1">
      <c r="A29" s="87">
        <v>25.0</v>
      </c>
      <c r="B29" s="81" t="s">
        <v>105</v>
      </c>
      <c r="C29" s="87">
        <v>15.0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90</v>
      </c>
      <c r="I29" s="89" t="str">
        <f t="shared" si="28"/>
        <v>-75</v>
      </c>
      <c r="J29" s="89" t="str">
        <f t="shared" si="28"/>
        <v>105</v>
      </c>
    </row>
    <row r="30" ht="14.25" customHeight="1">
      <c r="A30" s="87">
        <v>26.0</v>
      </c>
      <c r="B30" s="81" t="s">
        <v>106</v>
      </c>
      <c r="C30" s="87">
        <v>19.0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114</v>
      </c>
      <c r="I30" s="89" t="str">
        <f t="shared" si="29"/>
        <v>95</v>
      </c>
      <c r="J30" s="89" t="str">
        <f t="shared" si="29"/>
        <v>931</v>
      </c>
    </row>
    <row r="31" ht="14.25" customHeight="1">
      <c r="A31" s="87">
        <v>27.0</v>
      </c>
      <c r="B31" s="81" t="s">
        <v>107</v>
      </c>
      <c r="C31" s="87">
        <v>15.0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90</v>
      </c>
      <c r="I31" s="89" t="str">
        <f t="shared" si="30"/>
        <v>75</v>
      </c>
      <c r="J31" s="89" t="str">
        <f t="shared" si="30"/>
        <v>105</v>
      </c>
    </row>
    <row r="32" ht="14.25" customHeight="1">
      <c r="A32" s="87">
        <v>28.0</v>
      </c>
      <c r="B32" s="81" t="s">
        <v>108</v>
      </c>
      <c r="C32" s="87">
        <v>23.0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138</v>
      </c>
      <c r="I32" s="89" t="str">
        <f t="shared" si="31"/>
        <v>-46</v>
      </c>
      <c r="J32" s="89" t="str">
        <f t="shared" si="31"/>
        <v>1288</v>
      </c>
    </row>
    <row r="33" ht="14.25" customHeight="1">
      <c r="A33" s="87">
        <v>29.0</v>
      </c>
      <c r="B33" s="81" t="s">
        <v>109</v>
      </c>
      <c r="C33" s="92">
        <v>18.0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108</v>
      </c>
      <c r="I33" s="89" t="str">
        <f t="shared" si="32"/>
        <v>90</v>
      </c>
      <c r="J33" s="89" t="str">
        <f t="shared" si="32"/>
        <v>1008</v>
      </c>
    </row>
    <row r="34" ht="14.25" customHeight="1">
      <c r="A34" s="87">
        <v>30.0</v>
      </c>
      <c r="B34" s="81" t="s">
        <v>110</v>
      </c>
      <c r="C34" s="87">
        <v>19.0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114</v>
      </c>
      <c r="I34" s="89" t="str">
        <f t="shared" si="33"/>
        <v>-95</v>
      </c>
      <c r="J34" s="89" t="str">
        <f t="shared" si="33"/>
        <v>1064</v>
      </c>
    </row>
    <row r="35" ht="14.25" customHeight="1">
      <c r="A35" s="87">
        <v>31.0</v>
      </c>
      <c r="B35" s="81" t="s">
        <v>111</v>
      </c>
      <c r="C35" s="87">
        <v>22.0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132</v>
      </c>
      <c r="I35" s="89" t="str">
        <f t="shared" si="34"/>
        <v>44</v>
      </c>
      <c r="J35" s="89" t="str">
        <f t="shared" si="34"/>
        <v>1078</v>
      </c>
    </row>
    <row r="36" ht="14.25" customHeight="1">
      <c r="A36" s="87">
        <v>32.0</v>
      </c>
      <c r="B36" s="81" t="s">
        <v>112</v>
      </c>
      <c r="C36" s="87">
        <v>25.0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75</v>
      </c>
      <c r="I36" s="89" t="str">
        <f t="shared" si="35"/>
        <v>125</v>
      </c>
      <c r="J36" s="89" t="str">
        <f t="shared" si="35"/>
        <v>1400</v>
      </c>
    </row>
    <row r="37" ht="14.25" customHeight="1">
      <c r="A37" s="87">
        <v>33.0</v>
      </c>
      <c r="B37" s="81" t="s">
        <v>113</v>
      </c>
      <c r="C37" s="87">
        <v>26.0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338</v>
      </c>
      <c r="I37" s="89" t="str">
        <f t="shared" si="36"/>
        <v>-130</v>
      </c>
      <c r="J37" s="89" t="str">
        <f t="shared" si="36"/>
        <v>182</v>
      </c>
    </row>
    <row r="38" ht="14.25" customHeight="1">
      <c r="A38" s="87">
        <v>34.0</v>
      </c>
      <c r="B38" s="81" t="s">
        <v>115</v>
      </c>
      <c r="C38" s="87">
        <v>26.0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338</v>
      </c>
      <c r="I38" s="89" t="str">
        <f t="shared" si="37"/>
        <v>-52</v>
      </c>
      <c r="J38" s="89" t="str">
        <f t="shared" si="37"/>
        <v>182</v>
      </c>
    </row>
    <row r="39" ht="14.25" customHeight="1">
      <c r="A39" s="87">
        <v>35.0</v>
      </c>
      <c r="B39" s="81" t="s">
        <v>116</v>
      </c>
      <c r="C39" s="87">
        <v>26.0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338</v>
      </c>
      <c r="I39" s="89" t="str">
        <f t="shared" si="38"/>
        <v>52</v>
      </c>
      <c r="J39" s="89" t="str">
        <f t="shared" si="38"/>
        <v>182</v>
      </c>
    </row>
    <row r="40" ht="14.25" customHeight="1">
      <c r="A40" s="87">
        <v>36.0</v>
      </c>
      <c r="B40" s="81" t="s">
        <v>117</v>
      </c>
      <c r="C40" s="87">
        <v>26.0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338</v>
      </c>
      <c r="I40" s="89" t="str">
        <f t="shared" si="39"/>
        <v>130</v>
      </c>
      <c r="J40" s="89" t="str">
        <f t="shared" si="39"/>
        <v>182</v>
      </c>
    </row>
    <row r="41" ht="14.25" customHeight="1">
      <c r="A41" s="87">
        <v>37.0</v>
      </c>
      <c r="B41" s="81" t="s">
        <v>118</v>
      </c>
      <c r="C41" s="87">
        <v>26.0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338</v>
      </c>
      <c r="I41" s="89" t="str">
        <f t="shared" si="40"/>
        <v>130</v>
      </c>
      <c r="J41" s="89" t="str">
        <f t="shared" si="40"/>
        <v>364</v>
      </c>
    </row>
    <row r="42" ht="14.25" customHeight="1">
      <c r="A42" s="87">
        <v>38.0</v>
      </c>
      <c r="B42" s="81" t="s">
        <v>119</v>
      </c>
      <c r="C42" s="87">
        <v>26.0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338</v>
      </c>
      <c r="I42" s="89" t="str">
        <f t="shared" si="41"/>
        <v>52</v>
      </c>
      <c r="J42" s="89" t="str">
        <f t="shared" si="41"/>
        <v>364</v>
      </c>
    </row>
    <row r="43" ht="14.25" customHeight="1">
      <c r="A43" s="87">
        <v>39.0</v>
      </c>
      <c r="B43" s="81" t="s">
        <v>120</v>
      </c>
      <c r="C43" s="87">
        <v>26.0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338</v>
      </c>
      <c r="I43" s="89" t="str">
        <f t="shared" si="42"/>
        <v>-52</v>
      </c>
      <c r="J43" s="89" t="str">
        <f t="shared" si="42"/>
        <v>364</v>
      </c>
    </row>
    <row r="44" ht="14.25" customHeight="1">
      <c r="A44" s="87">
        <v>40.0</v>
      </c>
      <c r="B44" s="81" t="s">
        <v>121</v>
      </c>
      <c r="C44" s="87">
        <v>26.0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338</v>
      </c>
      <c r="I44" s="89" t="str">
        <f t="shared" si="43"/>
        <v>-130</v>
      </c>
      <c r="J44" s="89" t="str">
        <f t="shared" si="43"/>
        <v>364</v>
      </c>
    </row>
    <row r="45" ht="14.25" customHeight="1">
      <c r="A45" s="87">
        <v>41.0</v>
      </c>
      <c r="B45" s="81" t="s">
        <v>122</v>
      </c>
      <c r="C45" s="87">
        <v>26.0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416</v>
      </c>
      <c r="I45" s="89" t="str">
        <f t="shared" si="44"/>
        <v>-130</v>
      </c>
      <c r="J45" s="89" t="str">
        <f t="shared" si="44"/>
        <v>182</v>
      </c>
    </row>
    <row r="46" ht="14.25" customHeight="1">
      <c r="A46" s="87">
        <v>42.0</v>
      </c>
      <c r="B46" s="81" t="s">
        <v>123</v>
      </c>
      <c r="C46" s="87">
        <v>26.0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416</v>
      </c>
      <c r="I46" s="89" t="str">
        <f t="shared" si="45"/>
        <v>-52</v>
      </c>
      <c r="J46" s="89" t="str">
        <f t="shared" si="45"/>
        <v>182</v>
      </c>
    </row>
    <row r="47" ht="14.25" customHeight="1">
      <c r="A47" s="87">
        <v>43.0</v>
      </c>
      <c r="B47" s="81" t="s">
        <v>124</v>
      </c>
      <c r="C47" s="87">
        <v>26.0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416</v>
      </c>
      <c r="I47" s="89" t="str">
        <f t="shared" si="46"/>
        <v>52</v>
      </c>
      <c r="J47" s="89" t="str">
        <f t="shared" si="46"/>
        <v>182</v>
      </c>
    </row>
    <row r="48" ht="14.25" customHeight="1">
      <c r="A48" s="87">
        <v>44.0</v>
      </c>
      <c r="B48" s="81" t="s">
        <v>125</v>
      </c>
      <c r="C48" s="87">
        <v>26.0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416</v>
      </c>
      <c r="I48" s="89" t="str">
        <f t="shared" si="47"/>
        <v>130</v>
      </c>
      <c r="J48" s="89" t="str">
        <f t="shared" si="47"/>
        <v>182</v>
      </c>
    </row>
    <row r="49" ht="14.25" customHeight="1">
      <c r="A49" s="87">
        <v>45.0</v>
      </c>
      <c r="B49" s="81" t="s">
        <v>126</v>
      </c>
      <c r="C49" s="87">
        <v>26.0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416</v>
      </c>
      <c r="I49" s="89" t="str">
        <f t="shared" si="48"/>
        <v>-130</v>
      </c>
      <c r="J49" s="89" t="str">
        <f t="shared" si="48"/>
        <v>364</v>
      </c>
    </row>
    <row r="50" ht="14.25" customHeight="1">
      <c r="A50" s="87">
        <v>46.0</v>
      </c>
      <c r="B50" s="81" t="s">
        <v>127</v>
      </c>
      <c r="C50" s="87">
        <v>26.0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416</v>
      </c>
      <c r="I50" s="89" t="str">
        <f t="shared" si="49"/>
        <v>-52</v>
      </c>
      <c r="J50" s="89" t="str">
        <f t="shared" si="49"/>
        <v>364</v>
      </c>
    </row>
    <row r="51" ht="14.25" customHeight="1">
      <c r="A51" s="87">
        <v>47.0</v>
      </c>
      <c r="B51" s="81" t="s">
        <v>128</v>
      </c>
      <c r="C51" s="87">
        <v>26.0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416</v>
      </c>
      <c r="I51" s="89" t="str">
        <f t="shared" si="50"/>
        <v>52</v>
      </c>
      <c r="J51" s="89" t="str">
        <f t="shared" si="50"/>
        <v>364</v>
      </c>
    </row>
    <row r="52" ht="14.25" customHeight="1">
      <c r="A52" s="87">
        <v>48.0</v>
      </c>
      <c r="B52" s="81" t="s">
        <v>129</v>
      </c>
      <c r="C52" s="87">
        <v>26.0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416</v>
      </c>
      <c r="I52" s="89" t="str">
        <f t="shared" si="51"/>
        <v>130</v>
      </c>
      <c r="J52" s="89" t="str">
        <f t="shared" si="51"/>
        <v>364</v>
      </c>
    </row>
    <row r="53" ht="14.25" customHeight="1">
      <c r="A53" s="87">
        <v>49.0</v>
      </c>
      <c r="B53" s="81" t="s">
        <v>130</v>
      </c>
      <c r="C53" s="87">
        <v>0.0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0</v>
      </c>
      <c r="I53" s="89" t="str">
        <f t="shared" si="52"/>
        <v>0</v>
      </c>
      <c r="J53" s="89" t="str">
        <f t="shared" si="52"/>
        <v>0</v>
      </c>
    </row>
    <row r="54" ht="14.25" customHeight="1">
      <c r="A54" s="87">
        <v>50.0</v>
      </c>
      <c r="B54" s="81" t="s">
        <v>131</v>
      </c>
      <c r="C54" s="87">
        <v>0.0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0</v>
      </c>
      <c r="I54" s="89" t="str">
        <f t="shared" si="53"/>
        <v>0</v>
      </c>
      <c r="J54" s="89" t="str">
        <f t="shared" si="53"/>
        <v>0</v>
      </c>
    </row>
    <row r="55" ht="14.25" customHeight="1">
      <c r="A55" s="87">
        <v>51.0</v>
      </c>
      <c r="B55" s="81" t="s">
        <v>132</v>
      </c>
      <c r="C55" s="87">
        <v>0.0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0</v>
      </c>
      <c r="I55" s="89" t="str">
        <f t="shared" si="54"/>
        <v>0</v>
      </c>
      <c r="J55" s="89" t="str">
        <f t="shared" si="54"/>
        <v>0</v>
      </c>
    </row>
    <row r="56" ht="14.25" customHeight="1">
      <c r="A56" s="87">
        <v>52.0</v>
      </c>
      <c r="B56" s="81" t="s">
        <v>133</v>
      </c>
      <c r="C56" s="87">
        <v>0.0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0</v>
      </c>
      <c r="I56" s="89" t="str">
        <f t="shared" si="55"/>
        <v>0</v>
      </c>
      <c r="J56" s="89" t="str">
        <f t="shared" si="55"/>
        <v>0</v>
      </c>
    </row>
    <row r="57" ht="14.25" customHeight="1">
      <c r="A57" s="87">
        <v>53.0</v>
      </c>
      <c r="B57" s="81" t="s">
        <v>134</v>
      </c>
      <c r="C57" s="87">
        <v>0.0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0</v>
      </c>
      <c r="I57" s="89" t="str">
        <f t="shared" si="56"/>
        <v>0</v>
      </c>
      <c r="J57" s="89" t="str">
        <f t="shared" si="56"/>
        <v>0</v>
      </c>
    </row>
    <row r="58" ht="14.25" customHeight="1">
      <c r="A58" s="87">
        <v>54.0</v>
      </c>
      <c r="B58" s="81" t="s">
        <v>135</v>
      </c>
      <c r="C58" s="87">
        <v>0.0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0</v>
      </c>
      <c r="I58" s="89" t="str">
        <f t="shared" si="57"/>
        <v>0</v>
      </c>
      <c r="J58" s="89" t="str">
        <f t="shared" si="57"/>
        <v>0</v>
      </c>
    </row>
    <row r="59" ht="14.25" customHeight="1">
      <c r="A59" s="87">
        <v>55.0</v>
      </c>
      <c r="B59" s="81" t="s">
        <v>136</v>
      </c>
      <c r="C59" s="87">
        <v>0.0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0</v>
      </c>
      <c r="I59" s="89" t="str">
        <f t="shared" si="58"/>
        <v>0</v>
      </c>
      <c r="J59" s="89" t="str">
        <f t="shared" si="58"/>
        <v>0</v>
      </c>
    </row>
    <row r="60" ht="14.25" customHeight="1">
      <c r="A60" s="87">
        <v>56.0</v>
      </c>
      <c r="B60" s="81" t="s">
        <v>137</v>
      </c>
      <c r="C60" s="87">
        <v>0.0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0</v>
      </c>
      <c r="I60" s="89" t="str">
        <f t="shared" si="59"/>
        <v>0</v>
      </c>
      <c r="J60" s="89" t="str">
        <f t="shared" si="59"/>
        <v>0</v>
      </c>
    </row>
    <row r="61" ht="14.25" customHeight="1">
      <c r="A61" s="87">
        <v>57.0</v>
      </c>
      <c r="B61" s="81" t="s">
        <v>138</v>
      </c>
      <c r="C61" s="87">
        <v>0.0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0</v>
      </c>
      <c r="I61" s="89" t="str">
        <f t="shared" si="60"/>
        <v>0</v>
      </c>
      <c r="J61" s="89" t="str">
        <f t="shared" si="60"/>
        <v>0</v>
      </c>
    </row>
    <row r="62" ht="14.25" customHeight="1">
      <c r="A62" s="87">
        <v>58.0</v>
      </c>
      <c r="B62" s="81" t="s">
        <v>139</v>
      </c>
      <c r="C62" s="87">
        <v>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0</v>
      </c>
      <c r="I62" s="89" t="str">
        <f t="shared" si="61"/>
        <v>0</v>
      </c>
      <c r="J62" s="89" t="str">
        <f t="shared" si="61"/>
        <v>0</v>
      </c>
    </row>
    <row r="63" ht="14.25" customHeight="1">
      <c r="A63" s="87">
        <v>59.0</v>
      </c>
      <c r="B63" s="81" t="s">
        <v>140</v>
      </c>
      <c r="C63" s="87">
        <v>0.0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0</v>
      </c>
      <c r="I63" s="89" t="str">
        <f t="shared" si="62"/>
        <v>0</v>
      </c>
      <c r="J63" s="89" t="str">
        <f t="shared" si="62"/>
        <v>0</v>
      </c>
    </row>
    <row r="64" ht="14.25" customHeight="1">
      <c r="A64" s="87">
        <v>60.0</v>
      </c>
      <c r="B64" s="81" t="s">
        <v>141</v>
      </c>
      <c r="C64" s="87">
        <v>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0</v>
      </c>
      <c r="I64" s="89" t="str">
        <f t="shared" si="63"/>
        <v>0</v>
      </c>
      <c r="J64" s="89" t="str">
        <f t="shared" si="63"/>
        <v>0</v>
      </c>
    </row>
    <row r="65" ht="14.25" customHeight="1">
      <c r="A65" s="87">
        <v>61.0</v>
      </c>
      <c r="B65" s="81" t="s">
        <v>142</v>
      </c>
      <c r="C65" s="87">
        <v>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0</v>
      </c>
      <c r="I65" s="89" t="str">
        <f t="shared" si="64"/>
        <v>0</v>
      </c>
      <c r="J65" s="89" t="str">
        <f t="shared" si="64"/>
        <v>0</v>
      </c>
    </row>
    <row r="66" ht="14.25" customHeight="1">
      <c r="A66" s="87">
        <v>62.0</v>
      </c>
      <c r="B66" s="81" t="s">
        <v>143</v>
      </c>
      <c r="C66" s="87">
        <v>0.0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0</v>
      </c>
      <c r="I66" s="89" t="str">
        <f t="shared" si="65"/>
        <v>0</v>
      </c>
      <c r="J66" s="89" t="str">
        <f t="shared" si="65"/>
        <v>0</v>
      </c>
    </row>
    <row r="67" ht="14.25" customHeight="1">
      <c r="A67" s="87">
        <v>63.0</v>
      </c>
      <c r="B67" s="81" t="s">
        <v>144</v>
      </c>
      <c r="C67" s="87">
        <v>0.0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0</v>
      </c>
      <c r="I67" s="89" t="str">
        <f t="shared" si="66"/>
        <v>0</v>
      </c>
      <c r="J67" s="89" t="str">
        <f t="shared" si="66"/>
        <v>0</v>
      </c>
    </row>
    <row r="68" ht="14.25" customHeight="1">
      <c r="A68" s="87">
        <v>64.0</v>
      </c>
      <c r="B68" s="81" t="s">
        <v>145</v>
      </c>
      <c r="C68" s="87">
        <v>0.0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0</v>
      </c>
      <c r="I68" s="89" t="str">
        <f t="shared" si="67"/>
        <v>0</v>
      </c>
      <c r="J68" s="89" t="str">
        <f t="shared" si="67"/>
        <v>0</v>
      </c>
    </row>
    <row r="69" ht="14.25" customHeight="1">
      <c r="A69" s="87">
        <v>65.0</v>
      </c>
      <c r="B69" s="81" t="s">
        <v>146</v>
      </c>
      <c r="C69" s="87">
        <v>0.0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0</v>
      </c>
      <c r="I69" s="89" t="str">
        <f t="shared" si="68"/>
        <v>0</v>
      </c>
      <c r="J69" s="89" t="str">
        <f t="shared" si="68"/>
        <v>0</v>
      </c>
    </row>
    <row r="70" ht="14.25" customHeight="1">
      <c r="A70" s="87">
        <v>66.0</v>
      </c>
      <c r="B70" s="81" t="s">
        <v>147</v>
      </c>
      <c r="C70" s="87">
        <v>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0</v>
      </c>
      <c r="I70" s="89" t="str">
        <f t="shared" si="69"/>
        <v>0</v>
      </c>
      <c r="J70" s="89" t="str">
        <f t="shared" si="69"/>
        <v>0</v>
      </c>
    </row>
    <row r="71" ht="14.25" customHeight="1">
      <c r="A71" s="87">
        <v>67.0</v>
      </c>
      <c r="B71" s="81" t="s">
        <v>148</v>
      </c>
      <c r="C71" s="87">
        <v>0.0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0</v>
      </c>
      <c r="I71" s="89" t="str">
        <f t="shared" si="70"/>
        <v>0</v>
      </c>
      <c r="J71" s="89" t="str">
        <f t="shared" si="70"/>
        <v>0</v>
      </c>
    </row>
    <row r="72" ht="14.25" customHeight="1">
      <c r="A72" s="87">
        <v>68.0</v>
      </c>
      <c r="B72" s="81" t="s">
        <v>149</v>
      </c>
      <c r="C72" s="87">
        <v>0.0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0</v>
      </c>
      <c r="I72" s="89" t="str">
        <f t="shared" si="71"/>
        <v>0</v>
      </c>
      <c r="J72" s="89" t="str">
        <f t="shared" si="71"/>
        <v>0</v>
      </c>
    </row>
    <row r="73" ht="14.25" customHeight="1">
      <c r="A73" s="87">
        <v>69.0</v>
      </c>
      <c r="B73" s="81" t="s">
        <v>150</v>
      </c>
      <c r="C73" s="87">
        <v>29.0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377</v>
      </c>
      <c r="I73" s="89" t="str">
        <f t="shared" si="72"/>
        <v>-58</v>
      </c>
      <c r="J73" s="89" t="str">
        <f t="shared" si="72"/>
        <v>1624</v>
      </c>
    </row>
    <row r="74" ht="14.25" customHeight="1">
      <c r="A74" s="87">
        <v>70.0</v>
      </c>
      <c r="B74" s="81" t="s">
        <v>151</v>
      </c>
      <c r="C74" s="87">
        <v>20.0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260</v>
      </c>
      <c r="I74" s="89" t="str">
        <f t="shared" si="73"/>
        <v>100</v>
      </c>
      <c r="J74" s="89" t="str">
        <f t="shared" si="73"/>
        <v>1120</v>
      </c>
    </row>
    <row r="75" ht="14.25" customHeight="1">
      <c r="A75" s="87">
        <v>71.0</v>
      </c>
      <c r="B75" s="81" t="s">
        <v>152</v>
      </c>
      <c r="C75" s="87">
        <v>30.0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390</v>
      </c>
      <c r="I75" s="89" t="str">
        <f t="shared" si="74"/>
        <v>60</v>
      </c>
      <c r="J75" s="89" t="str">
        <f t="shared" si="74"/>
        <v>1680</v>
      </c>
    </row>
    <row r="76" ht="14.25" customHeight="1">
      <c r="A76" s="87">
        <v>72.0</v>
      </c>
      <c r="B76" s="81" t="s">
        <v>153</v>
      </c>
      <c r="C76" s="87">
        <v>22.0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286</v>
      </c>
      <c r="I76" s="89" t="str">
        <f t="shared" si="75"/>
        <v>-110</v>
      </c>
      <c r="J76" s="89" t="str">
        <f t="shared" si="75"/>
        <v>1232</v>
      </c>
    </row>
    <row r="77" ht="14.25" customHeight="1">
      <c r="A77" s="87">
        <v>73.0</v>
      </c>
      <c r="B77" s="81" t="s">
        <v>154</v>
      </c>
      <c r="C77" s="87">
        <v>40.0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120</v>
      </c>
      <c r="I77" s="89" t="str">
        <f t="shared" si="76"/>
        <v>200</v>
      </c>
      <c r="J77" s="89" t="str">
        <f t="shared" si="76"/>
        <v>280</v>
      </c>
    </row>
    <row r="78" ht="14.25" customHeight="1">
      <c r="A78" s="87">
        <v>74.0</v>
      </c>
      <c r="B78" s="81" t="s">
        <v>155</v>
      </c>
      <c r="C78" s="87">
        <v>40.0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120</v>
      </c>
      <c r="I78" s="89" t="str">
        <f t="shared" si="77"/>
        <v>80</v>
      </c>
      <c r="J78" s="89" t="str">
        <f t="shared" si="77"/>
        <v>280</v>
      </c>
    </row>
    <row r="79" ht="14.25" customHeight="1">
      <c r="A79" s="87">
        <v>75.0</v>
      </c>
      <c r="B79" s="81" t="s">
        <v>156</v>
      </c>
      <c r="C79" s="87">
        <v>40.0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120</v>
      </c>
      <c r="I79" s="89" t="str">
        <f t="shared" si="78"/>
        <v>-80</v>
      </c>
      <c r="J79" s="89" t="str">
        <f t="shared" si="78"/>
        <v>280</v>
      </c>
    </row>
    <row r="80" ht="14.25" customHeight="1">
      <c r="A80" s="87">
        <v>76.0</v>
      </c>
      <c r="B80" s="81" t="s">
        <v>157</v>
      </c>
      <c r="C80" s="87">
        <v>40.0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120</v>
      </c>
      <c r="I80" s="89" t="str">
        <f t="shared" si="79"/>
        <v>-200</v>
      </c>
      <c r="J80" s="89" t="str">
        <f t="shared" si="79"/>
        <v>280</v>
      </c>
    </row>
    <row r="81" ht="14.25" customHeight="1">
      <c r="A81" s="87">
        <v>77.0</v>
      </c>
      <c r="B81" s="81" t="s">
        <v>158</v>
      </c>
      <c r="C81" s="87">
        <v>40.0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120</v>
      </c>
      <c r="I81" s="89" t="str">
        <f t="shared" si="80"/>
        <v>200</v>
      </c>
      <c r="J81" s="89" t="str">
        <f t="shared" si="80"/>
        <v>560</v>
      </c>
    </row>
    <row r="82" ht="14.25" customHeight="1">
      <c r="A82" s="87">
        <v>78.0</v>
      </c>
      <c r="B82" s="81" t="s">
        <v>159</v>
      </c>
      <c r="C82" s="87">
        <v>40.0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120</v>
      </c>
      <c r="I82" s="89" t="str">
        <f t="shared" si="81"/>
        <v>80</v>
      </c>
      <c r="J82" s="89" t="str">
        <f t="shared" si="81"/>
        <v>560</v>
      </c>
    </row>
    <row r="83" ht="14.25" customHeight="1">
      <c r="A83" s="87">
        <v>79.0</v>
      </c>
      <c r="B83" s="81" t="s">
        <v>160</v>
      </c>
      <c r="C83" s="87">
        <v>40.0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120</v>
      </c>
      <c r="I83" s="89" t="str">
        <f t="shared" si="82"/>
        <v>-80</v>
      </c>
      <c r="J83" s="89" t="str">
        <f t="shared" si="82"/>
        <v>560</v>
      </c>
    </row>
    <row r="84" ht="14.25" customHeight="1">
      <c r="A84" s="87">
        <v>80.0</v>
      </c>
      <c r="B84" s="81" t="s">
        <v>161</v>
      </c>
      <c r="C84" s="87">
        <v>40.0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120</v>
      </c>
      <c r="I84" s="89" t="str">
        <f t="shared" si="83"/>
        <v>-200</v>
      </c>
      <c r="J84" s="89" t="str">
        <f t="shared" si="83"/>
        <v>560</v>
      </c>
    </row>
    <row r="85" ht="14.25" customHeight="1">
      <c r="A85" s="87">
        <v>81.0</v>
      </c>
      <c r="B85" s="81" t="s">
        <v>162</v>
      </c>
      <c r="C85" s="87">
        <v>40.0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120</v>
      </c>
      <c r="I85" s="89" t="str">
        <f t="shared" si="84"/>
        <v>200</v>
      </c>
      <c r="J85" s="89" t="str">
        <f t="shared" si="84"/>
        <v>840</v>
      </c>
    </row>
    <row r="86" ht="14.25" customHeight="1">
      <c r="A86" s="87">
        <v>82.0</v>
      </c>
      <c r="B86" s="81" t="s">
        <v>163</v>
      </c>
      <c r="C86" s="87">
        <v>40.0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120</v>
      </c>
      <c r="I86" s="89" t="str">
        <f t="shared" si="85"/>
        <v>80</v>
      </c>
      <c r="J86" s="89" t="str">
        <f t="shared" si="85"/>
        <v>840</v>
      </c>
    </row>
    <row r="87" ht="14.25" customHeight="1">
      <c r="A87" s="87">
        <v>83.0</v>
      </c>
      <c r="B87" s="81" t="s">
        <v>164</v>
      </c>
      <c r="C87" s="87">
        <v>40.0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120</v>
      </c>
      <c r="I87" s="89" t="str">
        <f t="shared" si="86"/>
        <v>-80</v>
      </c>
      <c r="J87" s="89" t="str">
        <f t="shared" si="86"/>
        <v>840</v>
      </c>
    </row>
    <row r="88" ht="14.25" customHeight="1">
      <c r="A88" s="87">
        <v>84.0</v>
      </c>
      <c r="B88" s="81" t="s">
        <v>165</v>
      </c>
      <c r="C88" s="87">
        <v>40.0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120</v>
      </c>
      <c r="I88" s="89" t="str">
        <f t="shared" si="87"/>
        <v>-200</v>
      </c>
      <c r="J88" s="89" t="str">
        <f t="shared" si="87"/>
        <v>840</v>
      </c>
    </row>
    <row r="89" ht="14.25" customHeight="1">
      <c r="A89" s="87">
        <v>85.0</v>
      </c>
      <c r="B89" s="81" t="s">
        <v>166</v>
      </c>
      <c r="C89" s="87">
        <v>40.0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120</v>
      </c>
      <c r="I89" s="89" t="str">
        <f t="shared" si="88"/>
        <v>200</v>
      </c>
      <c r="J89" s="89" t="str">
        <f t="shared" si="88"/>
        <v>1120</v>
      </c>
    </row>
    <row r="90" ht="14.25" customHeight="1">
      <c r="A90" s="87">
        <v>86.0</v>
      </c>
      <c r="B90" s="81" t="s">
        <v>167</v>
      </c>
      <c r="C90" s="87">
        <v>40.0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120</v>
      </c>
      <c r="I90" s="89" t="str">
        <f t="shared" si="89"/>
        <v>80</v>
      </c>
      <c r="J90" s="89" t="str">
        <f t="shared" si="89"/>
        <v>1120</v>
      </c>
    </row>
    <row r="91" ht="14.25" customHeight="1">
      <c r="A91" s="87">
        <v>87.0</v>
      </c>
      <c r="B91" s="81" t="s">
        <v>168</v>
      </c>
      <c r="C91" s="87">
        <v>40.0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120</v>
      </c>
      <c r="I91" s="89" t="str">
        <f t="shared" si="90"/>
        <v>-80</v>
      </c>
      <c r="J91" s="89" t="str">
        <f t="shared" si="90"/>
        <v>1120</v>
      </c>
    </row>
    <row r="92" ht="14.25" customHeight="1">
      <c r="A92" s="87">
        <v>88.0</v>
      </c>
      <c r="B92" s="81" t="s">
        <v>169</v>
      </c>
      <c r="C92" s="87">
        <v>40.0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120</v>
      </c>
      <c r="I92" s="89" t="str">
        <f t="shared" si="91"/>
        <v>-200</v>
      </c>
      <c r="J92" s="89" t="str">
        <f t="shared" si="91"/>
        <v>1120</v>
      </c>
    </row>
    <row r="93" ht="14.25" customHeight="1">
      <c r="A93" s="87">
        <v>89.0</v>
      </c>
      <c r="B93" s="81" t="s">
        <v>170</v>
      </c>
      <c r="C93" s="87">
        <v>40.0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120</v>
      </c>
      <c r="I93" s="89" t="str">
        <f t="shared" si="92"/>
        <v>200</v>
      </c>
      <c r="J93" s="89" t="str">
        <f t="shared" si="92"/>
        <v>1400</v>
      </c>
    </row>
    <row r="94" ht="14.25" customHeight="1">
      <c r="A94" s="87">
        <v>90.0</v>
      </c>
      <c r="B94" s="81" t="s">
        <v>171</v>
      </c>
      <c r="C94" s="87">
        <v>40.0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120</v>
      </c>
      <c r="I94" s="89" t="str">
        <f t="shared" si="93"/>
        <v>80</v>
      </c>
      <c r="J94" s="89" t="str">
        <f t="shared" si="93"/>
        <v>1400</v>
      </c>
    </row>
    <row r="95" ht="14.25" customHeight="1">
      <c r="A95" s="87">
        <v>91.0</v>
      </c>
      <c r="B95" s="81" t="s">
        <v>172</v>
      </c>
      <c r="C95" s="87">
        <v>40.0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120</v>
      </c>
      <c r="I95" s="89" t="str">
        <f t="shared" si="94"/>
        <v>-80</v>
      </c>
      <c r="J95" s="89" t="str">
        <f t="shared" si="94"/>
        <v>1400</v>
      </c>
    </row>
    <row r="96" ht="14.25" customHeight="1">
      <c r="A96" s="87">
        <v>92.0</v>
      </c>
      <c r="B96" s="81" t="s">
        <v>173</v>
      </c>
      <c r="C96" s="87">
        <v>40.0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120</v>
      </c>
      <c r="I96" s="89" t="str">
        <f t="shared" si="95"/>
        <v>-200</v>
      </c>
      <c r="J96" s="89" t="str">
        <f t="shared" si="95"/>
        <v>1400</v>
      </c>
    </row>
    <row r="97" ht="14.25" customHeight="1">
      <c r="A97" s="87">
        <v>93.0</v>
      </c>
      <c r="B97" s="81" t="s">
        <v>174</v>
      </c>
      <c r="C97" s="87">
        <v>40.0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120</v>
      </c>
      <c r="I97" s="89" t="str">
        <f t="shared" si="96"/>
        <v>200</v>
      </c>
      <c r="J97" s="89" t="str">
        <f t="shared" si="96"/>
        <v>1680</v>
      </c>
    </row>
    <row r="98" ht="14.25" customHeight="1">
      <c r="A98" s="87">
        <v>94.0</v>
      </c>
      <c r="B98" s="81" t="s">
        <v>175</v>
      </c>
      <c r="C98" s="87">
        <v>40.0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120</v>
      </c>
      <c r="I98" s="89" t="str">
        <f t="shared" si="97"/>
        <v>80</v>
      </c>
      <c r="J98" s="89" t="str">
        <f t="shared" si="97"/>
        <v>1680</v>
      </c>
    </row>
    <row r="99" ht="14.25" customHeight="1">
      <c r="A99" s="87">
        <v>95.0</v>
      </c>
      <c r="B99" s="81" t="s">
        <v>176</v>
      </c>
      <c r="C99" s="87">
        <v>40.0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120</v>
      </c>
      <c r="I99" s="89" t="str">
        <f t="shared" si="98"/>
        <v>-80</v>
      </c>
      <c r="J99" s="89" t="str">
        <f t="shared" si="98"/>
        <v>1680</v>
      </c>
    </row>
    <row r="100" ht="14.25" customHeight="1">
      <c r="A100" s="87">
        <v>96.0</v>
      </c>
      <c r="B100" s="81" t="s">
        <v>177</v>
      </c>
      <c r="C100" s="87">
        <v>40.0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120</v>
      </c>
      <c r="I100" s="89" t="str">
        <f t="shared" si="99"/>
        <v>-200</v>
      </c>
      <c r="J100" s="89" t="str">
        <f t="shared" si="99"/>
        <v>1680</v>
      </c>
    </row>
    <row r="101" ht="14.25" customHeight="1">
      <c r="A101" s="87">
        <v>97.0</v>
      </c>
      <c r="B101" s="81" t="s">
        <v>178</v>
      </c>
      <c r="C101" s="87">
        <v>40.0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120</v>
      </c>
      <c r="I101" s="89" t="str">
        <f t="shared" si="100"/>
        <v>200</v>
      </c>
      <c r="J101" s="89" t="str">
        <f t="shared" si="100"/>
        <v>1960</v>
      </c>
    </row>
    <row r="102" ht="14.25" customHeight="1">
      <c r="A102" s="87">
        <v>98.0</v>
      </c>
      <c r="B102" s="81" t="s">
        <v>179</v>
      </c>
      <c r="C102" s="87">
        <v>40.0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120</v>
      </c>
      <c r="I102" s="89" t="str">
        <f t="shared" si="101"/>
        <v>80</v>
      </c>
      <c r="J102" s="89" t="str">
        <f t="shared" si="101"/>
        <v>1960</v>
      </c>
    </row>
    <row r="103" ht="14.25" customHeight="1">
      <c r="A103" s="87">
        <v>99.0</v>
      </c>
      <c r="B103" s="81" t="s">
        <v>180</v>
      </c>
      <c r="C103" s="87">
        <v>40.0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120</v>
      </c>
      <c r="I103" s="89" t="str">
        <f t="shared" si="102"/>
        <v>-80</v>
      </c>
      <c r="J103" s="89" t="str">
        <f t="shared" si="102"/>
        <v>1960</v>
      </c>
    </row>
    <row r="104" ht="14.25" customHeight="1">
      <c r="A104" s="87">
        <v>100.0</v>
      </c>
      <c r="B104" s="81" t="s">
        <v>181</v>
      </c>
      <c r="C104" s="87">
        <v>40.0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120</v>
      </c>
      <c r="I104" s="89" t="str">
        <f t="shared" si="103"/>
        <v>-200</v>
      </c>
      <c r="J104" s="89" t="str">
        <f t="shared" si="103"/>
        <v>1960</v>
      </c>
    </row>
    <row r="105" ht="14.25" customHeight="1">
      <c r="A105" s="87">
        <v>101.0</v>
      </c>
      <c r="B105" s="81" t="s">
        <v>182</v>
      </c>
      <c r="C105" s="87">
        <v>40.0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120</v>
      </c>
      <c r="I105" s="89" t="str">
        <f t="shared" si="104"/>
        <v>80</v>
      </c>
      <c r="J105" s="89" t="str">
        <f t="shared" si="104"/>
        <v>2240</v>
      </c>
    </row>
    <row r="106" ht="14.25" customHeight="1">
      <c r="A106" s="87">
        <v>102.0</v>
      </c>
      <c r="B106" s="81" t="s">
        <v>183</v>
      </c>
      <c r="C106" s="87">
        <v>40.0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120</v>
      </c>
      <c r="I106" s="89" t="str">
        <f t="shared" si="105"/>
        <v>-80</v>
      </c>
      <c r="J106" s="89" t="str">
        <f t="shared" si="105"/>
        <v>2240</v>
      </c>
    </row>
    <row r="107" ht="14.25" customHeight="1">
      <c r="A107" s="87">
        <v>103.0</v>
      </c>
      <c r="B107" s="81" t="s">
        <v>184</v>
      </c>
      <c r="C107" s="87">
        <v>14.0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126</v>
      </c>
      <c r="I107" s="89" t="str">
        <f t="shared" si="106"/>
        <v>70</v>
      </c>
      <c r="J107" s="89" t="str">
        <f t="shared" si="106"/>
        <v>294</v>
      </c>
    </row>
    <row r="108" ht="14.25" customHeight="1">
      <c r="A108" s="87">
        <v>104.0</v>
      </c>
      <c r="B108" s="81" t="s">
        <v>185</v>
      </c>
      <c r="C108" s="87">
        <v>16.0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96</v>
      </c>
      <c r="I108" s="89" t="str">
        <f t="shared" si="107"/>
        <v>-80</v>
      </c>
      <c r="J108" s="89" t="str">
        <f t="shared" si="107"/>
        <v>336</v>
      </c>
    </row>
    <row r="109" ht="14.25" customHeight="1">
      <c r="A109" s="87">
        <v>105.0</v>
      </c>
      <c r="B109" s="81" t="s">
        <v>186</v>
      </c>
      <c r="C109" s="87">
        <v>22.0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132</v>
      </c>
      <c r="I109" s="89" t="str">
        <f t="shared" si="108"/>
        <v>110</v>
      </c>
      <c r="J109" s="89" t="str">
        <f t="shared" si="108"/>
        <v>616</v>
      </c>
    </row>
    <row r="110" ht="14.25" customHeight="1">
      <c r="A110" s="87">
        <v>106.0</v>
      </c>
      <c r="B110" s="81" t="s">
        <v>187</v>
      </c>
      <c r="C110" s="87">
        <v>15.0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90</v>
      </c>
      <c r="I110" s="89" t="str">
        <f t="shared" si="109"/>
        <v>75</v>
      </c>
      <c r="J110" s="89" t="str">
        <f t="shared" si="109"/>
        <v>210</v>
      </c>
    </row>
    <row r="111" ht="14.25" customHeight="1">
      <c r="A111" s="87">
        <v>107.0</v>
      </c>
      <c r="B111" s="81" t="s">
        <v>188</v>
      </c>
      <c r="C111" s="87">
        <v>16.0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96</v>
      </c>
      <c r="I111" s="89" t="str">
        <f t="shared" si="110"/>
        <v>80</v>
      </c>
      <c r="J111" s="89" t="str">
        <f t="shared" si="110"/>
        <v>336</v>
      </c>
    </row>
    <row r="112" ht="14.25" customHeight="1">
      <c r="A112" s="87">
        <v>108.0</v>
      </c>
      <c r="B112" s="81" t="s">
        <v>189</v>
      </c>
      <c r="C112" s="87">
        <v>18.0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162</v>
      </c>
      <c r="I112" s="89" t="str">
        <f t="shared" si="111"/>
        <v>-90</v>
      </c>
      <c r="J112" s="89" t="str">
        <f t="shared" si="111"/>
        <v>1008</v>
      </c>
    </row>
    <row r="113" ht="14.25" customHeight="1">
      <c r="A113" s="87">
        <v>109.0</v>
      </c>
      <c r="B113" s="81" t="s">
        <v>190</v>
      </c>
      <c r="C113" s="87">
        <v>23.0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138</v>
      </c>
      <c r="I113" s="89" t="str">
        <f t="shared" si="112"/>
        <v>46</v>
      </c>
      <c r="J113" s="89" t="str">
        <f t="shared" si="112"/>
        <v>644</v>
      </c>
    </row>
    <row r="114" ht="14.25" customHeight="1">
      <c r="A114" s="87">
        <v>110.0</v>
      </c>
      <c r="B114" s="81" t="s">
        <v>191</v>
      </c>
      <c r="C114" s="87">
        <v>29.0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174</v>
      </c>
      <c r="I114" s="89" t="str">
        <f t="shared" si="113"/>
        <v>-58</v>
      </c>
      <c r="J114" s="89" t="str">
        <f t="shared" si="113"/>
        <v>609</v>
      </c>
    </row>
    <row r="115" ht="14.25" customHeight="1">
      <c r="A115" s="87">
        <v>111.0</v>
      </c>
      <c r="B115" s="81" t="s">
        <v>192</v>
      </c>
      <c r="C115" s="87">
        <v>10.0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60</v>
      </c>
      <c r="I115" s="89" t="str">
        <f t="shared" si="114"/>
        <v>50</v>
      </c>
      <c r="J115" s="89" t="str">
        <f t="shared" si="114"/>
        <v>420</v>
      </c>
    </row>
    <row r="116" ht="14.25" customHeight="1">
      <c r="A116" s="87">
        <v>112.0</v>
      </c>
      <c r="B116" s="81" t="s">
        <v>193</v>
      </c>
      <c r="C116" s="87">
        <v>15.0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90</v>
      </c>
      <c r="I116" s="89" t="str">
        <f t="shared" si="115"/>
        <v>-75</v>
      </c>
      <c r="J116" s="89" t="str">
        <f t="shared" si="115"/>
        <v>210</v>
      </c>
    </row>
    <row r="117" ht="14.25" customHeight="1">
      <c r="A117" s="87">
        <v>113.0</v>
      </c>
      <c r="B117" s="81" t="s">
        <v>194</v>
      </c>
      <c r="C117" s="87">
        <v>24.0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144</v>
      </c>
      <c r="I117" s="89" t="str">
        <f t="shared" si="116"/>
        <v>48</v>
      </c>
      <c r="J117" s="89" t="str">
        <f t="shared" si="116"/>
        <v>504</v>
      </c>
    </row>
    <row r="118" ht="14.25" customHeight="1">
      <c r="A118" s="87">
        <v>114.0</v>
      </c>
      <c r="B118" s="81" t="s">
        <v>195</v>
      </c>
      <c r="C118" s="87">
        <v>20.0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120</v>
      </c>
      <c r="I118" s="89" t="str">
        <f t="shared" si="117"/>
        <v>40</v>
      </c>
      <c r="J118" s="89" t="str">
        <f t="shared" si="117"/>
        <v>140</v>
      </c>
    </row>
    <row r="119" ht="14.25" customHeight="1">
      <c r="A119" s="87">
        <v>115.0</v>
      </c>
      <c r="B119" s="81" t="s">
        <v>196</v>
      </c>
      <c r="C119" s="87">
        <v>33.0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198</v>
      </c>
      <c r="I119" s="89" t="str">
        <f t="shared" si="118"/>
        <v>66</v>
      </c>
      <c r="J119" s="89" t="str">
        <f t="shared" si="118"/>
        <v>462</v>
      </c>
    </row>
    <row r="120" ht="14.25" customHeight="1">
      <c r="A120" s="87">
        <v>116.0</v>
      </c>
      <c r="B120" s="81" t="s">
        <v>197</v>
      </c>
      <c r="C120" s="87">
        <v>15.0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135</v>
      </c>
      <c r="I120" s="89" t="str">
        <f t="shared" si="119"/>
        <v>30</v>
      </c>
      <c r="J120" s="89" t="str">
        <f t="shared" si="119"/>
        <v>840</v>
      </c>
    </row>
    <row r="121" ht="14.25" customHeight="1">
      <c r="A121" s="87">
        <v>117.0</v>
      </c>
      <c r="B121" s="81" t="s">
        <v>198</v>
      </c>
      <c r="C121" s="87">
        <v>27.0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162</v>
      </c>
      <c r="I121" s="89" t="str">
        <f t="shared" si="120"/>
        <v>-54</v>
      </c>
      <c r="J121" s="89" t="str">
        <f t="shared" si="120"/>
        <v>378</v>
      </c>
    </row>
    <row r="122" ht="14.25" customHeight="1">
      <c r="A122" s="87">
        <v>118.0</v>
      </c>
      <c r="B122" s="81" t="s">
        <v>199</v>
      </c>
      <c r="C122" s="87">
        <v>20.0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120</v>
      </c>
      <c r="I122" s="89" t="str">
        <f t="shared" si="121"/>
        <v>-100</v>
      </c>
      <c r="J122" s="89" t="str">
        <f t="shared" si="121"/>
        <v>700</v>
      </c>
    </row>
    <row r="123" ht="14.25" customHeight="1">
      <c r="A123" s="87">
        <v>119.0</v>
      </c>
      <c r="B123" s="81" t="s">
        <v>200</v>
      </c>
      <c r="C123" s="87">
        <v>22.0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132</v>
      </c>
      <c r="I123" s="89" t="str">
        <f t="shared" si="122"/>
        <v>-110</v>
      </c>
      <c r="J123" s="89" t="str">
        <f t="shared" si="122"/>
        <v>616</v>
      </c>
    </row>
    <row r="124" ht="14.25" customHeight="1">
      <c r="A124" s="87">
        <v>120.0</v>
      </c>
      <c r="B124" s="81" t="s">
        <v>201</v>
      </c>
      <c r="C124" s="95">
        <v>20.0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120</v>
      </c>
      <c r="I124" s="89" t="str">
        <f t="shared" si="123"/>
        <v>100</v>
      </c>
      <c r="J124" s="89" t="str">
        <f t="shared" si="123"/>
        <v>700</v>
      </c>
    </row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63</v>
      </c>
      <c r="L1" s="83" t="str">
        <f>L3-L2</f>
        <v>2.25</v>
      </c>
    </row>
    <row r="2" ht="14.25" customHeight="1">
      <c r="B2" s="84" t="s">
        <v>64</v>
      </c>
      <c r="C2" s="81" t="str">
        <f>SUM(C3:C323)</f>
        <v>5864</v>
      </c>
      <c r="D2" s="81"/>
      <c r="E2" s="81"/>
      <c r="F2" s="81"/>
      <c r="G2" s="81"/>
      <c r="H2" s="81" t="str">
        <f t="shared" ref="H2:J2" si="1">SUM(H3:H124)</f>
        <v>32833</v>
      </c>
      <c r="I2" s="81" t="str">
        <f t="shared" si="1"/>
        <v>-5</v>
      </c>
      <c r="J2" s="85" t="str">
        <f t="shared" si="1"/>
        <v>234017</v>
      </c>
      <c r="K2" s="86" t="s">
        <v>65</v>
      </c>
      <c r="L2" s="83" t="str">
        <f>H2/C2</f>
        <v>5.60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67</v>
      </c>
      <c r="L3" t="str">
        <f>M6</f>
        <v>7.85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5864</v>
      </c>
      <c r="M4" t="str">
        <f>L4/200</f>
        <v>29.32</v>
      </c>
    </row>
    <row r="5" ht="14.25" customHeight="1">
      <c r="A5" s="87">
        <v>1.0</v>
      </c>
      <c r="B5" s="81" t="s">
        <v>71</v>
      </c>
      <c r="C5" s="87">
        <v>0.0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0</v>
      </c>
      <c r="I5" s="89" t="str">
        <f t="shared" si="4"/>
        <v>0</v>
      </c>
      <c r="J5" s="89" t="str">
        <f t="shared" si="4"/>
        <v>0</v>
      </c>
      <c r="K5" s="81" t="s">
        <v>73</v>
      </c>
      <c r="L5">
        <v>4.1</v>
      </c>
    </row>
    <row r="6" ht="14.25" customHeight="1">
      <c r="A6" s="87">
        <v>2.0</v>
      </c>
      <c r="B6" s="81" t="s">
        <v>74</v>
      </c>
      <c r="C6" s="87">
        <v>0.0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0</v>
      </c>
      <c r="I6" s="89" t="str">
        <f t="shared" si="5"/>
        <v>0</v>
      </c>
      <c r="J6" s="89" t="str">
        <f t="shared" si="5"/>
        <v>0</v>
      </c>
      <c r="K6" t="s">
        <v>67</v>
      </c>
      <c r="L6">
        <v>31.4</v>
      </c>
      <c r="M6" t="str">
        <f>L6*0.25</f>
        <v>7.85</v>
      </c>
    </row>
    <row r="7" ht="14.25" customHeight="1">
      <c r="A7" s="87">
        <v>3.0</v>
      </c>
      <c r="B7" s="81" t="s">
        <v>75</v>
      </c>
      <c r="C7" s="87">
        <v>0.0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0</v>
      </c>
      <c r="I7" s="89" t="str">
        <f t="shared" si="6"/>
        <v>0</v>
      </c>
      <c r="J7" s="89" t="str">
        <f t="shared" si="6"/>
        <v>0</v>
      </c>
    </row>
    <row r="8" ht="14.25" customHeight="1">
      <c r="A8" s="87">
        <v>4.0</v>
      </c>
      <c r="B8" s="81" t="s">
        <v>76</v>
      </c>
      <c r="C8" s="87">
        <v>0.0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0</v>
      </c>
      <c r="I8" s="89" t="str">
        <f t="shared" si="7"/>
        <v>0</v>
      </c>
      <c r="J8" s="89" t="str">
        <f t="shared" si="7"/>
        <v>0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0.0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0</v>
      </c>
      <c r="I9" s="89" t="str">
        <f t="shared" si="8"/>
        <v>0</v>
      </c>
      <c r="J9" s="89" t="str">
        <f t="shared" si="8"/>
        <v>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0.0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0</v>
      </c>
      <c r="I10" s="89" t="str">
        <f t="shared" si="9"/>
        <v>0</v>
      </c>
      <c r="J10" s="89" t="str">
        <f t="shared" si="9"/>
        <v>0</v>
      </c>
    </row>
    <row r="11" ht="14.25" customHeight="1">
      <c r="A11" s="87">
        <v>7.0</v>
      </c>
      <c r="B11" s="81" t="s">
        <v>84</v>
      </c>
      <c r="C11" s="87">
        <v>0.0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0</v>
      </c>
      <c r="I11" s="89" t="str">
        <f t="shared" si="10"/>
        <v>0</v>
      </c>
      <c r="J11" s="89" t="str">
        <f t="shared" si="10"/>
        <v>0</v>
      </c>
    </row>
    <row r="12" ht="14.25" customHeight="1">
      <c r="A12" s="87">
        <v>8.0</v>
      </c>
      <c r="B12" s="81" t="s">
        <v>86</v>
      </c>
      <c r="C12" s="87">
        <v>0.0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0</v>
      </c>
      <c r="I12" s="89" t="str">
        <f t="shared" si="11"/>
        <v>0</v>
      </c>
      <c r="J12" s="89" t="str">
        <f t="shared" si="11"/>
        <v>0</v>
      </c>
    </row>
    <row r="13" ht="14.25" customHeight="1">
      <c r="A13" s="87">
        <v>9.0</v>
      </c>
      <c r="B13" s="81" t="s">
        <v>87</v>
      </c>
      <c r="C13" s="87">
        <v>0.0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0</v>
      </c>
      <c r="I13" s="89" t="str">
        <f t="shared" si="12"/>
        <v>0</v>
      </c>
      <c r="J13" s="89" t="str">
        <f t="shared" si="12"/>
        <v>0</v>
      </c>
      <c r="K13" t="s">
        <v>85</v>
      </c>
      <c r="L13" s="83" t="str">
        <f>J2/C2</f>
        <v>39.91</v>
      </c>
    </row>
    <row r="14" ht="14.25" customHeight="1">
      <c r="A14" s="87">
        <v>10.0</v>
      </c>
      <c r="B14" s="81" t="s">
        <v>88</v>
      </c>
      <c r="C14" s="87">
        <v>0.0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0</v>
      </c>
      <c r="I14" s="89" t="str">
        <f t="shared" si="13"/>
        <v>0</v>
      </c>
      <c r="J14" s="89" t="str">
        <f t="shared" si="13"/>
        <v>0</v>
      </c>
    </row>
    <row r="15" ht="14.25" customHeight="1">
      <c r="A15" s="87">
        <v>11.0</v>
      </c>
      <c r="B15" s="81" t="s">
        <v>89</v>
      </c>
      <c r="C15" s="87">
        <v>0.0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0</v>
      </c>
      <c r="I15" s="89" t="str">
        <f t="shared" si="14"/>
        <v>0</v>
      </c>
      <c r="J15" s="89" t="str">
        <f t="shared" si="14"/>
        <v>0</v>
      </c>
    </row>
    <row r="16" ht="14.25" customHeight="1">
      <c r="A16" s="87">
        <v>12.0</v>
      </c>
      <c r="B16" s="81" t="s">
        <v>90</v>
      </c>
      <c r="C16" s="87">
        <v>0.0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0</v>
      </c>
      <c r="I16" s="89" t="str">
        <f t="shared" si="15"/>
        <v>0</v>
      </c>
      <c r="J16" s="89" t="str">
        <f t="shared" si="15"/>
        <v>0</v>
      </c>
    </row>
    <row r="17" ht="14.25" customHeight="1">
      <c r="A17" s="87">
        <v>13.0</v>
      </c>
      <c r="B17" s="81" t="s">
        <v>91</v>
      </c>
      <c r="C17" s="87">
        <v>0.0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0</v>
      </c>
      <c r="I17" s="89" t="str">
        <f t="shared" si="16"/>
        <v>0</v>
      </c>
      <c r="J17" s="89" t="str">
        <f t="shared" si="16"/>
        <v>0</v>
      </c>
    </row>
    <row r="18" ht="14.25" customHeight="1">
      <c r="A18" s="87">
        <v>14.0</v>
      </c>
      <c r="B18" s="81" t="s">
        <v>92</v>
      </c>
      <c r="C18" s="87">
        <v>0.0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0</v>
      </c>
      <c r="I18" s="89" t="str">
        <f t="shared" si="17"/>
        <v>0</v>
      </c>
      <c r="J18" s="89" t="str">
        <f t="shared" si="17"/>
        <v>0</v>
      </c>
    </row>
    <row r="19" ht="14.25" customHeight="1">
      <c r="A19" s="87">
        <v>15.0</v>
      </c>
      <c r="B19" s="81" t="s">
        <v>93</v>
      </c>
      <c r="C19" s="87">
        <v>0.0</v>
      </c>
      <c r="D19" s="91" t="s">
        <v>94</v>
      </c>
      <c r="E19" s="91">
        <v>6.0</v>
      </c>
      <c r="F19" s="91">
        <v>2.0</v>
      </c>
      <c r="G19" s="91">
        <v>42.0</v>
      </c>
      <c r="H19" s="89" t="str">
        <f t="shared" ref="H19:J19" si="18">E19*$C19</f>
        <v>0</v>
      </c>
      <c r="I19" s="89" t="str">
        <f t="shared" si="18"/>
        <v>0</v>
      </c>
      <c r="J19" s="89" t="str">
        <f t="shared" si="18"/>
        <v>0</v>
      </c>
    </row>
    <row r="20" ht="14.25" customHeight="1">
      <c r="A20" s="87">
        <v>16.0</v>
      </c>
      <c r="B20" s="81" t="s">
        <v>95</v>
      </c>
      <c r="C20" s="87">
        <v>0.0</v>
      </c>
      <c r="D20" s="91" t="s">
        <v>94</v>
      </c>
      <c r="E20" s="91">
        <v>6.0</v>
      </c>
      <c r="F20" s="91">
        <v>-5.0</v>
      </c>
      <c r="G20" s="91">
        <v>42.0</v>
      </c>
      <c r="H20" s="89" t="str">
        <f t="shared" ref="H20:J20" si="19">E20*$C20</f>
        <v>0</v>
      </c>
      <c r="I20" s="89" t="str">
        <f t="shared" si="19"/>
        <v>0</v>
      </c>
      <c r="J20" s="89" t="str">
        <f t="shared" si="19"/>
        <v>0</v>
      </c>
    </row>
    <row r="21" ht="14.25" customHeight="1">
      <c r="A21" s="87">
        <v>17.0</v>
      </c>
      <c r="B21" s="81" t="s">
        <v>96</v>
      </c>
      <c r="C21" s="87">
        <v>0.0</v>
      </c>
      <c r="D21" s="91" t="s">
        <v>94</v>
      </c>
      <c r="E21" s="91">
        <v>6.0</v>
      </c>
      <c r="F21" s="91">
        <v>-2.0</v>
      </c>
      <c r="G21" s="91">
        <v>28.0</v>
      </c>
      <c r="H21" s="89" t="str">
        <f t="shared" ref="H21:J21" si="20">E21*$C21</f>
        <v>0</v>
      </c>
      <c r="I21" s="89" t="str">
        <f t="shared" si="20"/>
        <v>0</v>
      </c>
      <c r="J21" s="89" t="str">
        <f t="shared" si="20"/>
        <v>0</v>
      </c>
    </row>
    <row r="22" ht="14.25" customHeight="1">
      <c r="A22" s="87">
        <v>18.0</v>
      </c>
      <c r="B22" s="81" t="s">
        <v>97</v>
      </c>
      <c r="C22" s="87">
        <v>0.0</v>
      </c>
      <c r="D22" s="91" t="s">
        <v>94</v>
      </c>
      <c r="E22" s="91">
        <v>6.0</v>
      </c>
      <c r="F22" s="91">
        <v>-2.0</v>
      </c>
      <c r="G22" s="91">
        <v>35.0</v>
      </c>
      <c r="H22" s="89" t="str">
        <f t="shared" ref="H22:J22" si="21">E22*$C22</f>
        <v>0</v>
      </c>
      <c r="I22" s="89" t="str">
        <f t="shared" si="21"/>
        <v>0</v>
      </c>
      <c r="J22" s="89" t="str">
        <f t="shared" si="21"/>
        <v>0</v>
      </c>
    </row>
    <row r="23" ht="14.25" customHeight="1">
      <c r="A23" s="87">
        <v>19.0</v>
      </c>
      <c r="B23" s="81" t="s">
        <v>98</v>
      </c>
      <c r="C23" s="87">
        <v>0.0</v>
      </c>
      <c r="D23" s="91" t="s">
        <v>94</v>
      </c>
      <c r="E23" s="91">
        <v>6.0</v>
      </c>
      <c r="F23" s="91">
        <v>2.0</v>
      </c>
      <c r="G23" s="91">
        <v>35.0</v>
      </c>
      <c r="H23" s="89" t="str">
        <f t="shared" ref="H23:J23" si="22">E23*$C23</f>
        <v>0</v>
      </c>
      <c r="I23" s="89" t="str">
        <f t="shared" si="22"/>
        <v>0</v>
      </c>
      <c r="J23" s="89" t="str">
        <f t="shared" si="22"/>
        <v>0</v>
      </c>
    </row>
    <row r="24" ht="14.25" customHeight="1">
      <c r="A24" s="87">
        <v>20.0</v>
      </c>
      <c r="B24" s="81" t="s">
        <v>99</v>
      </c>
      <c r="C24" s="87">
        <v>0.0</v>
      </c>
      <c r="D24" s="91" t="s">
        <v>94</v>
      </c>
      <c r="E24" s="91">
        <v>6.0</v>
      </c>
      <c r="F24" s="91">
        <v>-2.0</v>
      </c>
      <c r="G24" s="91">
        <v>42.0</v>
      </c>
      <c r="H24" s="89" t="str">
        <f t="shared" ref="H24:J24" si="23">E24*$C24</f>
        <v>0</v>
      </c>
      <c r="I24" s="89" t="str">
        <f t="shared" si="23"/>
        <v>0</v>
      </c>
      <c r="J24" s="89" t="str">
        <f t="shared" si="23"/>
        <v>0</v>
      </c>
    </row>
    <row r="25" ht="14.25" customHeight="1">
      <c r="A25" s="87">
        <v>21.0</v>
      </c>
      <c r="B25" s="81" t="s">
        <v>100</v>
      </c>
      <c r="C25" s="87">
        <v>21.0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126</v>
      </c>
      <c r="I25" s="89" t="str">
        <f t="shared" si="24"/>
        <v>-42</v>
      </c>
      <c r="J25" s="89" t="str">
        <f t="shared" si="24"/>
        <v>1029</v>
      </c>
    </row>
    <row r="26" ht="14.25" customHeight="1">
      <c r="A26" s="87">
        <v>22.0</v>
      </c>
      <c r="B26" s="81" t="s">
        <v>102</v>
      </c>
      <c r="C26" s="92">
        <v>18.0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108</v>
      </c>
      <c r="I26" s="89" t="str">
        <f t="shared" si="25"/>
        <v>-90</v>
      </c>
      <c r="J26" s="89" t="str">
        <f t="shared" si="25"/>
        <v>1008</v>
      </c>
    </row>
    <row r="27" ht="14.25" customHeight="1">
      <c r="A27" s="87">
        <v>23.0</v>
      </c>
      <c r="B27" s="81" t="s">
        <v>103</v>
      </c>
      <c r="C27" s="93">
        <v>17.0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102</v>
      </c>
      <c r="I27" s="89" t="str">
        <f t="shared" si="26"/>
        <v>34</v>
      </c>
      <c r="J27" s="89" t="str">
        <f t="shared" si="26"/>
        <v>833</v>
      </c>
    </row>
    <row r="28" ht="14.25" customHeight="1">
      <c r="A28" s="87">
        <v>24.0</v>
      </c>
      <c r="B28" s="81" t="s">
        <v>104</v>
      </c>
      <c r="C28" s="87">
        <v>24.0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72</v>
      </c>
      <c r="I28" s="89" t="str">
        <f t="shared" si="27"/>
        <v>-120</v>
      </c>
      <c r="J28" s="89" t="str">
        <f t="shared" si="27"/>
        <v>1344</v>
      </c>
    </row>
    <row r="29" ht="14.25" customHeight="1">
      <c r="A29" s="87">
        <v>25.0</v>
      </c>
      <c r="B29" s="81" t="s">
        <v>105</v>
      </c>
      <c r="C29" s="87">
        <v>15.0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90</v>
      </c>
      <c r="I29" s="89" t="str">
        <f t="shared" si="28"/>
        <v>-75</v>
      </c>
      <c r="J29" s="89" t="str">
        <f t="shared" si="28"/>
        <v>105</v>
      </c>
    </row>
    <row r="30" ht="14.25" customHeight="1">
      <c r="A30" s="87">
        <v>26.0</v>
      </c>
      <c r="B30" s="81" t="s">
        <v>106</v>
      </c>
      <c r="C30" s="87">
        <v>19.0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114</v>
      </c>
      <c r="I30" s="89" t="str">
        <f t="shared" si="29"/>
        <v>95</v>
      </c>
      <c r="J30" s="89" t="str">
        <f t="shared" si="29"/>
        <v>931</v>
      </c>
    </row>
    <row r="31" ht="14.25" customHeight="1">
      <c r="A31" s="87">
        <v>27.0</v>
      </c>
      <c r="B31" s="81" t="s">
        <v>107</v>
      </c>
      <c r="C31" s="87">
        <v>15.0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90</v>
      </c>
      <c r="I31" s="89" t="str">
        <f t="shared" si="30"/>
        <v>75</v>
      </c>
      <c r="J31" s="89" t="str">
        <f t="shared" si="30"/>
        <v>105</v>
      </c>
    </row>
    <row r="32" ht="14.25" customHeight="1">
      <c r="A32" s="87">
        <v>28.0</v>
      </c>
      <c r="B32" s="81" t="s">
        <v>108</v>
      </c>
      <c r="C32" s="87">
        <v>23.0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138</v>
      </c>
      <c r="I32" s="89" t="str">
        <f t="shared" si="31"/>
        <v>-46</v>
      </c>
      <c r="J32" s="89" t="str">
        <f t="shared" si="31"/>
        <v>1288</v>
      </c>
    </row>
    <row r="33" ht="14.25" customHeight="1">
      <c r="A33" s="87">
        <v>29.0</v>
      </c>
      <c r="B33" s="81" t="s">
        <v>109</v>
      </c>
      <c r="C33" s="92">
        <v>18.0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108</v>
      </c>
      <c r="I33" s="89" t="str">
        <f t="shared" si="32"/>
        <v>90</v>
      </c>
      <c r="J33" s="89" t="str">
        <f t="shared" si="32"/>
        <v>1008</v>
      </c>
    </row>
    <row r="34" ht="14.25" customHeight="1">
      <c r="A34" s="87">
        <v>30.0</v>
      </c>
      <c r="B34" s="81" t="s">
        <v>110</v>
      </c>
      <c r="C34" s="87">
        <v>19.0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114</v>
      </c>
      <c r="I34" s="89" t="str">
        <f t="shared" si="33"/>
        <v>-95</v>
      </c>
      <c r="J34" s="89" t="str">
        <f t="shared" si="33"/>
        <v>1064</v>
      </c>
    </row>
    <row r="35" ht="14.25" customHeight="1">
      <c r="A35" s="87">
        <v>31.0</v>
      </c>
      <c r="B35" s="81" t="s">
        <v>111</v>
      </c>
      <c r="C35" s="87">
        <v>22.0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132</v>
      </c>
      <c r="I35" s="89" t="str">
        <f t="shared" si="34"/>
        <v>44</v>
      </c>
      <c r="J35" s="89" t="str">
        <f t="shared" si="34"/>
        <v>1078</v>
      </c>
    </row>
    <row r="36" ht="14.25" customHeight="1">
      <c r="A36" s="87">
        <v>32.0</v>
      </c>
      <c r="B36" s="81" t="s">
        <v>112</v>
      </c>
      <c r="C36" s="87">
        <v>25.0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75</v>
      </c>
      <c r="I36" s="89" t="str">
        <f t="shared" si="35"/>
        <v>125</v>
      </c>
      <c r="J36" s="89" t="str">
        <f t="shared" si="35"/>
        <v>1400</v>
      </c>
    </row>
    <row r="37" ht="14.25" customHeight="1">
      <c r="A37" s="87">
        <v>33.0</v>
      </c>
      <c r="B37" s="81" t="s">
        <v>113</v>
      </c>
      <c r="C37" s="87">
        <v>26.0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338</v>
      </c>
      <c r="I37" s="89" t="str">
        <f t="shared" si="36"/>
        <v>-130</v>
      </c>
      <c r="J37" s="89" t="str">
        <f t="shared" si="36"/>
        <v>182</v>
      </c>
    </row>
    <row r="38" ht="14.25" customHeight="1">
      <c r="A38" s="87">
        <v>34.0</v>
      </c>
      <c r="B38" s="81" t="s">
        <v>115</v>
      </c>
      <c r="C38" s="87">
        <v>26.0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338</v>
      </c>
      <c r="I38" s="89" t="str">
        <f t="shared" si="37"/>
        <v>-52</v>
      </c>
      <c r="J38" s="89" t="str">
        <f t="shared" si="37"/>
        <v>182</v>
      </c>
    </row>
    <row r="39" ht="14.25" customHeight="1">
      <c r="A39" s="87">
        <v>35.0</v>
      </c>
      <c r="B39" s="81" t="s">
        <v>116</v>
      </c>
      <c r="C39" s="87">
        <v>26.0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338</v>
      </c>
      <c r="I39" s="89" t="str">
        <f t="shared" si="38"/>
        <v>52</v>
      </c>
      <c r="J39" s="89" t="str">
        <f t="shared" si="38"/>
        <v>182</v>
      </c>
    </row>
    <row r="40" ht="14.25" customHeight="1">
      <c r="A40" s="87">
        <v>36.0</v>
      </c>
      <c r="B40" s="81" t="s">
        <v>117</v>
      </c>
      <c r="C40" s="87">
        <v>26.0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338</v>
      </c>
      <c r="I40" s="89" t="str">
        <f t="shared" si="39"/>
        <v>130</v>
      </c>
      <c r="J40" s="89" t="str">
        <f t="shared" si="39"/>
        <v>182</v>
      </c>
    </row>
    <row r="41" ht="14.25" customHeight="1">
      <c r="A41" s="87">
        <v>37.0</v>
      </c>
      <c r="B41" s="81" t="s">
        <v>118</v>
      </c>
      <c r="C41" s="87">
        <v>26.0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338</v>
      </c>
      <c r="I41" s="89" t="str">
        <f t="shared" si="40"/>
        <v>130</v>
      </c>
      <c r="J41" s="89" t="str">
        <f t="shared" si="40"/>
        <v>364</v>
      </c>
    </row>
    <row r="42" ht="14.25" customHeight="1">
      <c r="A42" s="87">
        <v>38.0</v>
      </c>
      <c r="B42" s="81" t="s">
        <v>119</v>
      </c>
      <c r="C42" s="87">
        <v>26.0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338</v>
      </c>
      <c r="I42" s="89" t="str">
        <f t="shared" si="41"/>
        <v>52</v>
      </c>
      <c r="J42" s="89" t="str">
        <f t="shared" si="41"/>
        <v>364</v>
      </c>
    </row>
    <row r="43" ht="14.25" customHeight="1">
      <c r="A43" s="87">
        <v>39.0</v>
      </c>
      <c r="B43" s="81" t="s">
        <v>120</v>
      </c>
      <c r="C43" s="87">
        <v>26.0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338</v>
      </c>
      <c r="I43" s="89" t="str">
        <f t="shared" si="42"/>
        <v>-52</v>
      </c>
      <c r="J43" s="89" t="str">
        <f t="shared" si="42"/>
        <v>364</v>
      </c>
    </row>
    <row r="44" ht="14.25" customHeight="1">
      <c r="A44" s="87">
        <v>40.0</v>
      </c>
      <c r="B44" s="81" t="s">
        <v>121</v>
      </c>
      <c r="C44" s="87">
        <v>26.0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338</v>
      </c>
      <c r="I44" s="89" t="str">
        <f t="shared" si="43"/>
        <v>-130</v>
      </c>
      <c r="J44" s="89" t="str">
        <f t="shared" si="43"/>
        <v>364</v>
      </c>
    </row>
    <row r="45" ht="14.25" customHeight="1">
      <c r="A45" s="87">
        <v>41.0</v>
      </c>
      <c r="B45" s="81" t="s">
        <v>122</v>
      </c>
      <c r="C45" s="87">
        <v>0.0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0</v>
      </c>
      <c r="I45" s="89" t="str">
        <f t="shared" si="44"/>
        <v>0</v>
      </c>
      <c r="J45" s="89" t="str">
        <f t="shared" si="44"/>
        <v>0</v>
      </c>
    </row>
    <row r="46" ht="14.25" customHeight="1">
      <c r="A46" s="87">
        <v>42.0</v>
      </c>
      <c r="B46" s="81" t="s">
        <v>123</v>
      </c>
      <c r="C46" s="87">
        <v>0.0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0</v>
      </c>
      <c r="I46" s="89" t="str">
        <f t="shared" si="45"/>
        <v>0</v>
      </c>
      <c r="J46" s="89" t="str">
        <f t="shared" si="45"/>
        <v>0</v>
      </c>
    </row>
    <row r="47" ht="14.25" customHeight="1">
      <c r="A47" s="87">
        <v>43.0</v>
      </c>
      <c r="B47" s="81" t="s">
        <v>124</v>
      </c>
      <c r="C47" s="87">
        <v>0.0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0</v>
      </c>
      <c r="I47" s="89" t="str">
        <f t="shared" si="46"/>
        <v>0</v>
      </c>
      <c r="J47" s="89" t="str">
        <f t="shared" si="46"/>
        <v>0</v>
      </c>
    </row>
    <row r="48" ht="14.25" customHeight="1">
      <c r="A48" s="87">
        <v>44.0</v>
      </c>
      <c r="B48" s="81" t="s">
        <v>125</v>
      </c>
      <c r="C48" s="87">
        <v>0.0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0</v>
      </c>
      <c r="I48" s="89" t="str">
        <f t="shared" si="47"/>
        <v>0</v>
      </c>
      <c r="J48" s="89" t="str">
        <f t="shared" si="47"/>
        <v>0</v>
      </c>
    </row>
    <row r="49" ht="14.25" customHeight="1">
      <c r="A49" s="87">
        <v>45.0</v>
      </c>
      <c r="B49" s="81" t="s">
        <v>126</v>
      </c>
      <c r="C49" s="87">
        <v>0.0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0</v>
      </c>
      <c r="I49" s="89" t="str">
        <f t="shared" si="48"/>
        <v>0</v>
      </c>
      <c r="J49" s="89" t="str">
        <f t="shared" si="48"/>
        <v>0</v>
      </c>
    </row>
    <row r="50" ht="14.25" customHeight="1">
      <c r="A50" s="87">
        <v>46.0</v>
      </c>
      <c r="B50" s="81" t="s">
        <v>127</v>
      </c>
      <c r="C50" s="87">
        <v>0.0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0</v>
      </c>
      <c r="I50" s="89" t="str">
        <f t="shared" si="49"/>
        <v>0</v>
      </c>
      <c r="J50" s="89" t="str">
        <f t="shared" si="49"/>
        <v>0</v>
      </c>
    </row>
    <row r="51" ht="14.25" customHeight="1">
      <c r="A51" s="87">
        <v>47.0</v>
      </c>
      <c r="B51" s="81" t="s">
        <v>128</v>
      </c>
      <c r="C51" s="87">
        <v>0.0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0</v>
      </c>
      <c r="I51" s="89" t="str">
        <f t="shared" si="50"/>
        <v>0</v>
      </c>
      <c r="J51" s="89" t="str">
        <f t="shared" si="50"/>
        <v>0</v>
      </c>
    </row>
    <row r="52" ht="14.25" customHeight="1">
      <c r="A52" s="87">
        <v>48.0</v>
      </c>
      <c r="B52" s="81" t="s">
        <v>129</v>
      </c>
      <c r="C52" s="87">
        <v>0.0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0</v>
      </c>
      <c r="I52" s="89" t="str">
        <f t="shared" si="51"/>
        <v>0</v>
      </c>
      <c r="J52" s="89" t="str">
        <f t="shared" si="51"/>
        <v>0</v>
      </c>
    </row>
    <row r="53" ht="14.25" customHeight="1">
      <c r="A53" s="87">
        <v>49.0</v>
      </c>
      <c r="B53" s="81" t="s">
        <v>130</v>
      </c>
      <c r="C53" s="87">
        <v>0.0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0</v>
      </c>
      <c r="I53" s="89" t="str">
        <f t="shared" si="52"/>
        <v>0</v>
      </c>
      <c r="J53" s="89" t="str">
        <f t="shared" si="52"/>
        <v>0</v>
      </c>
    </row>
    <row r="54" ht="14.25" customHeight="1">
      <c r="A54" s="87">
        <v>50.0</v>
      </c>
      <c r="B54" s="81" t="s">
        <v>131</v>
      </c>
      <c r="C54" s="87">
        <v>0.0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0</v>
      </c>
      <c r="I54" s="89" t="str">
        <f t="shared" si="53"/>
        <v>0</v>
      </c>
      <c r="J54" s="89" t="str">
        <f t="shared" si="53"/>
        <v>0</v>
      </c>
    </row>
    <row r="55" ht="14.25" customHeight="1">
      <c r="A55" s="87">
        <v>51.0</v>
      </c>
      <c r="B55" s="81" t="s">
        <v>132</v>
      </c>
      <c r="C55" s="87">
        <v>0.0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0</v>
      </c>
      <c r="I55" s="89" t="str">
        <f t="shared" si="54"/>
        <v>0</v>
      </c>
      <c r="J55" s="89" t="str">
        <f t="shared" si="54"/>
        <v>0</v>
      </c>
    </row>
    <row r="56" ht="14.25" customHeight="1">
      <c r="A56" s="87">
        <v>52.0</v>
      </c>
      <c r="B56" s="81" t="s">
        <v>133</v>
      </c>
      <c r="C56" s="87">
        <v>0.0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0</v>
      </c>
      <c r="I56" s="89" t="str">
        <f t="shared" si="55"/>
        <v>0</v>
      </c>
      <c r="J56" s="89" t="str">
        <f t="shared" si="55"/>
        <v>0</v>
      </c>
    </row>
    <row r="57" ht="14.25" customHeight="1">
      <c r="A57" s="87">
        <v>53.0</v>
      </c>
      <c r="B57" s="81" t="s">
        <v>134</v>
      </c>
      <c r="C57" s="87">
        <v>0.0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0</v>
      </c>
      <c r="I57" s="89" t="str">
        <f t="shared" si="56"/>
        <v>0</v>
      </c>
      <c r="J57" s="89" t="str">
        <f t="shared" si="56"/>
        <v>0</v>
      </c>
    </row>
    <row r="58" ht="14.25" customHeight="1">
      <c r="A58" s="87">
        <v>54.0</v>
      </c>
      <c r="B58" s="81" t="s">
        <v>135</v>
      </c>
      <c r="C58" s="87">
        <v>0.0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0</v>
      </c>
      <c r="I58" s="89" t="str">
        <f t="shared" si="57"/>
        <v>0</v>
      </c>
      <c r="J58" s="89" t="str">
        <f t="shared" si="57"/>
        <v>0</v>
      </c>
    </row>
    <row r="59" ht="14.25" customHeight="1">
      <c r="A59" s="87">
        <v>55.0</v>
      </c>
      <c r="B59" s="81" t="s">
        <v>136</v>
      </c>
      <c r="C59" s="87">
        <v>0.0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0</v>
      </c>
      <c r="I59" s="89" t="str">
        <f t="shared" si="58"/>
        <v>0</v>
      </c>
      <c r="J59" s="89" t="str">
        <f t="shared" si="58"/>
        <v>0</v>
      </c>
    </row>
    <row r="60" ht="14.25" customHeight="1">
      <c r="A60" s="87">
        <v>56.0</v>
      </c>
      <c r="B60" s="81" t="s">
        <v>137</v>
      </c>
      <c r="C60" s="87">
        <v>0.0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0</v>
      </c>
      <c r="I60" s="89" t="str">
        <f t="shared" si="59"/>
        <v>0</v>
      </c>
      <c r="J60" s="89" t="str">
        <f t="shared" si="59"/>
        <v>0</v>
      </c>
    </row>
    <row r="61" ht="14.25" customHeight="1">
      <c r="A61" s="87">
        <v>57.0</v>
      </c>
      <c r="B61" s="81" t="s">
        <v>138</v>
      </c>
      <c r="C61" s="87">
        <v>0.0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0</v>
      </c>
      <c r="I61" s="89" t="str">
        <f t="shared" si="60"/>
        <v>0</v>
      </c>
      <c r="J61" s="89" t="str">
        <f t="shared" si="60"/>
        <v>0</v>
      </c>
    </row>
    <row r="62" ht="14.25" customHeight="1">
      <c r="A62" s="87">
        <v>58.0</v>
      </c>
      <c r="B62" s="81" t="s">
        <v>139</v>
      </c>
      <c r="C62" s="87">
        <v>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0</v>
      </c>
      <c r="I62" s="89" t="str">
        <f t="shared" si="61"/>
        <v>0</v>
      </c>
      <c r="J62" s="89" t="str">
        <f t="shared" si="61"/>
        <v>0</v>
      </c>
    </row>
    <row r="63" ht="14.25" customHeight="1">
      <c r="A63" s="87">
        <v>59.0</v>
      </c>
      <c r="B63" s="81" t="s">
        <v>140</v>
      </c>
      <c r="C63" s="87">
        <v>0.0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0</v>
      </c>
      <c r="I63" s="89" t="str">
        <f t="shared" si="62"/>
        <v>0</v>
      </c>
      <c r="J63" s="89" t="str">
        <f t="shared" si="62"/>
        <v>0</v>
      </c>
    </row>
    <row r="64" ht="14.25" customHeight="1">
      <c r="A64" s="87">
        <v>60.0</v>
      </c>
      <c r="B64" s="81" t="s">
        <v>141</v>
      </c>
      <c r="C64" s="87">
        <v>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0</v>
      </c>
      <c r="I64" s="89" t="str">
        <f t="shared" si="63"/>
        <v>0</v>
      </c>
      <c r="J64" s="89" t="str">
        <f t="shared" si="63"/>
        <v>0</v>
      </c>
    </row>
    <row r="65" ht="14.25" customHeight="1">
      <c r="A65" s="87">
        <v>61.0</v>
      </c>
      <c r="B65" s="81" t="s">
        <v>142</v>
      </c>
      <c r="C65" s="87">
        <v>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0</v>
      </c>
      <c r="I65" s="89" t="str">
        <f t="shared" si="64"/>
        <v>0</v>
      </c>
      <c r="J65" s="89" t="str">
        <f t="shared" si="64"/>
        <v>0</v>
      </c>
    </row>
    <row r="66" ht="14.25" customHeight="1">
      <c r="A66" s="87">
        <v>62.0</v>
      </c>
      <c r="B66" s="81" t="s">
        <v>143</v>
      </c>
      <c r="C66" s="87">
        <v>0.0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0</v>
      </c>
      <c r="I66" s="89" t="str">
        <f t="shared" si="65"/>
        <v>0</v>
      </c>
      <c r="J66" s="89" t="str">
        <f t="shared" si="65"/>
        <v>0</v>
      </c>
    </row>
    <row r="67" ht="14.25" customHeight="1">
      <c r="A67" s="87">
        <v>63.0</v>
      </c>
      <c r="B67" s="81" t="s">
        <v>144</v>
      </c>
      <c r="C67" s="87">
        <v>0.0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0</v>
      </c>
      <c r="I67" s="89" t="str">
        <f t="shared" si="66"/>
        <v>0</v>
      </c>
      <c r="J67" s="89" t="str">
        <f t="shared" si="66"/>
        <v>0</v>
      </c>
    </row>
    <row r="68" ht="14.25" customHeight="1">
      <c r="A68" s="87">
        <v>64.0</v>
      </c>
      <c r="B68" s="81" t="s">
        <v>145</v>
      </c>
      <c r="C68" s="87">
        <v>0.0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0</v>
      </c>
      <c r="I68" s="89" t="str">
        <f t="shared" si="67"/>
        <v>0</v>
      </c>
      <c r="J68" s="89" t="str">
        <f t="shared" si="67"/>
        <v>0</v>
      </c>
    </row>
    <row r="69" ht="14.25" customHeight="1">
      <c r="A69" s="87">
        <v>65.0</v>
      </c>
      <c r="B69" s="81" t="s">
        <v>146</v>
      </c>
      <c r="C69" s="87">
        <v>0.0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0</v>
      </c>
      <c r="I69" s="89" t="str">
        <f t="shared" si="68"/>
        <v>0</v>
      </c>
      <c r="J69" s="89" t="str">
        <f t="shared" si="68"/>
        <v>0</v>
      </c>
    </row>
    <row r="70" ht="14.25" customHeight="1">
      <c r="A70" s="87">
        <v>66.0</v>
      </c>
      <c r="B70" s="81" t="s">
        <v>147</v>
      </c>
      <c r="C70" s="87">
        <v>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0</v>
      </c>
      <c r="I70" s="89" t="str">
        <f t="shared" si="69"/>
        <v>0</v>
      </c>
      <c r="J70" s="89" t="str">
        <f t="shared" si="69"/>
        <v>0</v>
      </c>
    </row>
    <row r="71" ht="14.25" customHeight="1">
      <c r="A71" s="87">
        <v>67.0</v>
      </c>
      <c r="B71" s="81" t="s">
        <v>148</v>
      </c>
      <c r="C71" s="87">
        <v>0.0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0</v>
      </c>
      <c r="I71" s="89" t="str">
        <f t="shared" si="70"/>
        <v>0</v>
      </c>
      <c r="J71" s="89" t="str">
        <f t="shared" si="70"/>
        <v>0</v>
      </c>
    </row>
    <row r="72" ht="14.25" customHeight="1">
      <c r="A72" s="87">
        <v>68.0</v>
      </c>
      <c r="B72" s="81" t="s">
        <v>149</v>
      </c>
      <c r="C72" s="87">
        <v>0.0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0</v>
      </c>
      <c r="I72" s="89" t="str">
        <f t="shared" si="71"/>
        <v>0</v>
      </c>
      <c r="J72" s="89" t="str">
        <f t="shared" si="71"/>
        <v>0</v>
      </c>
    </row>
    <row r="73" ht="14.25" customHeight="1">
      <c r="A73" s="87">
        <v>69.0</v>
      </c>
      <c r="B73" s="81" t="s">
        <v>150</v>
      </c>
      <c r="C73" s="87">
        <v>0.0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0</v>
      </c>
      <c r="I73" s="89" t="str">
        <f t="shared" si="72"/>
        <v>0</v>
      </c>
      <c r="J73" s="89" t="str">
        <f t="shared" si="72"/>
        <v>0</v>
      </c>
    </row>
    <row r="74" ht="14.25" customHeight="1">
      <c r="A74" s="87">
        <v>70.0</v>
      </c>
      <c r="B74" s="81" t="s">
        <v>151</v>
      </c>
      <c r="C74" s="87">
        <v>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0</v>
      </c>
      <c r="I74" s="89" t="str">
        <f t="shared" si="73"/>
        <v>0</v>
      </c>
      <c r="J74" s="89" t="str">
        <f t="shared" si="73"/>
        <v>0</v>
      </c>
    </row>
    <row r="75" ht="14.25" customHeight="1">
      <c r="A75" s="87">
        <v>71.0</v>
      </c>
      <c r="B75" s="81" t="s">
        <v>152</v>
      </c>
      <c r="C75" s="87">
        <v>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0</v>
      </c>
      <c r="I75" s="89" t="str">
        <f t="shared" si="74"/>
        <v>0</v>
      </c>
      <c r="J75" s="89" t="str">
        <f t="shared" si="74"/>
        <v>0</v>
      </c>
    </row>
    <row r="76" ht="14.25" customHeight="1">
      <c r="A76" s="87">
        <v>72.0</v>
      </c>
      <c r="B76" s="81" t="s">
        <v>153</v>
      </c>
      <c r="C76" s="87">
        <v>0.0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0</v>
      </c>
      <c r="I76" s="89" t="str">
        <f t="shared" si="75"/>
        <v>0</v>
      </c>
      <c r="J76" s="89" t="str">
        <f t="shared" si="75"/>
        <v>0</v>
      </c>
    </row>
    <row r="77" ht="14.25" customHeight="1">
      <c r="A77" s="87">
        <v>73.0</v>
      </c>
      <c r="B77" s="81" t="s">
        <v>154</v>
      </c>
      <c r="C77" s="87">
        <v>40.0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120</v>
      </c>
      <c r="I77" s="89" t="str">
        <f t="shared" si="76"/>
        <v>200</v>
      </c>
      <c r="J77" s="89" t="str">
        <f t="shared" si="76"/>
        <v>280</v>
      </c>
    </row>
    <row r="78" ht="14.25" customHeight="1">
      <c r="A78" s="87">
        <v>74.0</v>
      </c>
      <c r="B78" s="81" t="s">
        <v>155</v>
      </c>
      <c r="C78" s="87">
        <v>40.0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120</v>
      </c>
      <c r="I78" s="89" t="str">
        <f t="shared" si="77"/>
        <v>80</v>
      </c>
      <c r="J78" s="89" t="str">
        <f t="shared" si="77"/>
        <v>280</v>
      </c>
    </row>
    <row r="79" ht="14.25" customHeight="1">
      <c r="A79" s="87">
        <v>75.0</v>
      </c>
      <c r="B79" s="81" t="s">
        <v>156</v>
      </c>
      <c r="C79" s="87">
        <v>40.0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120</v>
      </c>
      <c r="I79" s="89" t="str">
        <f t="shared" si="78"/>
        <v>-80</v>
      </c>
      <c r="J79" s="89" t="str">
        <f t="shared" si="78"/>
        <v>280</v>
      </c>
    </row>
    <row r="80" ht="14.25" customHeight="1">
      <c r="A80" s="87">
        <v>76.0</v>
      </c>
      <c r="B80" s="81" t="s">
        <v>157</v>
      </c>
      <c r="C80" s="87">
        <v>40.0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120</v>
      </c>
      <c r="I80" s="89" t="str">
        <f t="shared" si="79"/>
        <v>-200</v>
      </c>
      <c r="J80" s="89" t="str">
        <f t="shared" si="79"/>
        <v>280</v>
      </c>
    </row>
    <row r="81" ht="14.25" customHeight="1">
      <c r="A81" s="87">
        <v>77.0</v>
      </c>
      <c r="B81" s="81" t="s">
        <v>158</v>
      </c>
      <c r="C81" s="87">
        <v>40.0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120</v>
      </c>
      <c r="I81" s="89" t="str">
        <f t="shared" si="80"/>
        <v>200</v>
      </c>
      <c r="J81" s="89" t="str">
        <f t="shared" si="80"/>
        <v>560</v>
      </c>
    </row>
    <row r="82" ht="14.25" customHeight="1">
      <c r="A82" s="87">
        <v>78.0</v>
      </c>
      <c r="B82" s="81" t="s">
        <v>159</v>
      </c>
      <c r="C82" s="87">
        <v>40.0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120</v>
      </c>
      <c r="I82" s="89" t="str">
        <f t="shared" si="81"/>
        <v>80</v>
      </c>
      <c r="J82" s="89" t="str">
        <f t="shared" si="81"/>
        <v>560</v>
      </c>
    </row>
    <row r="83" ht="14.25" customHeight="1">
      <c r="A83" s="87">
        <v>79.0</v>
      </c>
      <c r="B83" s="81" t="s">
        <v>160</v>
      </c>
      <c r="C83" s="87">
        <v>40.0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120</v>
      </c>
      <c r="I83" s="89" t="str">
        <f t="shared" si="82"/>
        <v>-80</v>
      </c>
      <c r="J83" s="89" t="str">
        <f t="shared" si="82"/>
        <v>560</v>
      </c>
    </row>
    <row r="84" ht="14.25" customHeight="1">
      <c r="A84" s="87">
        <v>80.0</v>
      </c>
      <c r="B84" s="81" t="s">
        <v>161</v>
      </c>
      <c r="C84" s="87">
        <v>40.0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120</v>
      </c>
      <c r="I84" s="89" t="str">
        <f t="shared" si="83"/>
        <v>-200</v>
      </c>
      <c r="J84" s="89" t="str">
        <f t="shared" si="83"/>
        <v>560</v>
      </c>
    </row>
    <row r="85" ht="14.25" customHeight="1">
      <c r="A85" s="87">
        <v>81.0</v>
      </c>
      <c r="B85" s="81" t="s">
        <v>162</v>
      </c>
      <c r="C85" s="87">
        <v>40.0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120</v>
      </c>
      <c r="I85" s="89" t="str">
        <f t="shared" si="84"/>
        <v>200</v>
      </c>
      <c r="J85" s="89" t="str">
        <f t="shared" si="84"/>
        <v>840</v>
      </c>
    </row>
    <row r="86" ht="14.25" customHeight="1">
      <c r="A86" s="87">
        <v>82.0</v>
      </c>
      <c r="B86" s="81" t="s">
        <v>163</v>
      </c>
      <c r="C86" s="87">
        <v>40.0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120</v>
      </c>
      <c r="I86" s="89" t="str">
        <f t="shared" si="85"/>
        <v>80</v>
      </c>
      <c r="J86" s="89" t="str">
        <f t="shared" si="85"/>
        <v>840</v>
      </c>
    </row>
    <row r="87" ht="14.25" customHeight="1">
      <c r="A87" s="87">
        <v>83.0</v>
      </c>
      <c r="B87" s="81" t="s">
        <v>164</v>
      </c>
      <c r="C87" s="87">
        <v>40.0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120</v>
      </c>
      <c r="I87" s="89" t="str">
        <f t="shared" si="86"/>
        <v>-80</v>
      </c>
      <c r="J87" s="89" t="str">
        <f t="shared" si="86"/>
        <v>840</v>
      </c>
    </row>
    <row r="88" ht="14.25" customHeight="1">
      <c r="A88" s="87">
        <v>84.0</v>
      </c>
      <c r="B88" s="81" t="s">
        <v>165</v>
      </c>
      <c r="C88" s="87">
        <v>40.0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120</v>
      </c>
      <c r="I88" s="89" t="str">
        <f t="shared" si="87"/>
        <v>-200</v>
      </c>
      <c r="J88" s="89" t="str">
        <f t="shared" si="87"/>
        <v>840</v>
      </c>
    </row>
    <row r="89" ht="14.25" customHeight="1">
      <c r="A89" s="87">
        <v>85.0</v>
      </c>
      <c r="B89" s="81" t="s">
        <v>166</v>
      </c>
      <c r="C89" s="87">
        <v>40.0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120</v>
      </c>
      <c r="I89" s="89" t="str">
        <f t="shared" si="88"/>
        <v>200</v>
      </c>
      <c r="J89" s="89" t="str">
        <f t="shared" si="88"/>
        <v>1120</v>
      </c>
    </row>
    <row r="90" ht="14.25" customHeight="1">
      <c r="A90" s="87">
        <v>86.0</v>
      </c>
      <c r="B90" s="81" t="s">
        <v>167</v>
      </c>
      <c r="C90" s="87">
        <v>40.0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120</v>
      </c>
      <c r="I90" s="89" t="str">
        <f t="shared" si="89"/>
        <v>80</v>
      </c>
      <c r="J90" s="89" t="str">
        <f t="shared" si="89"/>
        <v>1120</v>
      </c>
    </row>
    <row r="91" ht="14.25" customHeight="1">
      <c r="A91" s="87">
        <v>87.0</v>
      </c>
      <c r="B91" s="81" t="s">
        <v>168</v>
      </c>
      <c r="C91" s="87">
        <v>40.0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120</v>
      </c>
      <c r="I91" s="89" t="str">
        <f t="shared" si="90"/>
        <v>-80</v>
      </c>
      <c r="J91" s="89" t="str">
        <f t="shared" si="90"/>
        <v>1120</v>
      </c>
    </row>
    <row r="92" ht="14.25" customHeight="1">
      <c r="A92" s="87">
        <v>88.0</v>
      </c>
      <c r="B92" s="81" t="s">
        <v>169</v>
      </c>
      <c r="C92" s="87">
        <v>40.0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120</v>
      </c>
      <c r="I92" s="89" t="str">
        <f t="shared" si="91"/>
        <v>-200</v>
      </c>
      <c r="J92" s="89" t="str">
        <f t="shared" si="91"/>
        <v>1120</v>
      </c>
    </row>
    <row r="93" ht="14.25" customHeight="1">
      <c r="A93" s="87">
        <v>89.0</v>
      </c>
      <c r="B93" s="81" t="s">
        <v>170</v>
      </c>
      <c r="C93" s="87">
        <v>40.0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120</v>
      </c>
      <c r="I93" s="89" t="str">
        <f t="shared" si="92"/>
        <v>200</v>
      </c>
      <c r="J93" s="89" t="str">
        <f t="shared" si="92"/>
        <v>1400</v>
      </c>
    </row>
    <row r="94" ht="14.25" customHeight="1">
      <c r="A94" s="87">
        <v>90.0</v>
      </c>
      <c r="B94" s="81" t="s">
        <v>171</v>
      </c>
      <c r="C94" s="87">
        <v>40.0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120</v>
      </c>
      <c r="I94" s="89" t="str">
        <f t="shared" si="93"/>
        <v>80</v>
      </c>
      <c r="J94" s="89" t="str">
        <f t="shared" si="93"/>
        <v>1400</v>
      </c>
    </row>
    <row r="95" ht="14.25" customHeight="1">
      <c r="A95" s="87">
        <v>91.0</v>
      </c>
      <c r="B95" s="81" t="s">
        <v>172</v>
      </c>
      <c r="C95" s="87">
        <v>40.0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120</v>
      </c>
      <c r="I95" s="89" t="str">
        <f t="shared" si="94"/>
        <v>-80</v>
      </c>
      <c r="J95" s="89" t="str">
        <f t="shared" si="94"/>
        <v>1400</v>
      </c>
    </row>
    <row r="96" ht="14.25" customHeight="1">
      <c r="A96" s="87">
        <v>92.0</v>
      </c>
      <c r="B96" s="81" t="s">
        <v>173</v>
      </c>
      <c r="C96" s="87">
        <v>40.0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120</v>
      </c>
      <c r="I96" s="89" t="str">
        <f t="shared" si="95"/>
        <v>-200</v>
      </c>
      <c r="J96" s="89" t="str">
        <f t="shared" si="95"/>
        <v>1400</v>
      </c>
    </row>
    <row r="97" ht="14.25" customHeight="1">
      <c r="A97" s="87">
        <v>93.0</v>
      </c>
      <c r="B97" s="81" t="s">
        <v>174</v>
      </c>
      <c r="C97" s="87">
        <v>40.0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120</v>
      </c>
      <c r="I97" s="89" t="str">
        <f t="shared" si="96"/>
        <v>200</v>
      </c>
      <c r="J97" s="89" t="str">
        <f t="shared" si="96"/>
        <v>1680</v>
      </c>
    </row>
    <row r="98" ht="14.25" customHeight="1">
      <c r="A98" s="87">
        <v>94.0</v>
      </c>
      <c r="B98" s="81" t="s">
        <v>175</v>
      </c>
      <c r="C98" s="87">
        <v>40.0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120</v>
      </c>
      <c r="I98" s="89" t="str">
        <f t="shared" si="97"/>
        <v>80</v>
      </c>
      <c r="J98" s="89" t="str">
        <f t="shared" si="97"/>
        <v>1680</v>
      </c>
    </row>
    <row r="99" ht="14.25" customHeight="1">
      <c r="A99" s="87">
        <v>95.0</v>
      </c>
      <c r="B99" s="81" t="s">
        <v>176</v>
      </c>
      <c r="C99" s="87">
        <v>40.0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120</v>
      </c>
      <c r="I99" s="89" t="str">
        <f t="shared" si="98"/>
        <v>-80</v>
      </c>
      <c r="J99" s="89" t="str">
        <f t="shared" si="98"/>
        <v>1680</v>
      </c>
    </row>
    <row r="100" ht="14.25" customHeight="1">
      <c r="A100" s="87">
        <v>96.0</v>
      </c>
      <c r="B100" s="81" t="s">
        <v>177</v>
      </c>
      <c r="C100" s="87">
        <v>40.0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120</v>
      </c>
      <c r="I100" s="89" t="str">
        <f t="shared" si="99"/>
        <v>-200</v>
      </c>
      <c r="J100" s="89" t="str">
        <f t="shared" si="99"/>
        <v>1680</v>
      </c>
    </row>
    <row r="101" ht="14.25" customHeight="1">
      <c r="A101" s="87">
        <v>97.0</v>
      </c>
      <c r="B101" s="81" t="s">
        <v>178</v>
      </c>
      <c r="C101" s="87">
        <v>40.0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120</v>
      </c>
      <c r="I101" s="89" t="str">
        <f t="shared" si="100"/>
        <v>200</v>
      </c>
      <c r="J101" s="89" t="str">
        <f t="shared" si="100"/>
        <v>1960</v>
      </c>
    </row>
    <row r="102" ht="14.25" customHeight="1">
      <c r="A102" s="87">
        <v>98.0</v>
      </c>
      <c r="B102" s="81" t="s">
        <v>179</v>
      </c>
      <c r="C102" s="87">
        <v>40.0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120</v>
      </c>
      <c r="I102" s="89" t="str">
        <f t="shared" si="101"/>
        <v>80</v>
      </c>
      <c r="J102" s="89" t="str">
        <f t="shared" si="101"/>
        <v>1960</v>
      </c>
    </row>
    <row r="103" ht="14.25" customHeight="1">
      <c r="A103" s="87">
        <v>99.0</v>
      </c>
      <c r="B103" s="81" t="s">
        <v>180</v>
      </c>
      <c r="C103" s="87">
        <v>40.0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120</v>
      </c>
      <c r="I103" s="89" t="str">
        <f t="shared" si="102"/>
        <v>-80</v>
      </c>
      <c r="J103" s="89" t="str">
        <f t="shared" si="102"/>
        <v>1960</v>
      </c>
    </row>
    <row r="104" ht="14.25" customHeight="1">
      <c r="A104" s="87">
        <v>100.0</v>
      </c>
      <c r="B104" s="81" t="s">
        <v>181</v>
      </c>
      <c r="C104" s="87">
        <v>40.0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120</v>
      </c>
      <c r="I104" s="89" t="str">
        <f t="shared" si="103"/>
        <v>-200</v>
      </c>
      <c r="J104" s="89" t="str">
        <f t="shared" si="103"/>
        <v>1960</v>
      </c>
    </row>
    <row r="105" ht="14.25" customHeight="1">
      <c r="A105" s="87">
        <v>101.0</v>
      </c>
      <c r="B105" s="81" t="s">
        <v>182</v>
      </c>
      <c r="C105" s="87">
        <v>40.0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120</v>
      </c>
      <c r="I105" s="89" t="str">
        <f t="shared" si="104"/>
        <v>80</v>
      </c>
      <c r="J105" s="89" t="str">
        <f t="shared" si="104"/>
        <v>2240</v>
      </c>
    </row>
    <row r="106" ht="14.25" customHeight="1">
      <c r="A106" s="87">
        <v>102.0</v>
      </c>
      <c r="B106" s="81" t="s">
        <v>183</v>
      </c>
      <c r="C106" s="87">
        <v>40.0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120</v>
      </c>
      <c r="I106" s="89" t="str">
        <f t="shared" si="105"/>
        <v>-80</v>
      </c>
      <c r="J106" s="89" t="str">
        <f t="shared" si="105"/>
        <v>2240</v>
      </c>
    </row>
    <row r="107" ht="14.25" customHeight="1">
      <c r="A107" s="87">
        <v>103.0</v>
      </c>
      <c r="B107" s="81" t="s">
        <v>184</v>
      </c>
      <c r="C107" s="87">
        <v>0.0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0</v>
      </c>
      <c r="I107" s="89" t="str">
        <f t="shared" si="106"/>
        <v>0</v>
      </c>
      <c r="J107" s="89" t="str">
        <f t="shared" si="106"/>
        <v>0</v>
      </c>
    </row>
    <row r="108" ht="14.25" customHeight="1">
      <c r="A108" s="87">
        <v>104.0</v>
      </c>
      <c r="B108" s="81" t="s">
        <v>185</v>
      </c>
      <c r="C108" s="87">
        <v>0.0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0</v>
      </c>
      <c r="I108" s="89" t="str">
        <f t="shared" si="107"/>
        <v>0</v>
      </c>
      <c r="J108" s="89" t="str">
        <f t="shared" si="107"/>
        <v>0</v>
      </c>
    </row>
    <row r="109" ht="14.25" customHeight="1">
      <c r="A109" s="87">
        <v>105.0</v>
      </c>
      <c r="B109" s="81" t="s">
        <v>186</v>
      </c>
      <c r="C109" s="87">
        <v>0.0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0</v>
      </c>
      <c r="I109" s="89" t="str">
        <f t="shared" si="108"/>
        <v>0</v>
      </c>
      <c r="J109" s="89" t="str">
        <f t="shared" si="108"/>
        <v>0</v>
      </c>
    </row>
    <row r="110" ht="14.25" customHeight="1">
      <c r="A110" s="87">
        <v>106.0</v>
      </c>
      <c r="B110" s="81" t="s">
        <v>187</v>
      </c>
      <c r="C110" s="87">
        <v>0.0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0</v>
      </c>
      <c r="I110" s="89" t="str">
        <f t="shared" si="109"/>
        <v>0</v>
      </c>
      <c r="J110" s="89" t="str">
        <f t="shared" si="109"/>
        <v>0</v>
      </c>
    </row>
    <row r="111" ht="14.25" customHeight="1">
      <c r="A111" s="87">
        <v>107.0</v>
      </c>
      <c r="B111" s="81" t="s">
        <v>188</v>
      </c>
      <c r="C111" s="87">
        <v>0.0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0</v>
      </c>
      <c r="I111" s="89" t="str">
        <f t="shared" si="110"/>
        <v>0</v>
      </c>
      <c r="J111" s="89" t="str">
        <f t="shared" si="110"/>
        <v>0</v>
      </c>
    </row>
    <row r="112" ht="14.25" customHeight="1">
      <c r="A112" s="87">
        <v>108.0</v>
      </c>
      <c r="B112" s="81" t="s">
        <v>189</v>
      </c>
      <c r="C112" s="87">
        <v>0.0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0</v>
      </c>
      <c r="I112" s="89" t="str">
        <f t="shared" si="111"/>
        <v>0</v>
      </c>
      <c r="J112" s="89" t="str">
        <f t="shared" si="111"/>
        <v>0</v>
      </c>
    </row>
    <row r="113" ht="14.25" customHeight="1">
      <c r="A113" s="87">
        <v>109.0</v>
      </c>
      <c r="B113" s="81" t="s">
        <v>190</v>
      </c>
      <c r="C113" s="87">
        <v>0.0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0</v>
      </c>
      <c r="I113" s="89" t="str">
        <f t="shared" si="112"/>
        <v>0</v>
      </c>
      <c r="J113" s="89" t="str">
        <f t="shared" si="112"/>
        <v>0</v>
      </c>
    </row>
    <row r="114" ht="14.25" customHeight="1">
      <c r="A114" s="87">
        <v>110.0</v>
      </c>
      <c r="B114" s="81" t="s">
        <v>191</v>
      </c>
      <c r="C114" s="87">
        <v>0.0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0</v>
      </c>
      <c r="I114" s="89" t="str">
        <f t="shared" si="113"/>
        <v>0</v>
      </c>
      <c r="J114" s="89" t="str">
        <f t="shared" si="113"/>
        <v>0</v>
      </c>
    </row>
    <row r="115" ht="14.25" customHeight="1">
      <c r="A115" s="87">
        <v>111.0</v>
      </c>
      <c r="B115" s="81" t="s">
        <v>192</v>
      </c>
      <c r="C115" s="87">
        <v>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0</v>
      </c>
      <c r="I115" s="89" t="str">
        <f t="shared" si="114"/>
        <v>0</v>
      </c>
      <c r="J115" s="89" t="str">
        <f t="shared" si="114"/>
        <v>0</v>
      </c>
    </row>
    <row r="116" ht="14.25" customHeight="1">
      <c r="A116" s="87">
        <v>112.0</v>
      </c>
      <c r="B116" s="81" t="s">
        <v>193</v>
      </c>
      <c r="C116" s="87">
        <v>0.0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0</v>
      </c>
      <c r="I116" s="89" t="str">
        <f t="shared" si="115"/>
        <v>0</v>
      </c>
      <c r="J116" s="89" t="str">
        <f t="shared" si="115"/>
        <v>0</v>
      </c>
    </row>
    <row r="117" ht="14.25" customHeight="1">
      <c r="A117" s="87">
        <v>113.0</v>
      </c>
      <c r="B117" s="81" t="s">
        <v>194</v>
      </c>
      <c r="C117" s="87">
        <v>0.0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0</v>
      </c>
      <c r="I117" s="89" t="str">
        <f t="shared" si="116"/>
        <v>0</v>
      </c>
      <c r="J117" s="89" t="str">
        <f t="shared" si="116"/>
        <v>0</v>
      </c>
    </row>
    <row r="118" ht="14.25" customHeight="1">
      <c r="A118" s="87">
        <v>114.0</v>
      </c>
      <c r="B118" s="81" t="s">
        <v>195</v>
      </c>
      <c r="C118" s="87">
        <v>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0</v>
      </c>
      <c r="I118" s="89" t="str">
        <f t="shared" si="117"/>
        <v>0</v>
      </c>
      <c r="J118" s="89" t="str">
        <f t="shared" si="117"/>
        <v>0</v>
      </c>
    </row>
    <row r="119" ht="14.25" customHeight="1">
      <c r="A119" s="87">
        <v>115.0</v>
      </c>
      <c r="B119" s="81" t="s">
        <v>196</v>
      </c>
      <c r="C119" s="87">
        <v>0.0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0</v>
      </c>
      <c r="I119" s="89" t="str">
        <f t="shared" si="118"/>
        <v>0</v>
      </c>
      <c r="J119" s="89" t="str">
        <f t="shared" si="118"/>
        <v>0</v>
      </c>
    </row>
    <row r="120" ht="14.25" customHeight="1">
      <c r="A120" s="87">
        <v>116.0</v>
      </c>
      <c r="B120" s="81" t="s">
        <v>197</v>
      </c>
      <c r="C120" s="87">
        <v>0.0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0</v>
      </c>
      <c r="I120" s="89" t="str">
        <f t="shared" si="119"/>
        <v>0</v>
      </c>
      <c r="J120" s="89" t="str">
        <f t="shared" si="119"/>
        <v>0</v>
      </c>
    </row>
    <row r="121" ht="14.25" customHeight="1">
      <c r="A121" s="87">
        <v>117.0</v>
      </c>
      <c r="B121" s="81" t="s">
        <v>198</v>
      </c>
      <c r="C121" s="87">
        <v>0.0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0</v>
      </c>
      <c r="I121" s="89" t="str">
        <f t="shared" si="120"/>
        <v>0</v>
      </c>
      <c r="J121" s="89" t="str">
        <f t="shared" si="120"/>
        <v>0</v>
      </c>
    </row>
    <row r="122" ht="14.25" customHeight="1">
      <c r="A122" s="87">
        <v>118.0</v>
      </c>
      <c r="B122" s="81" t="s">
        <v>199</v>
      </c>
      <c r="C122" s="87">
        <v>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0</v>
      </c>
      <c r="I122" s="89" t="str">
        <f t="shared" si="121"/>
        <v>0</v>
      </c>
      <c r="J122" s="89" t="str">
        <f t="shared" si="121"/>
        <v>0</v>
      </c>
    </row>
    <row r="123" ht="14.25" customHeight="1">
      <c r="A123" s="87">
        <v>119.0</v>
      </c>
      <c r="B123" s="81" t="s">
        <v>200</v>
      </c>
      <c r="C123" s="87">
        <v>0.0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0</v>
      </c>
      <c r="I123" s="89" t="str">
        <f t="shared" si="122"/>
        <v>0</v>
      </c>
      <c r="J123" s="89" t="str">
        <f t="shared" si="122"/>
        <v>0</v>
      </c>
    </row>
    <row r="124" ht="14.25" customHeight="1">
      <c r="A124" s="87">
        <v>120.0</v>
      </c>
      <c r="B124" s="81" t="s">
        <v>201</v>
      </c>
      <c r="C124" s="95">
        <v>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0</v>
      </c>
      <c r="I124" s="89" t="str">
        <f t="shared" si="123"/>
        <v>0</v>
      </c>
      <c r="J124" s="89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202</v>
      </c>
      <c r="L1" s="83" t="str">
        <f>L3-L2</f>
        <v>2.62</v>
      </c>
    </row>
    <row r="2" ht="14.25" customHeight="1">
      <c r="B2" s="84" t="s">
        <v>64</v>
      </c>
      <c r="C2" s="81" t="str">
        <f>SUM(C3:C323)</f>
        <v>5656</v>
      </c>
      <c r="D2" s="81"/>
      <c r="E2" s="81"/>
      <c r="F2" s="81"/>
      <c r="G2" s="81"/>
      <c r="H2" s="81" t="str">
        <f t="shared" ref="H2:J2" si="1">SUM(H3:H124)</f>
        <v>30129</v>
      </c>
      <c r="I2" s="81" t="str">
        <f t="shared" si="1"/>
        <v>-5</v>
      </c>
      <c r="J2" s="85" t="str">
        <f t="shared" si="1"/>
        <v>231833</v>
      </c>
      <c r="K2" s="86" t="s">
        <v>65</v>
      </c>
      <c r="L2" s="83" t="str">
        <f>H2/C2</f>
        <v>5.33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203</v>
      </c>
      <c r="L3" t="str">
        <f>M6</f>
        <v>7.95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5656</v>
      </c>
      <c r="M4" t="str">
        <f>L4/200</f>
        <v>28.28</v>
      </c>
    </row>
    <row r="5" ht="14.25" customHeight="1">
      <c r="A5" s="87">
        <v>1.0</v>
      </c>
      <c r="B5" s="81" t="s">
        <v>71</v>
      </c>
      <c r="C5" s="87">
        <v>0.0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0</v>
      </c>
      <c r="I5" s="89" t="str">
        <f t="shared" si="4"/>
        <v>0</v>
      </c>
      <c r="J5" s="89" t="str">
        <f t="shared" si="4"/>
        <v>0</v>
      </c>
      <c r="K5" s="81" t="s">
        <v>73</v>
      </c>
      <c r="L5">
        <v>3.9</v>
      </c>
    </row>
    <row r="6" ht="14.25" customHeight="1">
      <c r="A6" s="87">
        <v>2.0</v>
      </c>
      <c r="B6" s="81" t="s">
        <v>74</v>
      </c>
      <c r="C6" s="87">
        <v>0.0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0</v>
      </c>
      <c r="I6" s="89" t="str">
        <f t="shared" si="5"/>
        <v>0</v>
      </c>
      <c r="J6" s="89" t="str">
        <f t="shared" si="5"/>
        <v>0</v>
      </c>
      <c r="K6" t="s">
        <v>203</v>
      </c>
      <c r="L6">
        <v>31.8</v>
      </c>
      <c r="M6" t="str">
        <f>L6*0.25</f>
        <v>7.95</v>
      </c>
    </row>
    <row r="7" ht="14.25" customHeight="1">
      <c r="A7" s="87">
        <v>3.0</v>
      </c>
      <c r="B7" s="81" t="s">
        <v>75</v>
      </c>
      <c r="C7" s="87">
        <v>0.0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0</v>
      </c>
      <c r="I7" s="89" t="str">
        <f t="shared" si="6"/>
        <v>0</v>
      </c>
      <c r="J7" s="89" t="str">
        <f t="shared" si="6"/>
        <v>0</v>
      </c>
    </row>
    <row r="8" ht="14.25" customHeight="1">
      <c r="A8" s="87">
        <v>4.0</v>
      </c>
      <c r="B8" s="81" t="s">
        <v>76</v>
      </c>
      <c r="C8" s="87">
        <v>0.0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0</v>
      </c>
      <c r="I8" s="89" t="str">
        <f t="shared" si="7"/>
        <v>0</v>
      </c>
      <c r="J8" s="89" t="str">
        <f t="shared" si="7"/>
        <v>0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0.0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0</v>
      </c>
      <c r="I9" s="89" t="str">
        <f t="shared" si="8"/>
        <v>0</v>
      </c>
      <c r="J9" s="89" t="str">
        <f t="shared" si="8"/>
        <v>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0.0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0</v>
      </c>
      <c r="I10" s="89" t="str">
        <f t="shared" si="9"/>
        <v>0</v>
      </c>
      <c r="J10" s="89" t="str">
        <f t="shared" si="9"/>
        <v>0</v>
      </c>
    </row>
    <row r="11" ht="14.25" customHeight="1">
      <c r="A11" s="87">
        <v>7.0</v>
      </c>
      <c r="B11" s="81" t="s">
        <v>84</v>
      </c>
      <c r="C11" s="87">
        <v>0.0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0</v>
      </c>
      <c r="I11" s="89" t="str">
        <f t="shared" si="10"/>
        <v>0</v>
      </c>
      <c r="J11" s="89" t="str">
        <f t="shared" si="10"/>
        <v>0</v>
      </c>
    </row>
    <row r="12" ht="14.25" customHeight="1">
      <c r="A12" s="87">
        <v>8.0</v>
      </c>
      <c r="B12" s="81" t="s">
        <v>86</v>
      </c>
      <c r="C12" s="87">
        <v>0.0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0</v>
      </c>
      <c r="I12" s="89" t="str">
        <f t="shared" si="11"/>
        <v>0</v>
      </c>
      <c r="J12" s="89" t="str">
        <f t="shared" si="11"/>
        <v>0</v>
      </c>
    </row>
    <row r="13" ht="14.25" customHeight="1">
      <c r="A13" s="87">
        <v>9.0</v>
      </c>
      <c r="B13" s="81" t="s">
        <v>87</v>
      </c>
      <c r="C13" s="87">
        <v>0.0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0</v>
      </c>
      <c r="I13" s="89" t="str">
        <f t="shared" si="12"/>
        <v>0</v>
      </c>
      <c r="J13" s="89" t="str">
        <f t="shared" si="12"/>
        <v>0</v>
      </c>
      <c r="K13" t="s">
        <v>85</v>
      </c>
      <c r="L13" s="83" t="str">
        <f>J2/C2</f>
        <v>40.99</v>
      </c>
    </row>
    <row r="14" ht="14.25" customHeight="1">
      <c r="A14" s="87">
        <v>10.0</v>
      </c>
      <c r="B14" s="81" t="s">
        <v>88</v>
      </c>
      <c r="C14" s="87">
        <v>0.0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0</v>
      </c>
      <c r="I14" s="89" t="str">
        <f t="shared" si="13"/>
        <v>0</v>
      </c>
      <c r="J14" s="89" t="str">
        <f t="shared" si="13"/>
        <v>0</v>
      </c>
    </row>
    <row r="15" ht="14.25" customHeight="1">
      <c r="A15" s="87">
        <v>11.0</v>
      </c>
      <c r="B15" s="81" t="s">
        <v>89</v>
      </c>
      <c r="C15" s="87">
        <v>0.0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0</v>
      </c>
      <c r="I15" s="89" t="str">
        <f t="shared" si="14"/>
        <v>0</v>
      </c>
      <c r="J15" s="89" t="str">
        <f t="shared" si="14"/>
        <v>0</v>
      </c>
    </row>
    <row r="16" ht="14.25" customHeight="1">
      <c r="A16" s="87">
        <v>12.0</v>
      </c>
      <c r="B16" s="81" t="s">
        <v>90</v>
      </c>
      <c r="C16" s="87">
        <v>0.0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0</v>
      </c>
      <c r="I16" s="89" t="str">
        <f t="shared" si="15"/>
        <v>0</v>
      </c>
      <c r="J16" s="89" t="str">
        <f t="shared" si="15"/>
        <v>0</v>
      </c>
    </row>
    <row r="17" ht="14.25" customHeight="1">
      <c r="A17" s="87">
        <v>13.0</v>
      </c>
      <c r="B17" s="81" t="s">
        <v>91</v>
      </c>
      <c r="C17" s="87">
        <v>0.0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0</v>
      </c>
      <c r="I17" s="89" t="str">
        <f t="shared" si="16"/>
        <v>0</v>
      </c>
      <c r="J17" s="89" t="str">
        <f t="shared" si="16"/>
        <v>0</v>
      </c>
    </row>
    <row r="18" ht="14.25" customHeight="1">
      <c r="A18" s="87">
        <v>14.0</v>
      </c>
      <c r="B18" s="81" t="s">
        <v>92</v>
      </c>
      <c r="C18" s="87">
        <v>0.0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0</v>
      </c>
      <c r="I18" s="89" t="str">
        <f t="shared" si="17"/>
        <v>0</v>
      </c>
      <c r="J18" s="89" t="str">
        <f t="shared" si="17"/>
        <v>0</v>
      </c>
    </row>
    <row r="19" ht="14.25" customHeight="1">
      <c r="A19" s="87">
        <v>15.0</v>
      </c>
      <c r="B19" s="81" t="s">
        <v>93</v>
      </c>
      <c r="C19" s="87">
        <v>0.0</v>
      </c>
      <c r="D19" s="81" t="s">
        <v>94</v>
      </c>
      <c r="E19" s="81">
        <v>6.0</v>
      </c>
      <c r="F19" s="81">
        <v>2.0</v>
      </c>
      <c r="G19" s="81">
        <v>42.0</v>
      </c>
      <c r="H19" s="89" t="str">
        <f t="shared" ref="H19:J19" si="18">E19*$C19</f>
        <v>0</v>
      </c>
      <c r="I19" s="89" t="str">
        <f t="shared" si="18"/>
        <v>0</v>
      </c>
      <c r="J19" s="89" t="str">
        <f t="shared" si="18"/>
        <v>0</v>
      </c>
    </row>
    <row r="20" ht="14.25" customHeight="1">
      <c r="A20" s="87">
        <v>16.0</v>
      </c>
      <c r="B20" s="81" t="s">
        <v>95</v>
      </c>
      <c r="C20" s="87">
        <v>0.0</v>
      </c>
      <c r="D20" s="81" t="s">
        <v>94</v>
      </c>
      <c r="E20" s="81">
        <v>6.0</v>
      </c>
      <c r="F20" s="81">
        <v>-5.0</v>
      </c>
      <c r="G20" s="81">
        <v>42.0</v>
      </c>
      <c r="H20" s="89" t="str">
        <f t="shared" ref="H20:J20" si="19">E20*$C20</f>
        <v>0</v>
      </c>
      <c r="I20" s="89" t="str">
        <f t="shared" si="19"/>
        <v>0</v>
      </c>
      <c r="J20" s="89" t="str">
        <f t="shared" si="19"/>
        <v>0</v>
      </c>
    </row>
    <row r="21" ht="14.25" customHeight="1">
      <c r="A21" s="87">
        <v>17.0</v>
      </c>
      <c r="B21" s="81" t="s">
        <v>96</v>
      </c>
      <c r="C21" s="87">
        <v>0.0</v>
      </c>
      <c r="D21" s="81" t="s">
        <v>94</v>
      </c>
      <c r="E21" s="81">
        <v>6.0</v>
      </c>
      <c r="F21" s="81">
        <v>-2.0</v>
      </c>
      <c r="G21" s="81">
        <v>28.0</v>
      </c>
      <c r="H21" s="89" t="str">
        <f t="shared" ref="H21:J21" si="20">E21*$C21</f>
        <v>0</v>
      </c>
      <c r="I21" s="89" t="str">
        <f t="shared" si="20"/>
        <v>0</v>
      </c>
      <c r="J21" s="89" t="str">
        <f t="shared" si="20"/>
        <v>0</v>
      </c>
    </row>
    <row r="22" ht="14.25" customHeight="1">
      <c r="A22" s="87">
        <v>18.0</v>
      </c>
      <c r="B22" s="81" t="s">
        <v>97</v>
      </c>
      <c r="C22" s="87">
        <v>0.0</v>
      </c>
      <c r="D22" s="81" t="s">
        <v>94</v>
      </c>
      <c r="E22" s="81">
        <v>6.0</v>
      </c>
      <c r="F22" s="81">
        <v>-2.0</v>
      </c>
      <c r="G22" s="81">
        <v>35.0</v>
      </c>
      <c r="H22" s="89" t="str">
        <f t="shared" ref="H22:J22" si="21">E22*$C22</f>
        <v>0</v>
      </c>
      <c r="I22" s="89" t="str">
        <f t="shared" si="21"/>
        <v>0</v>
      </c>
      <c r="J22" s="89" t="str">
        <f t="shared" si="21"/>
        <v>0</v>
      </c>
    </row>
    <row r="23" ht="14.25" customHeight="1">
      <c r="A23" s="87">
        <v>19.0</v>
      </c>
      <c r="B23" s="81" t="s">
        <v>98</v>
      </c>
      <c r="C23" s="87">
        <v>0.0</v>
      </c>
      <c r="D23" s="81" t="s">
        <v>94</v>
      </c>
      <c r="E23" s="81">
        <v>6.0</v>
      </c>
      <c r="F23" s="81">
        <v>2.0</v>
      </c>
      <c r="G23" s="81">
        <v>35.0</v>
      </c>
      <c r="H23" s="89" t="str">
        <f t="shared" ref="H23:J23" si="22">E23*$C23</f>
        <v>0</v>
      </c>
      <c r="I23" s="89" t="str">
        <f t="shared" si="22"/>
        <v>0</v>
      </c>
      <c r="J23" s="89" t="str">
        <f t="shared" si="22"/>
        <v>0</v>
      </c>
    </row>
    <row r="24" ht="14.25" customHeight="1">
      <c r="A24" s="87">
        <v>20.0</v>
      </c>
      <c r="B24" s="81" t="s">
        <v>99</v>
      </c>
      <c r="C24" s="87">
        <v>0.0</v>
      </c>
      <c r="D24" s="81" t="s">
        <v>94</v>
      </c>
      <c r="E24" s="81">
        <v>6.0</v>
      </c>
      <c r="F24" s="81">
        <v>-2.0</v>
      </c>
      <c r="G24" s="81">
        <v>42.0</v>
      </c>
      <c r="H24" s="89" t="str">
        <f t="shared" ref="H24:J24" si="23">E24*$C24</f>
        <v>0</v>
      </c>
      <c r="I24" s="89" t="str">
        <f t="shared" si="23"/>
        <v>0</v>
      </c>
      <c r="J24" s="89" t="str">
        <f t="shared" si="23"/>
        <v>0</v>
      </c>
    </row>
    <row r="25" ht="14.25" customHeight="1">
      <c r="A25" s="87">
        <v>21.0</v>
      </c>
      <c r="B25" s="81" t="s">
        <v>100</v>
      </c>
      <c r="C25" s="87">
        <v>21.0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126</v>
      </c>
      <c r="I25" s="89" t="str">
        <f t="shared" si="24"/>
        <v>-42</v>
      </c>
      <c r="J25" s="89" t="str">
        <f t="shared" si="24"/>
        <v>1029</v>
      </c>
    </row>
    <row r="26" ht="14.25" customHeight="1">
      <c r="A26" s="87">
        <v>22.0</v>
      </c>
      <c r="B26" s="81" t="s">
        <v>102</v>
      </c>
      <c r="C26" s="87">
        <v>18.0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108</v>
      </c>
      <c r="I26" s="89" t="str">
        <f t="shared" si="25"/>
        <v>-90</v>
      </c>
      <c r="J26" s="89" t="str">
        <f t="shared" si="25"/>
        <v>1008</v>
      </c>
    </row>
    <row r="27" ht="14.25" customHeight="1">
      <c r="A27" s="87">
        <v>23.0</v>
      </c>
      <c r="B27" s="81" t="s">
        <v>103</v>
      </c>
      <c r="C27" s="87">
        <v>17.0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102</v>
      </c>
      <c r="I27" s="89" t="str">
        <f t="shared" si="26"/>
        <v>34</v>
      </c>
      <c r="J27" s="89" t="str">
        <f t="shared" si="26"/>
        <v>833</v>
      </c>
    </row>
    <row r="28" ht="14.25" customHeight="1">
      <c r="A28" s="87">
        <v>24.0</v>
      </c>
      <c r="B28" s="81" t="s">
        <v>104</v>
      </c>
      <c r="C28" s="87">
        <v>24.0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72</v>
      </c>
      <c r="I28" s="89" t="str">
        <f t="shared" si="27"/>
        <v>-120</v>
      </c>
      <c r="J28" s="89" t="str">
        <f t="shared" si="27"/>
        <v>1344</v>
      </c>
    </row>
    <row r="29" ht="14.25" customHeight="1">
      <c r="A29" s="87">
        <v>25.0</v>
      </c>
      <c r="B29" s="81" t="s">
        <v>105</v>
      </c>
      <c r="C29" s="87">
        <v>15.0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90</v>
      </c>
      <c r="I29" s="89" t="str">
        <f t="shared" si="28"/>
        <v>-75</v>
      </c>
      <c r="J29" s="89" t="str">
        <f t="shared" si="28"/>
        <v>105</v>
      </c>
    </row>
    <row r="30" ht="14.25" customHeight="1">
      <c r="A30" s="87">
        <v>26.0</v>
      </c>
      <c r="B30" s="81" t="s">
        <v>106</v>
      </c>
      <c r="C30" s="87">
        <v>19.0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114</v>
      </c>
      <c r="I30" s="89" t="str">
        <f t="shared" si="29"/>
        <v>95</v>
      </c>
      <c r="J30" s="89" t="str">
        <f t="shared" si="29"/>
        <v>931</v>
      </c>
    </row>
    <row r="31" ht="14.25" customHeight="1">
      <c r="A31" s="87">
        <v>27.0</v>
      </c>
      <c r="B31" s="81" t="s">
        <v>107</v>
      </c>
      <c r="C31" s="87">
        <v>15.0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90</v>
      </c>
      <c r="I31" s="89" t="str">
        <f t="shared" si="30"/>
        <v>75</v>
      </c>
      <c r="J31" s="89" t="str">
        <f t="shared" si="30"/>
        <v>105</v>
      </c>
    </row>
    <row r="32" ht="14.25" customHeight="1">
      <c r="A32" s="87">
        <v>28.0</v>
      </c>
      <c r="B32" s="81" t="s">
        <v>108</v>
      </c>
      <c r="C32" s="87">
        <v>23.0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138</v>
      </c>
      <c r="I32" s="89" t="str">
        <f t="shared" si="31"/>
        <v>-46</v>
      </c>
      <c r="J32" s="89" t="str">
        <f t="shared" si="31"/>
        <v>1288</v>
      </c>
    </row>
    <row r="33" ht="14.25" customHeight="1">
      <c r="A33" s="87">
        <v>29.0</v>
      </c>
      <c r="B33" s="81" t="s">
        <v>109</v>
      </c>
      <c r="C33" s="87">
        <v>18.0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108</v>
      </c>
      <c r="I33" s="89" t="str">
        <f t="shared" si="32"/>
        <v>90</v>
      </c>
      <c r="J33" s="89" t="str">
        <f t="shared" si="32"/>
        <v>1008</v>
      </c>
    </row>
    <row r="34" ht="14.25" customHeight="1">
      <c r="A34" s="87">
        <v>30.0</v>
      </c>
      <c r="B34" s="81" t="s">
        <v>110</v>
      </c>
      <c r="C34" s="87">
        <v>19.0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114</v>
      </c>
      <c r="I34" s="89" t="str">
        <f t="shared" si="33"/>
        <v>-95</v>
      </c>
      <c r="J34" s="89" t="str">
        <f t="shared" si="33"/>
        <v>1064</v>
      </c>
    </row>
    <row r="35" ht="14.25" customHeight="1">
      <c r="A35" s="87">
        <v>31.0</v>
      </c>
      <c r="B35" s="81" t="s">
        <v>111</v>
      </c>
      <c r="C35" s="87">
        <v>22.0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132</v>
      </c>
      <c r="I35" s="89" t="str">
        <f t="shared" si="34"/>
        <v>44</v>
      </c>
      <c r="J35" s="89" t="str">
        <f t="shared" si="34"/>
        <v>1078</v>
      </c>
    </row>
    <row r="36" ht="14.25" customHeight="1">
      <c r="A36" s="87">
        <v>32.0</v>
      </c>
      <c r="B36" s="81" t="s">
        <v>112</v>
      </c>
      <c r="C36" s="87">
        <v>25.0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75</v>
      </c>
      <c r="I36" s="89" t="str">
        <f t="shared" si="35"/>
        <v>125</v>
      </c>
      <c r="J36" s="89" t="str">
        <f t="shared" si="35"/>
        <v>1400</v>
      </c>
    </row>
    <row r="37" ht="14.25" customHeight="1">
      <c r="A37" s="87">
        <v>33.0</v>
      </c>
      <c r="B37" s="81" t="s">
        <v>113</v>
      </c>
      <c r="C37" s="87">
        <v>0.0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0</v>
      </c>
      <c r="I37" s="89" t="str">
        <f t="shared" si="36"/>
        <v>0</v>
      </c>
      <c r="J37" s="89" t="str">
        <f t="shared" si="36"/>
        <v>0</v>
      </c>
    </row>
    <row r="38" ht="14.25" customHeight="1">
      <c r="A38" s="87">
        <v>34.0</v>
      </c>
      <c r="B38" s="81" t="s">
        <v>115</v>
      </c>
      <c r="C38" s="87">
        <v>0.0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0</v>
      </c>
      <c r="I38" s="89" t="str">
        <f t="shared" si="37"/>
        <v>0</v>
      </c>
      <c r="J38" s="89" t="str">
        <f t="shared" si="37"/>
        <v>0</v>
      </c>
    </row>
    <row r="39" ht="14.25" customHeight="1">
      <c r="A39" s="87">
        <v>35.0</v>
      </c>
      <c r="B39" s="81" t="s">
        <v>116</v>
      </c>
      <c r="C39" s="87">
        <v>0.0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0</v>
      </c>
      <c r="I39" s="89" t="str">
        <f t="shared" si="38"/>
        <v>0</v>
      </c>
      <c r="J39" s="89" t="str">
        <f t="shared" si="38"/>
        <v>0</v>
      </c>
    </row>
    <row r="40" ht="14.25" customHeight="1">
      <c r="A40" s="87">
        <v>36.0</v>
      </c>
      <c r="B40" s="81" t="s">
        <v>117</v>
      </c>
      <c r="C40" s="87">
        <v>0.0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0</v>
      </c>
      <c r="I40" s="89" t="str">
        <f t="shared" si="39"/>
        <v>0</v>
      </c>
      <c r="J40" s="89" t="str">
        <f t="shared" si="39"/>
        <v>0</v>
      </c>
    </row>
    <row r="41" ht="14.25" customHeight="1">
      <c r="A41" s="87">
        <v>37.0</v>
      </c>
      <c r="B41" s="81" t="s">
        <v>118</v>
      </c>
      <c r="C41" s="87">
        <v>0.0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0</v>
      </c>
      <c r="I41" s="89" t="str">
        <f t="shared" si="40"/>
        <v>0</v>
      </c>
      <c r="J41" s="89" t="str">
        <f t="shared" si="40"/>
        <v>0</v>
      </c>
    </row>
    <row r="42" ht="14.25" customHeight="1">
      <c r="A42" s="87">
        <v>38.0</v>
      </c>
      <c r="B42" s="81" t="s">
        <v>119</v>
      </c>
      <c r="C42" s="87">
        <v>0.0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0</v>
      </c>
      <c r="I42" s="89" t="str">
        <f t="shared" si="41"/>
        <v>0</v>
      </c>
      <c r="J42" s="89" t="str">
        <f t="shared" si="41"/>
        <v>0</v>
      </c>
    </row>
    <row r="43" ht="14.25" customHeight="1">
      <c r="A43" s="87">
        <v>39.0</v>
      </c>
      <c r="B43" s="81" t="s">
        <v>120</v>
      </c>
      <c r="C43" s="87">
        <v>0.0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0</v>
      </c>
      <c r="I43" s="89" t="str">
        <f t="shared" si="42"/>
        <v>0</v>
      </c>
      <c r="J43" s="89" t="str">
        <f t="shared" si="42"/>
        <v>0</v>
      </c>
    </row>
    <row r="44" ht="14.25" customHeight="1">
      <c r="A44" s="87">
        <v>40.0</v>
      </c>
      <c r="B44" s="81" t="s">
        <v>121</v>
      </c>
      <c r="C44" s="87">
        <v>0.0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0</v>
      </c>
      <c r="I44" s="89" t="str">
        <f t="shared" si="43"/>
        <v>0</v>
      </c>
      <c r="J44" s="89" t="str">
        <f t="shared" si="43"/>
        <v>0</v>
      </c>
    </row>
    <row r="45" ht="14.25" customHeight="1">
      <c r="A45" s="87">
        <v>41.0</v>
      </c>
      <c r="B45" s="81" t="s">
        <v>122</v>
      </c>
      <c r="C45" s="87">
        <v>0.0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0</v>
      </c>
      <c r="I45" s="89" t="str">
        <f t="shared" si="44"/>
        <v>0</v>
      </c>
      <c r="J45" s="89" t="str">
        <f t="shared" si="44"/>
        <v>0</v>
      </c>
    </row>
    <row r="46" ht="14.25" customHeight="1">
      <c r="A46" s="87">
        <v>42.0</v>
      </c>
      <c r="B46" s="81" t="s">
        <v>123</v>
      </c>
      <c r="C46" s="87">
        <v>0.0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0</v>
      </c>
      <c r="I46" s="89" t="str">
        <f t="shared" si="45"/>
        <v>0</v>
      </c>
      <c r="J46" s="89" t="str">
        <f t="shared" si="45"/>
        <v>0</v>
      </c>
    </row>
    <row r="47" ht="14.25" customHeight="1">
      <c r="A47" s="87">
        <v>43.0</v>
      </c>
      <c r="B47" s="81" t="s">
        <v>124</v>
      </c>
      <c r="C47" s="87">
        <v>0.0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0</v>
      </c>
      <c r="I47" s="89" t="str">
        <f t="shared" si="46"/>
        <v>0</v>
      </c>
      <c r="J47" s="89" t="str">
        <f t="shared" si="46"/>
        <v>0</v>
      </c>
    </row>
    <row r="48" ht="14.25" customHeight="1">
      <c r="A48" s="87">
        <v>44.0</v>
      </c>
      <c r="B48" s="81" t="s">
        <v>125</v>
      </c>
      <c r="C48" s="87">
        <v>0.0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0</v>
      </c>
      <c r="I48" s="89" t="str">
        <f t="shared" si="47"/>
        <v>0</v>
      </c>
      <c r="J48" s="89" t="str">
        <f t="shared" si="47"/>
        <v>0</v>
      </c>
    </row>
    <row r="49" ht="14.25" customHeight="1">
      <c r="A49" s="87">
        <v>45.0</v>
      </c>
      <c r="B49" s="81" t="s">
        <v>126</v>
      </c>
      <c r="C49" s="87">
        <v>0.0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0</v>
      </c>
      <c r="I49" s="89" t="str">
        <f t="shared" si="48"/>
        <v>0</v>
      </c>
      <c r="J49" s="89" t="str">
        <f t="shared" si="48"/>
        <v>0</v>
      </c>
    </row>
    <row r="50" ht="14.25" customHeight="1">
      <c r="A50" s="87">
        <v>46.0</v>
      </c>
      <c r="B50" s="81" t="s">
        <v>127</v>
      </c>
      <c r="C50" s="87">
        <v>0.0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0</v>
      </c>
      <c r="I50" s="89" t="str">
        <f t="shared" si="49"/>
        <v>0</v>
      </c>
      <c r="J50" s="89" t="str">
        <f t="shared" si="49"/>
        <v>0</v>
      </c>
    </row>
    <row r="51" ht="14.25" customHeight="1">
      <c r="A51" s="87">
        <v>47.0</v>
      </c>
      <c r="B51" s="81" t="s">
        <v>128</v>
      </c>
      <c r="C51" s="87">
        <v>0.0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0</v>
      </c>
      <c r="I51" s="89" t="str">
        <f t="shared" si="50"/>
        <v>0</v>
      </c>
      <c r="J51" s="89" t="str">
        <f t="shared" si="50"/>
        <v>0</v>
      </c>
    </row>
    <row r="52" ht="14.25" customHeight="1">
      <c r="A52" s="87">
        <v>48.0</v>
      </c>
      <c r="B52" s="81" t="s">
        <v>129</v>
      </c>
      <c r="C52" s="87">
        <v>0.0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0</v>
      </c>
      <c r="I52" s="89" t="str">
        <f t="shared" si="51"/>
        <v>0</v>
      </c>
      <c r="J52" s="89" t="str">
        <f t="shared" si="51"/>
        <v>0</v>
      </c>
    </row>
    <row r="53" ht="14.25" customHeight="1">
      <c r="A53" s="87">
        <v>49.0</v>
      </c>
      <c r="B53" s="81" t="s">
        <v>130</v>
      </c>
      <c r="C53" s="87">
        <v>0.0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0</v>
      </c>
      <c r="I53" s="89" t="str">
        <f t="shared" si="52"/>
        <v>0</v>
      </c>
      <c r="J53" s="89" t="str">
        <f t="shared" si="52"/>
        <v>0</v>
      </c>
    </row>
    <row r="54" ht="14.25" customHeight="1">
      <c r="A54" s="87">
        <v>50.0</v>
      </c>
      <c r="B54" s="81" t="s">
        <v>131</v>
      </c>
      <c r="C54" s="87">
        <v>0.0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0</v>
      </c>
      <c r="I54" s="89" t="str">
        <f t="shared" si="53"/>
        <v>0</v>
      </c>
      <c r="J54" s="89" t="str">
        <f t="shared" si="53"/>
        <v>0</v>
      </c>
    </row>
    <row r="55" ht="14.25" customHeight="1">
      <c r="A55" s="87">
        <v>51.0</v>
      </c>
      <c r="B55" s="81" t="s">
        <v>132</v>
      </c>
      <c r="C55" s="87">
        <v>0.0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0</v>
      </c>
      <c r="I55" s="89" t="str">
        <f t="shared" si="54"/>
        <v>0</v>
      </c>
      <c r="J55" s="89" t="str">
        <f t="shared" si="54"/>
        <v>0</v>
      </c>
    </row>
    <row r="56" ht="14.25" customHeight="1">
      <c r="A56" s="87">
        <v>52.0</v>
      </c>
      <c r="B56" s="81" t="s">
        <v>133</v>
      </c>
      <c r="C56" s="87">
        <v>0.0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0</v>
      </c>
      <c r="I56" s="89" t="str">
        <f t="shared" si="55"/>
        <v>0</v>
      </c>
      <c r="J56" s="89" t="str">
        <f t="shared" si="55"/>
        <v>0</v>
      </c>
    </row>
    <row r="57" ht="14.25" customHeight="1">
      <c r="A57" s="87">
        <v>53.0</v>
      </c>
      <c r="B57" s="81" t="s">
        <v>134</v>
      </c>
      <c r="C57" s="87">
        <v>0.0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0</v>
      </c>
      <c r="I57" s="89" t="str">
        <f t="shared" si="56"/>
        <v>0</v>
      </c>
      <c r="J57" s="89" t="str">
        <f t="shared" si="56"/>
        <v>0</v>
      </c>
    </row>
    <row r="58" ht="14.25" customHeight="1">
      <c r="A58" s="87">
        <v>54.0</v>
      </c>
      <c r="B58" s="81" t="s">
        <v>135</v>
      </c>
      <c r="C58" s="87">
        <v>0.0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0</v>
      </c>
      <c r="I58" s="89" t="str">
        <f t="shared" si="57"/>
        <v>0</v>
      </c>
      <c r="J58" s="89" t="str">
        <f t="shared" si="57"/>
        <v>0</v>
      </c>
    </row>
    <row r="59" ht="14.25" customHeight="1">
      <c r="A59" s="87">
        <v>55.0</v>
      </c>
      <c r="B59" s="81" t="s">
        <v>136</v>
      </c>
      <c r="C59" s="87">
        <v>0.0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0</v>
      </c>
      <c r="I59" s="89" t="str">
        <f t="shared" si="58"/>
        <v>0</v>
      </c>
      <c r="J59" s="89" t="str">
        <f t="shared" si="58"/>
        <v>0</v>
      </c>
    </row>
    <row r="60" ht="14.25" customHeight="1">
      <c r="A60" s="87">
        <v>56.0</v>
      </c>
      <c r="B60" s="81" t="s">
        <v>137</v>
      </c>
      <c r="C60" s="87">
        <v>0.0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0</v>
      </c>
      <c r="I60" s="89" t="str">
        <f t="shared" si="59"/>
        <v>0</v>
      </c>
      <c r="J60" s="89" t="str">
        <f t="shared" si="59"/>
        <v>0</v>
      </c>
    </row>
    <row r="61" ht="14.25" customHeight="1">
      <c r="A61" s="87">
        <v>57.0</v>
      </c>
      <c r="B61" s="81" t="s">
        <v>138</v>
      </c>
      <c r="C61" s="87">
        <v>0.0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0</v>
      </c>
      <c r="I61" s="89" t="str">
        <f t="shared" si="60"/>
        <v>0</v>
      </c>
      <c r="J61" s="89" t="str">
        <f t="shared" si="60"/>
        <v>0</v>
      </c>
    </row>
    <row r="62" ht="14.25" customHeight="1">
      <c r="A62" s="87">
        <v>58.0</v>
      </c>
      <c r="B62" s="81" t="s">
        <v>139</v>
      </c>
      <c r="C62" s="87">
        <v>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0</v>
      </c>
      <c r="I62" s="89" t="str">
        <f t="shared" si="61"/>
        <v>0</v>
      </c>
      <c r="J62" s="89" t="str">
        <f t="shared" si="61"/>
        <v>0</v>
      </c>
    </row>
    <row r="63" ht="14.25" customHeight="1">
      <c r="A63" s="87">
        <v>59.0</v>
      </c>
      <c r="B63" s="81" t="s">
        <v>140</v>
      </c>
      <c r="C63" s="87">
        <v>0.0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0</v>
      </c>
      <c r="I63" s="89" t="str">
        <f t="shared" si="62"/>
        <v>0</v>
      </c>
      <c r="J63" s="89" t="str">
        <f t="shared" si="62"/>
        <v>0</v>
      </c>
    </row>
    <row r="64" ht="14.25" customHeight="1">
      <c r="A64" s="87">
        <v>60.0</v>
      </c>
      <c r="B64" s="81" t="s">
        <v>141</v>
      </c>
      <c r="C64" s="87">
        <v>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0</v>
      </c>
      <c r="I64" s="89" t="str">
        <f t="shared" si="63"/>
        <v>0</v>
      </c>
      <c r="J64" s="89" t="str">
        <f t="shared" si="63"/>
        <v>0</v>
      </c>
    </row>
    <row r="65" ht="14.25" customHeight="1">
      <c r="A65" s="87">
        <v>61.0</v>
      </c>
      <c r="B65" s="81" t="s">
        <v>142</v>
      </c>
      <c r="C65" s="87">
        <v>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0</v>
      </c>
      <c r="I65" s="89" t="str">
        <f t="shared" si="64"/>
        <v>0</v>
      </c>
      <c r="J65" s="89" t="str">
        <f t="shared" si="64"/>
        <v>0</v>
      </c>
    </row>
    <row r="66" ht="14.25" customHeight="1">
      <c r="A66" s="87">
        <v>62.0</v>
      </c>
      <c r="B66" s="81" t="s">
        <v>143</v>
      </c>
      <c r="C66" s="87">
        <v>0.0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0</v>
      </c>
      <c r="I66" s="89" t="str">
        <f t="shared" si="65"/>
        <v>0</v>
      </c>
      <c r="J66" s="89" t="str">
        <f t="shared" si="65"/>
        <v>0</v>
      </c>
    </row>
    <row r="67" ht="14.25" customHeight="1">
      <c r="A67" s="87">
        <v>63.0</v>
      </c>
      <c r="B67" s="81" t="s">
        <v>144</v>
      </c>
      <c r="C67" s="87">
        <v>0.0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0</v>
      </c>
      <c r="I67" s="89" t="str">
        <f t="shared" si="66"/>
        <v>0</v>
      </c>
      <c r="J67" s="89" t="str">
        <f t="shared" si="66"/>
        <v>0</v>
      </c>
    </row>
    <row r="68" ht="14.25" customHeight="1">
      <c r="A68" s="87">
        <v>64.0</v>
      </c>
      <c r="B68" s="81" t="s">
        <v>145</v>
      </c>
      <c r="C68" s="87">
        <v>0.0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0</v>
      </c>
      <c r="I68" s="89" t="str">
        <f t="shared" si="67"/>
        <v>0</v>
      </c>
      <c r="J68" s="89" t="str">
        <f t="shared" si="67"/>
        <v>0</v>
      </c>
    </row>
    <row r="69" ht="14.25" customHeight="1">
      <c r="A69" s="87">
        <v>65.0</v>
      </c>
      <c r="B69" s="81" t="s">
        <v>146</v>
      </c>
      <c r="C69" s="87">
        <v>0.0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0</v>
      </c>
      <c r="I69" s="89" t="str">
        <f t="shared" si="68"/>
        <v>0</v>
      </c>
      <c r="J69" s="89" t="str">
        <f t="shared" si="68"/>
        <v>0</v>
      </c>
    </row>
    <row r="70" ht="14.25" customHeight="1">
      <c r="A70" s="87">
        <v>66.0</v>
      </c>
      <c r="B70" s="81" t="s">
        <v>147</v>
      </c>
      <c r="C70" s="87">
        <v>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0</v>
      </c>
      <c r="I70" s="89" t="str">
        <f t="shared" si="69"/>
        <v>0</v>
      </c>
      <c r="J70" s="89" t="str">
        <f t="shared" si="69"/>
        <v>0</v>
      </c>
    </row>
    <row r="71" ht="14.25" customHeight="1">
      <c r="A71" s="87">
        <v>67.0</v>
      </c>
      <c r="B71" s="81" t="s">
        <v>148</v>
      </c>
      <c r="C71" s="87">
        <v>0.0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0</v>
      </c>
      <c r="I71" s="89" t="str">
        <f t="shared" si="70"/>
        <v>0</v>
      </c>
      <c r="J71" s="89" t="str">
        <f t="shared" si="70"/>
        <v>0</v>
      </c>
    </row>
    <row r="72" ht="14.25" customHeight="1">
      <c r="A72" s="87">
        <v>68.0</v>
      </c>
      <c r="B72" s="81" t="s">
        <v>149</v>
      </c>
      <c r="C72" s="87">
        <v>0.0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0</v>
      </c>
      <c r="I72" s="89" t="str">
        <f t="shared" si="71"/>
        <v>0</v>
      </c>
      <c r="J72" s="89" t="str">
        <f t="shared" si="71"/>
        <v>0</v>
      </c>
    </row>
    <row r="73" ht="14.25" customHeight="1">
      <c r="A73" s="87">
        <v>69.0</v>
      </c>
      <c r="B73" s="81" t="s">
        <v>150</v>
      </c>
      <c r="C73" s="87">
        <v>0.0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0</v>
      </c>
      <c r="I73" s="89" t="str">
        <f t="shared" si="72"/>
        <v>0</v>
      </c>
      <c r="J73" s="89" t="str">
        <f t="shared" si="72"/>
        <v>0</v>
      </c>
    </row>
    <row r="74" ht="14.25" customHeight="1">
      <c r="A74" s="87">
        <v>70.0</v>
      </c>
      <c r="B74" s="81" t="s">
        <v>151</v>
      </c>
      <c r="C74" s="87">
        <v>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0</v>
      </c>
      <c r="I74" s="89" t="str">
        <f t="shared" si="73"/>
        <v>0</v>
      </c>
      <c r="J74" s="89" t="str">
        <f t="shared" si="73"/>
        <v>0</v>
      </c>
    </row>
    <row r="75" ht="14.25" customHeight="1">
      <c r="A75" s="87">
        <v>71.0</v>
      </c>
      <c r="B75" s="81" t="s">
        <v>152</v>
      </c>
      <c r="C75" s="87">
        <v>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0</v>
      </c>
      <c r="I75" s="89" t="str">
        <f t="shared" si="74"/>
        <v>0</v>
      </c>
      <c r="J75" s="89" t="str">
        <f t="shared" si="74"/>
        <v>0</v>
      </c>
    </row>
    <row r="76" ht="14.25" customHeight="1">
      <c r="A76" s="87">
        <v>72.0</v>
      </c>
      <c r="B76" s="81" t="s">
        <v>153</v>
      </c>
      <c r="C76" s="87">
        <v>0.0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0</v>
      </c>
      <c r="I76" s="89" t="str">
        <f t="shared" si="75"/>
        <v>0</v>
      </c>
      <c r="J76" s="89" t="str">
        <f t="shared" si="75"/>
        <v>0</v>
      </c>
    </row>
    <row r="77" ht="14.25" customHeight="1">
      <c r="A77" s="87">
        <v>73.0</v>
      </c>
      <c r="B77" s="81" t="s">
        <v>154</v>
      </c>
      <c r="C77" s="87">
        <v>40.0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120</v>
      </c>
      <c r="I77" s="89" t="str">
        <f t="shared" si="76"/>
        <v>200</v>
      </c>
      <c r="J77" s="89" t="str">
        <f t="shared" si="76"/>
        <v>280</v>
      </c>
    </row>
    <row r="78" ht="14.25" customHeight="1">
      <c r="A78" s="87">
        <v>74.0</v>
      </c>
      <c r="B78" s="81" t="s">
        <v>155</v>
      </c>
      <c r="C78" s="87">
        <v>40.0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120</v>
      </c>
      <c r="I78" s="89" t="str">
        <f t="shared" si="77"/>
        <v>80</v>
      </c>
      <c r="J78" s="89" t="str">
        <f t="shared" si="77"/>
        <v>280</v>
      </c>
    </row>
    <row r="79" ht="14.25" customHeight="1">
      <c r="A79" s="87">
        <v>75.0</v>
      </c>
      <c r="B79" s="81" t="s">
        <v>156</v>
      </c>
      <c r="C79" s="87">
        <v>40.0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120</v>
      </c>
      <c r="I79" s="89" t="str">
        <f t="shared" si="78"/>
        <v>-80</v>
      </c>
      <c r="J79" s="89" t="str">
        <f t="shared" si="78"/>
        <v>280</v>
      </c>
    </row>
    <row r="80" ht="14.25" customHeight="1">
      <c r="A80" s="87">
        <v>76.0</v>
      </c>
      <c r="B80" s="81" t="s">
        <v>157</v>
      </c>
      <c r="C80" s="87">
        <v>40.0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120</v>
      </c>
      <c r="I80" s="89" t="str">
        <f t="shared" si="79"/>
        <v>-200</v>
      </c>
      <c r="J80" s="89" t="str">
        <f t="shared" si="79"/>
        <v>280</v>
      </c>
    </row>
    <row r="81" ht="14.25" customHeight="1">
      <c r="A81" s="87">
        <v>77.0</v>
      </c>
      <c r="B81" s="81" t="s">
        <v>158</v>
      </c>
      <c r="C81" s="87">
        <v>40.0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120</v>
      </c>
      <c r="I81" s="89" t="str">
        <f t="shared" si="80"/>
        <v>200</v>
      </c>
      <c r="J81" s="89" t="str">
        <f t="shared" si="80"/>
        <v>560</v>
      </c>
    </row>
    <row r="82" ht="14.25" customHeight="1">
      <c r="A82" s="87">
        <v>78.0</v>
      </c>
      <c r="B82" s="81" t="s">
        <v>159</v>
      </c>
      <c r="C82" s="87">
        <v>40.0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120</v>
      </c>
      <c r="I82" s="89" t="str">
        <f t="shared" si="81"/>
        <v>80</v>
      </c>
      <c r="J82" s="89" t="str">
        <f t="shared" si="81"/>
        <v>560</v>
      </c>
    </row>
    <row r="83" ht="14.25" customHeight="1">
      <c r="A83" s="87">
        <v>79.0</v>
      </c>
      <c r="B83" s="81" t="s">
        <v>160</v>
      </c>
      <c r="C83" s="87">
        <v>40.0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120</v>
      </c>
      <c r="I83" s="89" t="str">
        <f t="shared" si="82"/>
        <v>-80</v>
      </c>
      <c r="J83" s="89" t="str">
        <f t="shared" si="82"/>
        <v>560</v>
      </c>
    </row>
    <row r="84" ht="14.25" customHeight="1">
      <c r="A84" s="87">
        <v>80.0</v>
      </c>
      <c r="B84" s="81" t="s">
        <v>161</v>
      </c>
      <c r="C84" s="87">
        <v>40.0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120</v>
      </c>
      <c r="I84" s="89" t="str">
        <f t="shared" si="83"/>
        <v>-200</v>
      </c>
      <c r="J84" s="89" t="str">
        <f t="shared" si="83"/>
        <v>560</v>
      </c>
    </row>
    <row r="85" ht="14.25" customHeight="1">
      <c r="A85" s="87">
        <v>81.0</v>
      </c>
      <c r="B85" s="81" t="s">
        <v>162</v>
      </c>
      <c r="C85" s="87">
        <v>40.0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120</v>
      </c>
      <c r="I85" s="89" t="str">
        <f t="shared" si="84"/>
        <v>200</v>
      </c>
      <c r="J85" s="89" t="str">
        <f t="shared" si="84"/>
        <v>840</v>
      </c>
    </row>
    <row r="86" ht="14.25" customHeight="1">
      <c r="A86" s="87">
        <v>82.0</v>
      </c>
      <c r="B86" s="81" t="s">
        <v>163</v>
      </c>
      <c r="C86" s="87">
        <v>40.0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120</v>
      </c>
      <c r="I86" s="89" t="str">
        <f t="shared" si="85"/>
        <v>80</v>
      </c>
      <c r="J86" s="89" t="str">
        <f t="shared" si="85"/>
        <v>840</v>
      </c>
    </row>
    <row r="87" ht="14.25" customHeight="1">
      <c r="A87" s="87">
        <v>83.0</v>
      </c>
      <c r="B87" s="81" t="s">
        <v>164</v>
      </c>
      <c r="C87" s="87">
        <v>40.0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120</v>
      </c>
      <c r="I87" s="89" t="str">
        <f t="shared" si="86"/>
        <v>-80</v>
      </c>
      <c r="J87" s="89" t="str">
        <f t="shared" si="86"/>
        <v>840</v>
      </c>
    </row>
    <row r="88" ht="14.25" customHeight="1">
      <c r="A88" s="87">
        <v>84.0</v>
      </c>
      <c r="B88" s="81" t="s">
        <v>165</v>
      </c>
      <c r="C88" s="87">
        <v>40.0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120</v>
      </c>
      <c r="I88" s="89" t="str">
        <f t="shared" si="87"/>
        <v>-200</v>
      </c>
      <c r="J88" s="89" t="str">
        <f t="shared" si="87"/>
        <v>840</v>
      </c>
    </row>
    <row r="89" ht="14.25" customHeight="1">
      <c r="A89" s="87">
        <v>85.0</v>
      </c>
      <c r="B89" s="81" t="s">
        <v>166</v>
      </c>
      <c r="C89" s="87">
        <v>40.0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120</v>
      </c>
      <c r="I89" s="89" t="str">
        <f t="shared" si="88"/>
        <v>200</v>
      </c>
      <c r="J89" s="89" t="str">
        <f t="shared" si="88"/>
        <v>1120</v>
      </c>
    </row>
    <row r="90" ht="14.25" customHeight="1">
      <c r="A90" s="87">
        <v>86.0</v>
      </c>
      <c r="B90" s="81" t="s">
        <v>167</v>
      </c>
      <c r="C90" s="87">
        <v>40.0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120</v>
      </c>
      <c r="I90" s="89" t="str">
        <f t="shared" si="89"/>
        <v>80</v>
      </c>
      <c r="J90" s="89" t="str">
        <f t="shared" si="89"/>
        <v>1120</v>
      </c>
    </row>
    <row r="91" ht="14.25" customHeight="1">
      <c r="A91" s="87">
        <v>87.0</v>
      </c>
      <c r="B91" s="81" t="s">
        <v>168</v>
      </c>
      <c r="C91" s="87">
        <v>40.0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120</v>
      </c>
      <c r="I91" s="89" t="str">
        <f t="shared" si="90"/>
        <v>-80</v>
      </c>
      <c r="J91" s="89" t="str">
        <f t="shared" si="90"/>
        <v>1120</v>
      </c>
    </row>
    <row r="92" ht="14.25" customHeight="1">
      <c r="A92" s="87">
        <v>88.0</v>
      </c>
      <c r="B92" s="81" t="s">
        <v>169</v>
      </c>
      <c r="C92" s="87">
        <v>40.0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120</v>
      </c>
      <c r="I92" s="89" t="str">
        <f t="shared" si="91"/>
        <v>-200</v>
      </c>
      <c r="J92" s="89" t="str">
        <f t="shared" si="91"/>
        <v>1120</v>
      </c>
    </row>
    <row r="93" ht="14.25" customHeight="1">
      <c r="A93" s="87">
        <v>89.0</v>
      </c>
      <c r="B93" s="81" t="s">
        <v>170</v>
      </c>
      <c r="C93" s="87">
        <v>40.0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120</v>
      </c>
      <c r="I93" s="89" t="str">
        <f t="shared" si="92"/>
        <v>200</v>
      </c>
      <c r="J93" s="89" t="str">
        <f t="shared" si="92"/>
        <v>1400</v>
      </c>
    </row>
    <row r="94" ht="14.25" customHeight="1">
      <c r="A94" s="87">
        <v>90.0</v>
      </c>
      <c r="B94" s="81" t="s">
        <v>171</v>
      </c>
      <c r="C94" s="87">
        <v>40.0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120</v>
      </c>
      <c r="I94" s="89" t="str">
        <f t="shared" si="93"/>
        <v>80</v>
      </c>
      <c r="J94" s="89" t="str">
        <f t="shared" si="93"/>
        <v>1400</v>
      </c>
    </row>
    <row r="95" ht="14.25" customHeight="1">
      <c r="A95" s="87">
        <v>91.0</v>
      </c>
      <c r="B95" s="81" t="s">
        <v>172</v>
      </c>
      <c r="C95" s="87">
        <v>40.0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120</v>
      </c>
      <c r="I95" s="89" t="str">
        <f t="shared" si="94"/>
        <v>-80</v>
      </c>
      <c r="J95" s="89" t="str">
        <f t="shared" si="94"/>
        <v>1400</v>
      </c>
    </row>
    <row r="96" ht="14.25" customHeight="1">
      <c r="A96" s="87">
        <v>92.0</v>
      </c>
      <c r="B96" s="81" t="s">
        <v>173</v>
      </c>
      <c r="C96" s="87">
        <v>40.0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120</v>
      </c>
      <c r="I96" s="89" t="str">
        <f t="shared" si="95"/>
        <v>-200</v>
      </c>
      <c r="J96" s="89" t="str">
        <f t="shared" si="95"/>
        <v>1400</v>
      </c>
    </row>
    <row r="97" ht="14.25" customHeight="1">
      <c r="A97" s="87">
        <v>93.0</v>
      </c>
      <c r="B97" s="81" t="s">
        <v>174</v>
      </c>
      <c r="C97" s="87">
        <v>40.0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120</v>
      </c>
      <c r="I97" s="89" t="str">
        <f t="shared" si="96"/>
        <v>200</v>
      </c>
      <c r="J97" s="89" t="str">
        <f t="shared" si="96"/>
        <v>1680</v>
      </c>
    </row>
    <row r="98" ht="14.25" customHeight="1">
      <c r="A98" s="87">
        <v>94.0</v>
      </c>
      <c r="B98" s="81" t="s">
        <v>175</v>
      </c>
      <c r="C98" s="87">
        <v>40.0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120</v>
      </c>
      <c r="I98" s="89" t="str">
        <f t="shared" si="97"/>
        <v>80</v>
      </c>
      <c r="J98" s="89" t="str">
        <f t="shared" si="97"/>
        <v>1680</v>
      </c>
    </row>
    <row r="99" ht="14.25" customHeight="1">
      <c r="A99" s="87">
        <v>95.0</v>
      </c>
      <c r="B99" s="81" t="s">
        <v>176</v>
      </c>
      <c r="C99" s="87">
        <v>40.0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120</v>
      </c>
      <c r="I99" s="89" t="str">
        <f t="shared" si="98"/>
        <v>-80</v>
      </c>
      <c r="J99" s="89" t="str">
        <f t="shared" si="98"/>
        <v>1680</v>
      </c>
    </row>
    <row r="100" ht="14.25" customHeight="1">
      <c r="A100" s="87">
        <v>96.0</v>
      </c>
      <c r="B100" s="81" t="s">
        <v>177</v>
      </c>
      <c r="C100" s="87">
        <v>40.0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120</v>
      </c>
      <c r="I100" s="89" t="str">
        <f t="shared" si="99"/>
        <v>-200</v>
      </c>
      <c r="J100" s="89" t="str">
        <f t="shared" si="99"/>
        <v>1680</v>
      </c>
    </row>
    <row r="101" ht="14.25" customHeight="1">
      <c r="A101" s="87">
        <v>97.0</v>
      </c>
      <c r="B101" s="81" t="s">
        <v>178</v>
      </c>
      <c r="C101" s="87">
        <v>40.0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120</v>
      </c>
      <c r="I101" s="89" t="str">
        <f t="shared" si="100"/>
        <v>200</v>
      </c>
      <c r="J101" s="89" t="str">
        <f t="shared" si="100"/>
        <v>1960</v>
      </c>
    </row>
    <row r="102" ht="14.25" customHeight="1">
      <c r="A102" s="87">
        <v>98.0</v>
      </c>
      <c r="B102" s="81" t="s">
        <v>179</v>
      </c>
      <c r="C102" s="87">
        <v>40.0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120</v>
      </c>
      <c r="I102" s="89" t="str">
        <f t="shared" si="101"/>
        <v>80</v>
      </c>
      <c r="J102" s="89" t="str">
        <f t="shared" si="101"/>
        <v>1960</v>
      </c>
    </row>
    <row r="103" ht="14.25" customHeight="1">
      <c r="A103" s="87">
        <v>99.0</v>
      </c>
      <c r="B103" s="81" t="s">
        <v>180</v>
      </c>
      <c r="C103" s="87">
        <v>40.0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120</v>
      </c>
      <c r="I103" s="89" t="str">
        <f t="shared" si="102"/>
        <v>-80</v>
      </c>
      <c r="J103" s="89" t="str">
        <f t="shared" si="102"/>
        <v>1960</v>
      </c>
    </row>
    <row r="104" ht="14.25" customHeight="1">
      <c r="A104" s="87">
        <v>100.0</v>
      </c>
      <c r="B104" s="81" t="s">
        <v>181</v>
      </c>
      <c r="C104" s="87">
        <v>40.0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120</v>
      </c>
      <c r="I104" s="89" t="str">
        <f t="shared" si="103"/>
        <v>-200</v>
      </c>
      <c r="J104" s="89" t="str">
        <f t="shared" si="103"/>
        <v>1960</v>
      </c>
    </row>
    <row r="105" ht="14.25" customHeight="1">
      <c r="A105" s="87">
        <v>101.0</v>
      </c>
      <c r="B105" s="81" t="s">
        <v>182</v>
      </c>
      <c r="C105" s="87">
        <v>40.0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120</v>
      </c>
      <c r="I105" s="89" t="str">
        <f t="shared" si="104"/>
        <v>80</v>
      </c>
      <c r="J105" s="89" t="str">
        <f t="shared" si="104"/>
        <v>2240</v>
      </c>
    </row>
    <row r="106" ht="14.25" customHeight="1">
      <c r="A106" s="87">
        <v>102.0</v>
      </c>
      <c r="B106" s="81" t="s">
        <v>183</v>
      </c>
      <c r="C106" s="87">
        <v>40.0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120</v>
      </c>
      <c r="I106" s="89" t="str">
        <f t="shared" si="105"/>
        <v>-80</v>
      </c>
      <c r="J106" s="89" t="str">
        <f t="shared" si="105"/>
        <v>2240</v>
      </c>
    </row>
    <row r="107" ht="14.25" customHeight="1">
      <c r="A107" s="87">
        <v>103.0</v>
      </c>
      <c r="B107" s="81" t="s">
        <v>184</v>
      </c>
      <c r="C107" s="87">
        <v>0.0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0</v>
      </c>
      <c r="I107" s="89" t="str">
        <f t="shared" si="106"/>
        <v>0</v>
      </c>
      <c r="J107" s="89" t="str">
        <f t="shared" si="106"/>
        <v>0</v>
      </c>
    </row>
    <row r="108" ht="14.25" customHeight="1">
      <c r="A108" s="87">
        <v>104.0</v>
      </c>
      <c r="B108" s="81" t="s">
        <v>185</v>
      </c>
      <c r="C108" s="87">
        <v>0.0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0</v>
      </c>
      <c r="I108" s="89" t="str">
        <f t="shared" si="107"/>
        <v>0</v>
      </c>
      <c r="J108" s="89" t="str">
        <f t="shared" si="107"/>
        <v>0</v>
      </c>
    </row>
    <row r="109" ht="14.25" customHeight="1">
      <c r="A109" s="87">
        <v>105.0</v>
      </c>
      <c r="B109" s="81" t="s">
        <v>186</v>
      </c>
      <c r="C109" s="87">
        <v>0.0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0</v>
      </c>
      <c r="I109" s="89" t="str">
        <f t="shared" si="108"/>
        <v>0</v>
      </c>
      <c r="J109" s="89" t="str">
        <f t="shared" si="108"/>
        <v>0</v>
      </c>
    </row>
    <row r="110" ht="14.25" customHeight="1">
      <c r="A110" s="87">
        <v>106.0</v>
      </c>
      <c r="B110" s="81" t="s">
        <v>187</v>
      </c>
      <c r="C110" s="87">
        <v>0.0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0</v>
      </c>
      <c r="I110" s="89" t="str">
        <f t="shared" si="109"/>
        <v>0</v>
      </c>
      <c r="J110" s="89" t="str">
        <f t="shared" si="109"/>
        <v>0</v>
      </c>
    </row>
    <row r="111" ht="14.25" customHeight="1">
      <c r="A111" s="87">
        <v>107.0</v>
      </c>
      <c r="B111" s="81" t="s">
        <v>188</v>
      </c>
      <c r="C111" s="87">
        <v>0.0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0</v>
      </c>
      <c r="I111" s="89" t="str">
        <f t="shared" si="110"/>
        <v>0</v>
      </c>
      <c r="J111" s="89" t="str">
        <f t="shared" si="110"/>
        <v>0</v>
      </c>
    </row>
    <row r="112" ht="14.25" customHeight="1">
      <c r="A112" s="87">
        <v>108.0</v>
      </c>
      <c r="B112" s="81" t="s">
        <v>189</v>
      </c>
      <c r="C112" s="87">
        <v>0.0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0</v>
      </c>
      <c r="I112" s="89" t="str">
        <f t="shared" si="111"/>
        <v>0</v>
      </c>
      <c r="J112" s="89" t="str">
        <f t="shared" si="111"/>
        <v>0</v>
      </c>
    </row>
    <row r="113" ht="14.25" customHeight="1">
      <c r="A113" s="87">
        <v>109.0</v>
      </c>
      <c r="B113" s="81" t="s">
        <v>190</v>
      </c>
      <c r="C113" s="87">
        <v>0.0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0</v>
      </c>
      <c r="I113" s="89" t="str">
        <f t="shared" si="112"/>
        <v>0</v>
      </c>
      <c r="J113" s="89" t="str">
        <f t="shared" si="112"/>
        <v>0</v>
      </c>
    </row>
    <row r="114" ht="14.25" customHeight="1">
      <c r="A114" s="87">
        <v>110.0</v>
      </c>
      <c r="B114" s="81" t="s">
        <v>191</v>
      </c>
      <c r="C114" s="87">
        <v>0.0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0</v>
      </c>
      <c r="I114" s="89" t="str">
        <f t="shared" si="113"/>
        <v>0</v>
      </c>
      <c r="J114" s="89" t="str">
        <f t="shared" si="113"/>
        <v>0</v>
      </c>
    </row>
    <row r="115" ht="14.25" customHeight="1">
      <c r="A115" s="87">
        <v>111.0</v>
      </c>
      <c r="B115" s="81" t="s">
        <v>192</v>
      </c>
      <c r="C115" s="87">
        <v>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0</v>
      </c>
      <c r="I115" s="89" t="str">
        <f t="shared" si="114"/>
        <v>0</v>
      </c>
      <c r="J115" s="89" t="str">
        <f t="shared" si="114"/>
        <v>0</v>
      </c>
    </row>
    <row r="116" ht="14.25" customHeight="1">
      <c r="A116" s="87">
        <v>112.0</v>
      </c>
      <c r="B116" s="81" t="s">
        <v>193</v>
      </c>
      <c r="C116" s="87">
        <v>0.0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0</v>
      </c>
      <c r="I116" s="89" t="str">
        <f t="shared" si="115"/>
        <v>0</v>
      </c>
      <c r="J116" s="89" t="str">
        <f t="shared" si="115"/>
        <v>0</v>
      </c>
    </row>
    <row r="117" ht="14.25" customHeight="1">
      <c r="A117" s="87">
        <v>113.0</v>
      </c>
      <c r="B117" s="81" t="s">
        <v>194</v>
      </c>
      <c r="C117" s="87">
        <v>0.0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0</v>
      </c>
      <c r="I117" s="89" t="str">
        <f t="shared" si="116"/>
        <v>0</v>
      </c>
      <c r="J117" s="89" t="str">
        <f t="shared" si="116"/>
        <v>0</v>
      </c>
    </row>
    <row r="118" ht="14.25" customHeight="1">
      <c r="A118" s="87">
        <v>114.0</v>
      </c>
      <c r="B118" s="81" t="s">
        <v>195</v>
      </c>
      <c r="C118" s="87">
        <v>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0</v>
      </c>
      <c r="I118" s="89" t="str">
        <f t="shared" si="117"/>
        <v>0</v>
      </c>
      <c r="J118" s="89" t="str">
        <f t="shared" si="117"/>
        <v>0</v>
      </c>
    </row>
    <row r="119" ht="14.25" customHeight="1">
      <c r="A119" s="87">
        <v>115.0</v>
      </c>
      <c r="B119" s="81" t="s">
        <v>196</v>
      </c>
      <c r="C119" s="87">
        <v>0.0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0</v>
      </c>
      <c r="I119" s="89" t="str">
        <f t="shared" si="118"/>
        <v>0</v>
      </c>
      <c r="J119" s="89" t="str">
        <f t="shared" si="118"/>
        <v>0</v>
      </c>
    </row>
    <row r="120" ht="14.25" customHeight="1">
      <c r="A120" s="87">
        <v>116.0</v>
      </c>
      <c r="B120" s="81" t="s">
        <v>197</v>
      </c>
      <c r="C120" s="87">
        <v>0.0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0</v>
      </c>
      <c r="I120" s="89" t="str">
        <f t="shared" si="119"/>
        <v>0</v>
      </c>
      <c r="J120" s="89" t="str">
        <f t="shared" si="119"/>
        <v>0</v>
      </c>
    </row>
    <row r="121" ht="14.25" customHeight="1">
      <c r="A121" s="87">
        <v>117.0</v>
      </c>
      <c r="B121" s="81" t="s">
        <v>198</v>
      </c>
      <c r="C121" s="87">
        <v>0.0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0</v>
      </c>
      <c r="I121" s="89" t="str">
        <f t="shared" si="120"/>
        <v>0</v>
      </c>
      <c r="J121" s="89" t="str">
        <f t="shared" si="120"/>
        <v>0</v>
      </c>
    </row>
    <row r="122" ht="14.25" customHeight="1">
      <c r="A122" s="87">
        <v>118.0</v>
      </c>
      <c r="B122" s="81" t="s">
        <v>199</v>
      </c>
      <c r="C122" s="87">
        <v>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0</v>
      </c>
      <c r="I122" s="89" t="str">
        <f t="shared" si="121"/>
        <v>0</v>
      </c>
      <c r="J122" s="89" t="str">
        <f t="shared" si="121"/>
        <v>0</v>
      </c>
    </row>
    <row r="123" ht="14.25" customHeight="1">
      <c r="A123" s="87">
        <v>119.0</v>
      </c>
      <c r="B123" s="81" t="s">
        <v>200</v>
      </c>
      <c r="C123" s="87">
        <v>0.0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0</v>
      </c>
      <c r="I123" s="89" t="str">
        <f t="shared" si="122"/>
        <v>0</v>
      </c>
      <c r="J123" s="89" t="str">
        <f t="shared" si="122"/>
        <v>0</v>
      </c>
    </row>
    <row r="124" ht="14.25" customHeight="1">
      <c r="A124" s="87">
        <v>120.0</v>
      </c>
      <c r="B124" s="81" t="s">
        <v>201</v>
      </c>
      <c r="C124" s="95">
        <v>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0</v>
      </c>
      <c r="I124" s="89" t="str">
        <f t="shared" si="123"/>
        <v>0</v>
      </c>
      <c r="J124" s="89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4" width="10.71"/>
  </cols>
  <sheetData>
    <row r="1" ht="14.25" customHeight="1">
      <c r="B1" s="81"/>
      <c r="C1" s="81" t="s">
        <v>55</v>
      </c>
      <c r="D1" s="81" t="s">
        <v>56</v>
      </c>
      <c r="E1" s="81" t="s">
        <v>57</v>
      </c>
      <c r="F1" s="81" t="s">
        <v>58</v>
      </c>
      <c r="G1" s="81" t="s">
        <v>59</v>
      </c>
      <c r="H1" s="81" t="s">
        <v>60</v>
      </c>
      <c r="I1" s="81" t="s">
        <v>61</v>
      </c>
      <c r="J1" s="81" t="s">
        <v>62</v>
      </c>
      <c r="K1" s="82" t="s">
        <v>63</v>
      </c>
      <c r="L1" s="83" t="str">
        <f>L3-L2</f>
        <v>3.01</v>
      </c>
    </row>
    <row r="2" ht="14.25" customHeight="1">
      <c r="B2" s="84" t="s">
        <v>64</v>
      </c>
      <c r="C2" s="81" t="str">
        <f>SUM(C3:C323)</f>
        <v>4220</v>
      </c>
      <c r="D2" s="81"/>
      <c r="E2" s="81"/>
      <c r="F2" s="81"/>
      <c r="G2" s="81"/>
      <c r="H2" s="81" t="str">
        <f t="shared" ref="H2:J2" si="1">SUM(H3:H124)</f>
        <v>25260</v>
      </c>
      <c r="I2" s="81" t="str">
        <f t="shared" si="1"/>
        <v>0</v>
      </c>
      <c r="J2" s="85" t="str">
        <f t="shared" si="1"/>
        <v>184800</v>
      </c>
      <c r="K2" s="86" t="s">
        <v>65</v>
      </c>
      <c r="L2" s="83" t="str">
        <f>H2/C2</f>
        <v>5.99</v>
      </c>
    </row>
    <row r="3" ht="14.25" customHeight="1">
      <c r="B3" s="81" t="s">
        <v>66</v>
      </c>
      <c r="C3" s="81">
        <v>4200.0</v>
      </c>
      <c r="D3" s="81"/>
      <c r="E3" s="81">
        <v>6.0</v>
      </c>
      <c r="F3" s="81">
        <v>0.0</v>
      </c>
      <c r="G3" s="81">
        <v>44.0</v>
      </c>
      <c r="H3" s="81" t="str">
        <f t="shared" ref="H3:J3" si="2">E3*$C3</f>
        <v>25200</v>
      </c>
      <c r="I3" s="81" t="str">
        <f t="shared" si="2"/>
        <v>0</v>
      </c>
      <c r="J3" s="81" t="str">
        <f t="shared" si="2"/>
        <v>184800</v>
      </c>
      <c r="K3" t="s">
        <v>67</v>
      </c>
      <c r="L3" t="str">
        <f>M6</f>
        <v>9</v>
      </c>
    </row>
    <row r="4" ht="14.25" customHeight="1">
      <c r="A4" t="s">
        <v>68</v>
      </c>
      <c r="B4" s="81" t="s">
        <v>69</v>
      </c>
      <c r="C4" s="87" t="str">
        <f>20</f>
        <v>20</v>
      </c>
      <c r="D4" s="81"/>
      <c r="E4" s="81">
        <v>3.0</v>
      </c>
      <c r="F4" s="81">
        <v>0.0</v>
      </c>
      <c r="G4" s="81">
        <v>0.0</v>
      </c>
      <c r="H4" s="81" t="str">
        <f t="shared" ref="H4:J4" si="3">E4*$C4</f>
        <v>60</v>
      </c>
      <c r="I4" s="81" t="str">
        <f t="shared" si="3"/>
        <v>0</v>
      </c>
      <c r="J4" s="81" t="str">
        <f t="shared" si="3"/>
        <v>0</v>
      </c>
      <c r="K4" s="81" t="s">
        <v>70</v>
      </c>
      <c r="L4" t="str">
        <f>C2</f>
        <v>4220</v>
      </c>
      <c r="M4" t="str">
        <f>L4/200</f>
        <v>21.1</v>
      </c>
    </row>
    <row r="5" ht="14.25" customHeight="1">
      <c r="A5" s="87">
        <v>1.0</v>
      </c>
      <c r="B5" s="81" t="s">
        <v>71</v>
      </c>
      <c r="C5" s="87">
        <v>0.0</v>
      </c>
      <c r="D5" s="88" t="s">
        <v>72</v>
      </c>
      <c r="E5" s="88">
        <v>16.0</v>
      </c>
      <c r="F5" s="88">
        <v>-5.0</v>
      </c>
      <c r="G5" s="88">
        <v>42.0</v>
      </c>
      <c r="H5" s="89" t="str">
        <f t="shared" ref="H5:J5" si="4">E5*$C5</f>
        <v>0</v>
      </c>
      <c r="I5" s="89" t="str">
        <f t="shared" si="4"/>
        <v>0</v>
      </c>
      <c r="J5" s="89" t="str">
        <f t="shared" si="4"/>
        <v>0</v>
      </c>
      <c r="K5" s="81" t="s">
        <v>73</v>
      </c>
      <c r="L5">
        <v>3.1</v>
      </c>
    </row>
    <row r="6" ht="14.25" customHeight="1">
      <c r="A6" s="87">
        <v>2.0</v>
      </c>
      <c r="B6" s="81" t="s">
        <v>74</v>
      </c>
      <c r="C6" s="87">
        <v>0.0</v>
      </c>
      <c r="D6" s="88" t="s">
        <v>72</v>
      </c>
      <c r="E6" s="88">
        <v>16.0</v>
      </c>
      <c r="F6" s="88">
        <v>-2.0</v>
      </c>
      <c r="G6" s="88">
        <v>42.0</v>
      </c>
      <c r="H6" s="89" t="str">
        <f t="shared" ref="H6:J6" si="5">E6*$C6</f>
        <v>0</v>
      </c>
      <c r="I6" s="89" t="str">
        <f t="shared" si="5"/>
        <v>0</v>
      </c>
      <c r="J6" s="89" t="str">
        <f t="shared" si="5"/>
        <v>0</v>
      </c>
      <c r="K6" t="s">
        <v>67</v>
      </c>
      <c r="L6">
        <v>36.0</v>
      </c>
      <c r="M6" t="str">
        <f>L6*0.25</f>
        <v>9</v>
      </c>
    </row>
    <row r="7" ht="14.25" customHeight="1">
      <c r="A7" s="87">
        <v>3.0</v>
      </c>
      <c r="B7" s="81" t="s">
        <v>75</v>
      </c>
      <c r="C7" s="87">
        <v>0.0</v>
      </c>
      <c r="D7" s="88" t="s">
        <v>72</v>
      </c>
      <c r="E7" s="88">
        <v>16.0</v>
      </c>
      <c r="F7" s="88">
        <v>2.0</v>
      </c>
      <c r="G7" s="88">
        <v>42.0</v>
      </c>
      <c r="H7" s="89" t="str">
        <f t="shared" ref="H7:J7" si="6">E7*$C7</f>
        <v>0</v>
      </c>
      <c r="I7" s="89" t="str">
        <f t="shared" si="6"/>
        <v>0</v>
      </c>
      <c r="J7" s="89" t="str">
        <f t="shared" si="6"/>
        <v>0</v>
      </c>
    </row>
    <row r="8" ht="14.25" customHeight="1">
      <c r="A8" s="87">
        <v>4.0</v>
      </c>
      <c r="B8" s="81" t="s">
        <v>76</v>
      </c>
      <c r="C8" s="87">
        <v>0.0</v>
      </c>
      <c r="D8" s="88" t="s">
        <v>72</v>
      </c>
      <c r="E8" s="88">
        <v>16.0</v>
      </c>
      <c r="F8" s="88">
        <v>5.0</v>
      </c>
      <c r="G8" s="88">
        <v>42.0</v>
      </c>
      <c r="H8" s="89" t="str">
        <f t="shared" ref="H8:J8" si="7">E8*$C8</f>
        <v>0</v>
      </c>
      <c r="I8" s="89" t="str">
        <f t="shared" si="7"/>
        <v>0</v>
      </c>
      <c r="J8" s="89" t="str">
        <f t="shared" si="7"/>
        <v>0</v>
      </c>
      <c r="L8" t="s">
        <v>77</v>
      </c>
      <c r="N8" t="s">
        <v>78</v>
      </c>
    </row>
    <row r="9" ht="14.25" customHeight="1">
      <c r="A9" s="87">
        <v>5.0</v>
      </c>
      <c r="B9" s="81" t="s">
        <v>79</v>
      </c>
      <c r="C9" s="87">
        <v>0.0</v>
      </c>
      <c r="D9" s="90" t="s">
        <v>80</v>
      </c>
      <c r="E9" s="90">
        <v>16.0</v>
      </c>
      <c r="F9" s="90">
        <v>-2.0</v>
      </c>
      <c r="G9" s="90">
        <v>35.0</v>
      </c>
      <c r="H9" s="89" t="str">
        <f t="shared" ref="H9:J9" si="8">E9*$C9</f>
        <v>0</v>
      </c>
      <c r="I9" s="89" t="str">
        <f t="shared" si="8"/>
        <v>0</v>
      </c>
      <c r="J9" s="89" t="str">
        <f t="shared" si="8"/>
        <v>0</v>
      </c>
      <c r="L9" t="s">
        <v>81</v>
      </c>
      <c r="N9" t="s">
        <v>82</v>
      </c>
    </row>
    <row r="10" ht="14.25" customHeight="1">
      <c r="A10" s="87">
        <v>6.0</v>
      </c>
      <c r="B10" s="81" t="s">
        <v>83</v>
      </c>
      <c r="C10" s="87">
        <v>0.0</v>
      </c>
      <c r="D10" s="90" t="s">
        <v>80</v>
      </c>
      <c r="E10" s="90">
        <v>16.0</v>
      </c>
      <c r="F10" s="90">
        <v>2.0</v>
      </c>
      <c r="G10" s="90">
        <v>35.0</v>
      </c>
      <c r="H10" s="89" t="str">
        <f t="shared" ref="H10:J10" si="9">E10*$C10</f>
        <v>0</v>
      </c>
      <c r="I10" s="89" t="str">
        <f t="shared" si="9"/>
        <v>0</v>
      </c>
      <c r="J10" s="89" t="str">
        <f t="shared" si="9"/>
        <v>0</v>
      </c>
    </row>
    <row r="11" ht="14.25" customHeight="1">
      <c r="A11" s="87">
        <v>7.0</v>
      </c>
      <c r="B11" s="81" t="s">
        <v>84</v>
      </c>
      <c r="C11" s="87">
        <v>0.0</v>
      </c>
      <c r="D11" s="90" t="s">
        <v>80</v>
      </c>
      <c r="E11" s="90">
        <v>13.0</v>
      </c>
      <c r="F11" s="90">
        <v>-2.0</v>
      </c>
      <c r="G11" s="90">
        <v>35.0</v>
      </c>
      <c r="H11" s="89" t="str">
        <f t="shared" ref="H11:J11" si="10">E11*$C11</f>
        <v>0</v>
      </c>
      <c r="I11" s="89" t="str">
        <f t="shared" si="10"/>
        <v>0</v>
      </c>
      <c r="J11" s="89" t="str">
        <f t="shared" si="10"/>
        <v>0</v>
      </c>
    </row>
    <row r="12" ht="14.25" customHeight="1">
      <c r="A12" s="87">
        <v>8.0</v>
      </c>
      <c r="B12" s="81" t="s">
        <v>86</v>
      </c>
      <c r="C12" s="87">
        <v>0.0</v>
      </c>
      <c r="D12" s="90" t="s">
        <v>80</v>
      </c>
      <c r="E12" s="90">
        <v>16.0</v>
      </c>
      <c r="F12" s="90">
        <v>-2.0</v>
      </c>
      <c r="G12" s="90">
        <v>49.0</v>
      </c>
      <c r="H12" s="89" t="str">
        <f t="shared" ref="H12:J12" si="11">E12*$C12</f>
        <v>0</v>
      </c>
      <c r="I12" s="89" t="str">
        <f t="shared" si="11"/>
        <v>0</v>
      </c>
      <c r="J12" s="89" t="str">
        <f t="shared" si="11"/>
        <v>0</v>
      </c>
    </row>
    <row r="13" ht="14.25" customHeight="1">
      <c r="A13" s="87">
        <v>9.0</v>
      </c>
      <c r="B13" s="81" t="s">
        <v>87</v>
      </c>
      <c r="C13" s="87">
        <v>0.0</v>
      </c>
      <c r="D13" s="90" t="s">
        <v>80</v>
      </c>
      <c r="E13" s="90">
        <v>16.0</v>
      </c>
      <c r="F13" s="90">
        <v>5.0</v>
      </c>
      <c r="G13" s="90">
        <v>49.0</v>
      </c>
      <c r="H13" s="89" t="str">
        <f t="shared" ref="H13:J13" si="12">E13*$C13</f>
        <v>0</v>
      </c>
      <c r="I13" s="89" t="str">
        <f t="shared" si="12"/>
        <v>0</v>
      </c>
      <c r="J13" s="89" t="str">
        <f t="shared" si="12"/>
        <v>0</v>
      </c>
      <c r="K13" t="s">
        <v>85</v>
      </c>
      <c r="L13" s="83" t="str">
        <f>J2/C2</f>
        <v>43.79</v>
      </c>
    </row>
    <row r="14" ht="14.25" customHeight="1">
      <c r="A14" s="87">
        <v>10.0</v>
      </c>
      <c r="B14" s="81" t="s">
        <v>88</v>
      </c>
      <c r="C14" s="87">
        <v>0.0</v>
      </c>
      <c r="D14" s="90" t="s">
        <v>80</v>
      </c>
      <c r="E14" s="90">
        <v>13.0</v>
      </c>
      <c r="F14" s="90">
        <v>-5.0</v>
      </c>
      <c r="G14" s="90">
        <v>35.0</v>
      </c>
      <c r="H14" s="89" t="str">
        <f t="shared" ref="H14:J14" si="13">E14*$C14</f>
        <v>0</v>
      </c>
      <c r="I14" s="89" t="str">
        <f t="shared" si="13"/>
        <v>0</v>
      </c>
      <c r="J14" s="89" t="str">
        <f t="shared" si="13"/>
        <v>0</v>
      </c>
    </row>
    <row r="15" ht="14.25" customHeight="1">
      <c r="A15" s="87">
        <v>11.0</v>
      </c>
      <c r="B15" s="81" t="s">
        <v>89</v>
      </c>
      <c r="C15" s="87">
        <v>0.0</v>
      </c>
      <c r="D15" s="90" t="s">
        <v>80</v>
      </c>
      <c r="E15" s="90">
        <v>13.0</v>
      </c>
      <c r="F15" s="90">
        <v>2.0</v>
      </c>
      <c r="G15" s="90">
        <v>35.0</v>
      </c>
      <c r="H15" s="89" t="str">
        <f t="shared" ref="H15:J15" si="14">E15*$C15</f>
        <v>0</v>
      </c>
      <c r="I15" s="89" t="str">
        <f t="shared" si="14"/>
        <v>0</v>
      </c>
      <c r="J15" s="89" t="str">
        <f t="shared" si="14"/>
        <v>0</v>
      </c>
    </row>
    <row r="16" ht="14.25" customHeight="1">
      <c r="A16" s="87">
        <v>12.0</v>
      </c>
      <c r="B16" s="81" t="s">
        <v>90</v>
      </c>
      <c r="C16" s="87">
        <v>0.0</v>
      </c>
      <c r="D16" s="90" t="s">
        <v>80</v>
      </c>
      <c r="E16" s="90">
        <v>16.0</v>
      </c>
      <c r="F16" s="90">
        <v>-5.0</v>
      </c>
      <c r="G16" s="90">
        <v>49.0</v>
      </c>
      <c r="H16" s="89" t="str">
        <f t="shared" ref="H16:J16" si="15">E16*$C16</f>
        <v>0</v>
      </c>
      <c r="I16" s="89" t="str">
        <f t="shared" si="15"/>
        <v>0</v>
      </c>
      <c r="J16" s="89" t="str">
        <f t="shared" si="15"/>
        <v>0</v>
      </c>
    </row>
    <row r="17" ht="14.25" customHeight="1">
      <c r="A17" s="87">
        <v>13.0</v>
      </c>
      <c r="B17" s="81" t="s">
        <v>91</v>
      </c>
      <c r="C17" s="87">
        <v>0.0</v>
      </c>
      <c r="D17" s="90" t="s">
        <v>80</v>
      </c>
      <c r="E17" s="90">
        <v>16.0</v>
      </c>
      <c r="F17" s="90">
        <v>2.0</v>
      </c>
      <c r="G17" s="90">
        <v>49.0</v>
      </c>
      <c r="H17" s="89" t="str">
        <f t="shared" ref="H17:J17" si="16">E17*$C17</f>
        <v>0</v>
      </c>
      <c r="I17" s="89" t="str">
        <f t="shared" si="16"/>
        <v>0</v>
      </c>
      <c r="J17" s="89" t="str">
        <f t="shared" si="16"/>
        <v>0</v>
      </c>
    </row>
    <row r="18" ht="14.25" customHeight="1">
      <c r="A18" s="87">
        <v>14.0</v>
      </c>
      <c r="B18" s="81" t="s">
        <v>92</v>
      </c>
      <c r="C18" s="87">
        <v>0.0</v>
      </c>
      <c r="D18" s="90" t="s">
        <v>80</v>
      </c>
      <c r="E18" s="90">
        <v>13.0</v>
      </c>
      <c r="F18" s="90">
        <v>5.0</v>
      </c>
      <c r="G18" s="90">
        <v>35.0</v>
      </c>
      <c r="H18" s="89" t="str">
        <f t="shared" ref="H18:J18" si="17">E18*$C18</f>
        <v>0</v>
      </c>
      <c r="I18" s="89" t="str">
        <f t="shared" si="17"/>
        <v>0</v>
      </c>
      <c r="J18" s="89" t="str">
        <f t="shared" si="17"/>
        <v>0</v>
      </c>
    </row>
    <row r="19" ht="14.25" customHeight="1">
      <c r="A19" s="87">
        <v>15.0</v>
      </c>
      <c r="B19" s="81" t="s">
        <v>93</v>
      </c>
      <c r="C19" s="87">
        <v>0.0</v>
      </c>
      <c r="D19" s="91" t="s">
        <v>94</v>
      </c>
      <c r="E19" s="91">
        <v>6.0</v>
      </c>
      <c r="F19" s="91">
        <v>2.0</v>
      </c>
      <c r="G19" s="91">
        <v>42.0</v>
      </c>
      <c r="H19" s="89" t="str">
        <f t="shared" ref="H19:J19" si="18">E19*$C19</f>
        <v>0</v>
      </c>
      <c r="I19" s="89" t="str">
        <f t="shared" si="18"/>
        <v>0</v>
      </c>
      <c r="J19" s="89" t="str">
        <f t="shared" si="18"/>
        <v>0</v>
      </c>
    </row>
    <row r="20" ht="14.25" customHeight="1">
      <c r="A20" s="87">
        <v>16.0</v>
      </c>
      <c r="B20" s="81" t="s">
        <v>95</v>
      </c>
      <c r="C20" s="87">
        <v>0.0</v>
      </c>
      <c r="D20" s="91" t="s">
        <v>94</v>
      </c>
      <c r="E20" s="91">
        <v>6.0</v>
      </c>
      <c r="F20" s="91">
        <v>-5.0</v>
      </c>
      <c r="G20" s="91">
        <v>42.0</v>
      </c>
      <c r="H20" s="89" t="str">
        <f t="shared" ref="H20:J20" si="19">E20*$C20</f>
        <v>0</v>
      </c>
      <c r="I20" s="89" t="str">
        <f t="shared" si="19"/>
        <v>0</v>
      </c>
      <c r="J20" s="89" t="str">
        <f t="shared" si="19"/>
        <v>0</v>
      </c>
    </row>
    <row r="21" ht="14.25" customHeight="1">
      <c r="A21" s="87">
        <v>17.0</v>
      </c>
      <c r="B21" s="81" t="s">
        <v>96</v>
      </c>
      <c r="C21" s="87">
        <v>0.0</v>
      </c>
      <c r="D21" s="91" t="s">
        <v>94</v>
      </c>
      <c r="E21" s="91">
        <v>6.0</v>
      </c>
      <c r="F21" s="91">
        <v>-2.0</v>
      </c>
      <c r="G21" s="91">
        <v>28.0</v>
      </c>
      <c r="H21" s="89" t="str">
        <f t="shared" ref="H21:J21" si="20">E21*$C21</f>
        <v>0</v>
      </c>
      <c r="I21" s="89" t="str">
        <f t="shared" si="20"/>
        <v>0</v>
      </c>
      <c r="J21" s="89" t="str">
        <f t="shared" si="20"/>
        <v>0</v>
      </c>
    </row>
    <row r="22" ht="14.25" customHeight="1">
      <c r="A22" s="87">
        <v>18.0</v>
      </c>
      <c r="B22" s="81" t="s">
        <v>97</v>
      </c>
      <c r="C22" s="87">
        <v>0.0</v>
      </c>
      <c r="D22" s="91" t="s">
        <v>94</v>
      </c>
      <c r="E22" s="91">
        <v>6.0</v>
      </c>
      <c r="F22" s="91">
        <v>-2.0</v>
      </c>
      <c r="G22" s="91">
        <v>35.0</v>
      </c>
      <c r="H22" s="89" t="str">
        <f t="shared" ref="H22:J22" si="21">E22*$C22</f>
        <v>0</v>
      </c>
      <c r="I22" s="89" t="str">
        <f t="shared" si="21"/>
        <v>0</v>
      </c>
      <c r="J22" s="89" t="str">
        <f t="shared" si="21"/>
        <v>0</v>
      </c>
    </row>
    <row r="23" ht="14.25" customHeight="1">
      <c r="A23" s="87">
        <v>19.0</v>
      </c>
      <c r="B23" s="81" t="s">
        <v>98</v>
      </c>
      <c r="C23" s="87">
        <v>0.0</v>
      </c>
      <c r="D23" s="91" t="s">
        <v>94</v>
      </c>
      <c r="E23" s="91">
        <v>6.0</v>
      </c>
      <c r="F23" s="91">
        <v>2.0</v>
      </c>
      <c r="G23" s="91">
        <v>35.0</v>
      </c>
      <c r="H23" s="89" t="str">
        <f t="shared" ref="H23:J23" si="22">E23*$C23</f>
        <v>0</v>
      </c>
      <c r="I23" s="89" t="str">
        <f t="shared" si="22"/>
        <v>0</v>
      </c>
      <c r="J23" s="89" t="str">
        <f t="shared" si="22"/>
        <v>0</v>
      </c>
    </row>
    <row r="24" ht="14.25" customHeight="1">
      <c r="A24" s="87">
        <v>20.0</v>
      </c>
      <c r="B24" s="81" t="s">
        <v>99</v>
      </c>
      <c r="C24" s="87">
        <v>0.0</v>
      </c>
      <c r="D24" s="91" t="s">
        <v>94</v>
      </c>
      <c r="E24" s="91">
        <v>6.0</v>
      </c>
      <c r="F24" s="91">
        <v>-2.0</v>
      </c>
      <c r="G24" s="91">
        <v>42.0</v>
      </c>
      <c r="H24" s="89" t="str">
        <f t="shared" ref="H24:J24" si="23">E24*$C24</f>
        <v>0</v>
      </c>
      <c r="I24" s="89" t="str">
        <f t="shared" si="23"/>
        <v>0</v>
      </c>
      <c r="J24" s="89" t="str">
        <f t="shared" si="23"/>
        <v>0</v>
      </c>
    </row>
    <row r="25" ht="14.25" customHeight="1">
      <c r="A25" s="87">
        <v>21.0</v>
      </c>
      <c r="B25" s="81" t="s">
        <v>100</v>
      </c>
      <c r="C25" s="87">
        <v>0.0</v>
      </c>
      <c r="D25" s="72" t="s">
        <v>101</v>
      </c>
      <c r="E25" s="72">
        <v>6.0</v>
      </c>
      <c r="F25" s="72">
        <v>-2.0</v>
      </c>
      <c r="G25" s="72">
        <v>49.0</v>
      </c>
      <c r="H25" s="89" t="str">
        <f t="shared" ref="H25:J25" si="24">E25*$C25</f>
        <v>0</v>
      </c>
      <c r="I25" s="89" t="str">
        <f t="shared" si="24"/>
        <v>0</v>
      </c>
      <c r="J25" s="89" t="str">
        <f t="shared" si="24"/>
        <v>0</v>
      </c>
    </row>
    <row r="26" ht="14.25" customHeight="1">
      <c r="A26" s="87">
        <v>22.0</v>
      </c>
      <c r="B26" s="81" t="s">
        <v>102</v>
      </c>
      <c r="C26" s="87">
        <v>0.0</v>
      </c>
      <c r="D26" s="72" t="s">
        <v>101</v>
      </c>
      <c r="E26" s="72">
        <v>6.0</v>
      </c>
      <c r="F26" s="72">
        <v>-5.0</v>
      </c>
      <c r="G26" s="72">
        <v>56.0</v>
      </c>
      <c r="H26" s="89" t="str">
        <f t="shared" ref="H26:J26" si="25">E26*$C26</f>
        <v>0</v>
      </c>
      <c r="I26" s="89" t="str">
        <f t="shared" si="25"/>
        <v>0</v>
      </c>
      <c r="J26" s="89" t="str">
        <f t="shared" si="25"/>
        <v>0</v>
      </c>
    </row>
    <row r="27" ht="14.25" customHeight="1">
      <c r="A27" s="87">
        <v>23.0</v>
      </c>
      <c r="B27" s="81" t="s">
        <v>103</v>
      </c>
      <c r="C27" s="87">
        <v>0.0</v>
      </c>
      <c r="D27" s="72" t="s">
        <v>101</v>
      </c>
      <c r="E27" s="72">
        <v>6.0</v>
      </c>
      <c r="F27" s="72">
        <v>2.0</v>
      </c>
      <c r="G27" s="72">
        <v>49.0</v>
      </c>
      <c r="H27" s="89" t="str">
        <f t="shared" ref="H27:J27" si="26">E27*$C27</f>
        <v>0</v>
      </c>
      <c r="I27" s="89" t="str">
        <f t="shared" si="26"/>
        <v>0</v>
      </c>
      <c r="J27" s="89" t="str">
        <f t="shared" si="26"/>
        <v>0</v>
      </c>
    </row>
    <row r="28" ht="14.25" customHeight="1">
      <c r="A28" s="87">
        <v>24.0</v>
      </c>
      <c r="B28" s="81" t="s">
        <v>104</v>
      </c>
      <c r="C28" s="87">
        <v>0.0</v>
      </c>
      <c r="D28" s="72" t="s">
        <v>101</v>
      </c>
      <c r="E28" s="72">
        <v>3.0</v>
      </c>
      <c r="F28" s="72">
        <v>-5.0</v>
      </c>
      <c r="G28" s="72">
        <v>56.0</v>
      </c>
      <c r="H28" s="89" t="str">
        <f t="shared" ref="H28:J28" si="27">E28*$C28</f>
        <v>0</v>
      </c>
      <c r="I28" s="89" t="str">
        <f t="shared" si="27"/>
        <v>0</v>
      </c>
      <c r="J28" s="89" t="str">
        <f t="shared" si="27"/>
        <v>0</v>
      </c>
    </row>
    <row r="29" ht="14.25" customHeight="1">
      <c r="A29" s="87">
        <v>25.0</v>
      </c>
      <c r="B29" s="81" t="s">
        <v>105</v>
      </c>
      <c r="C29" s="87">
        <v>0.0</v>
      </c>
      <c r="D29" s="72" t="s">
        <v>101</v>
      </c>
      <c r="E29" s="72">
        <v>6.0</v>
      </c>
      <c r="F29" s="72">
        <v>-5.0</v>
      </c>
      <c r="G29" s="72">
        <v>7.0</v>
      </c>
      <c r="H29" s="89" t="str">
        <f t="shared" ref="H29:J29" si="28">E29*$C29</f>
        <v>0</v>
      </c>
      <c r="I29" s="89" t="str">
        <f t="shared" si="28"/>
        <v>0</v>
      </c>
      <c r="J29" s="89" t="str">
        <f t="shared" si="28"/>
        <v>0</v>
      </c>
    </row>
    <row r="30" ht="14.25" customHeight="1">
      <c r="A30" s="87">
        <v>26.0</v>
      </c>
      <c r="B30" s="81" t="s">
        <v>106</v>
      </c>
      <c r="C30" s="87">
        <v>0.0</v>
      </c>
      <c r="D30" s="72" t="s">
        <v>101</v>
      </c>
      <c r="E30" s="72">
        <v>6.0</v>
      </c>
      <c r="F30" s="72">
        <v>5.0</v>
      </c>
      <c r="G30" s="72">
        <v>49.0</v>
      </c>
      <c r="H30" s="89" t="str">
        <f t="shared" ref="H30:J30" si="29">E30*$C30</f>
        <v>0</v>
      </c>
      <c r="I30" s="89" t="str">
        <f t="shared" si="29"/>
        <v>0</v>
      </c>
      <c r="J30" s="89" t="str">
        <f t="shared" si="29"/>
        <v>0</v>
      </c>
    </row>
    <row r="31" ht="14.25" customHeight="1">
      <c r="A31" s="87">
        <v>27.0</v>
      </c>
      <c r="B31" s="81" t="s">
        <v>107</v>
      </c>
      <c r="C31" s="87">
        <v>0.0</v>
      </c>
      <c r="D31" s="72" t="s">
        <v>101</v>
      </c>
      <c r="E31" s="72">
        <v>6.0</v>
      </c>
      <c r="F31" s="72">
        <v>5.0</v>
      </c>
      <c r="G31" s="72">
        <v>7.0</v>
      </c>
      <c r="H31" s="89" t="str">
        <f t="shared" ref="H31:J31" si="30">E31*$C31</f>
        <v>0</v>
      </c>
      <c r="I31" s="89" t="str">
        <f t="shared" si="30"/>
        <v>0</v>
      </c>
      <c r="J31" s="89" t="str">
        <f t="shared" si="30"/>
        <v>0</v>
      </c>
    </row>
    <row r="32" ht="14.25" customHeight="1">
      <c r="A32" s="87">
        <v>28.0</v>
      </c>
      <c r="B32" s="81" t="s">
        <v>108</v>
      </c>
      <c r="C32" s="87">
        <v>0.0</v>
      </c>
      <c r="D32" s="72" t="s">
        <v>101</v>
      </c>
      <c r="E32" s="72">
        <v>6.0</v>
      </c>
      <c r="F32" s="72">
        <v>-2.0</v>
      </c>
      <c r="G32" s="72">
        <v>56.0</v>
      </c>
      <c r="H32" s="89" t="str">
        <f t="shared" ref="H32:J32" si="31">E32*$C32</f>
        <v>0</v>
      </c>
      <c r="I32" s="89" t="str">
        <f t="shared" si="31"/>
        <v>0</v>
      </c>
      <c r="J32" s="89" t="str">
        <f t="shared" si="31"/>
        <v>0</v>
      </c>
    </row>
    <row r="33" ht="14.25" customHeight="1">
      <c r="A33" s="87">
        <v>29.0</v>
      </c>
      <c r="B33" s="81" t="s">
        <v>109</v>
      </c>
      <c r="C33" s="87">
        <v>0.0</v>
      </c>
      <c r="D33" s="72" t="s">
        <v>101</v>
      </c>
      <c r="E33" s="72">
        <v>6.0</v>
      </c>
      <c r="F33" s="72">
        <v>5.0</v>
      </c>
      <c r="G33" s="72">
        <v>56.0</v>
      </c>
      <c r="H33" s="89" t="str">
        <f t="shared" ref="H33:J33" si="32">E33*$C33</f>
        <v>0</v>
      </c>
      <c r="I33" s="89" t="str">
        <f t="shared" si="32"/>
        <v>0</v>
      </c>
      <c r="J33" s="89" t="str">
        <f t="shared" si="32"/>
        <v>0</v>
      </c>
    </row>
    <row r="34" ht="14.25" customHeight="1">
      <c r="A34" s="87">
        <v>30.0</v>
      </c>
      <c r="B34" s="81" t="s">
        <v>110</v>
      </c>
      <c r="C34" s="87">
        <v>0.0</v>
      </c>
      <c r="D34" s="72" t="s">
        <v>101</v>
      </c>
      <c r="E34" s="72">
        <v>6.0</v>
      </c>
      <c r="F34" s="72">
        <v>-5.0</v>
      </c>
      <c r="G34" s="72">
        <v>56.0</v>
      </c>
      <c r="H34" s="89" t="str">
        <f t="shared" ref="H34:J34" si="33">E34*$C34</f>
        <v>0</v>
      </c>
      <c r="I34" s="89" t="str">
        <f t="shared" si="33"/>
        <v>0</v>
      </c>
      <c r="J34" s="89" t="str">
        <f t="shared" si="33"/>
        <v>0</v>
      </c>
    </row>
    <row r="35" ht="14.25" customHeight="1">
      <c r="A35" s="87">
        <v>31.0</v>
      </c>
      <c r="B35" s="81" t="s">
        <v>111</v>
      </c>
      <c r="C35" s="87">
        <v>0.0</v>
      </c>
      <c r="D35" s="72" t="s">
        <v>101</v>
      </c>
      <c r="E35" s="72">
        <v>6.0</v>
      </c>
      <c r="F35" s="72">
        <v>2.0</v>
      </c>
      <c r="G35" s="72">
        <v>49.0</v>
      </c>
      <c r="H35" s="89" t="str">
        <f t="shared" ref="H35:J35" si="34">E35*$C35</f>
        <v>0</v>
      </c>
      <c r="I35" s="89" t="str">
        <f t="shared" si="34"/>
        <v>0</v>
      </c>
      <c r="J35" s="89" t="str">
        <f t="shared" si="34"/>
        <v>0</v>
      </c>
    </row>
    <row r="36" ht="14.25" customHeight="1">
      <c r="A36" s="87">
        <v>32.0</v>
      </c>
      <c r="B36" s="81" t="s">
        <v>112</v>
      </c>
      <c r="C36" s="87">
        <v>0.0</v>
      </c>
      <c r="D36" s="72" t="s">
        <v>101</v>
      </c>
      <c r="E36" s="72">
        <v>3.0</v>
      </c>
      <c r="F36" s="72">
        <v>5.0</v>
      </c>
      <c r="G36" s="72">
        <v>56.0</v>
      </c>
      <c r="H36" s="89" t="str">
        <f t="shared" ref="H36:J36" si="35">E36*$C36</f>
        <v>0</v>
      </c>
      <c r="I36" s="89" t="str">
        <f t="shared" si="35"/>
        <v>0</v>
      </c>
      <c r="J36" s="89" t="str">
        <f t="shared" si="35"/>
        <v>0</v>
      </c>
    </row>
    <row r="37" ht="14.25" customHeight="1">
      <c r="A37" s="87">
        <v>33.0</v>
      </c>
      <c r="B37" s="81" t="s">
        <v>113</v>
      </c>
      <c r="C37" s="87">
        <v>0.0</v>
      </c>
      <c r="D37" s="94" t="s">
        <v>114</v>
      </c>
      <c r="E37" s="94">
        <v>13.0</v>
      </c>
      <c r="F37" s="94">
        <v>-5.0</v>
      </c>
      <c r="G37" s="94">
        <v>7.0</v>
      </c>
      <c r="H37" s="89" t="str">
        <f t="shared" ref="H37:J37" si="36">E37*$C37</f>
        <v>0</v>
      </c>
      <c r="I37" s="89" t="str">
        <f t="shared" si="36"/>
        <v>0</v>
      </c>
      <c r="J37" s="89" t="str">
        <f t="shared" si="36"/>
        <v>0</v>
      </c>
    </row>
    <row r="38" ht="14.25" customHeight="1">
      <c r="A38" s="87">
        <v>34.0</v>
      </c>
      <c r="B38" s="81" t="s">
        <v>115</v>
      </c>
      <c r="C38" s="87">
        <v>0.0</v>
      </c>
      <c r="D38" s="94" t="s">
        <v>114</v>
      </c>
      <c r="E38" s="94">
        <v>13.0</v>
      </c>
      <c r="F38" s="94">
        <v>-2.0</v>
      </c>
      <c r="G38" s="94">
        <v>7.0</v>
      </c>
      <c r="H38" s="89" t="str">
        <f t="shared" ref="H38:J38" si="37">E38*$C38</f>
        <v>0</v>
      </c>
      <c r="I38" s="89" t="str">
        <f t="shared" si="37"/>
        <v>0</v>
      </c>
      <c r="J38" s="89" t="str">
        <f t="shared" si="37"/>
        <v>0</v>
      </c>
    </row>
    <row r="39" ht="14.25" customHeight="1">
      <c r="A39" s="87">
        <v>35.0</v>
      </c>
      <c r="B39" s="81" t="s">
        <v>116</v>
      </c>
      <c r="C39" s="87">
        <v>0.0</v>
      </c>
      <c r="D39" s="94" t="s">
        <v>114</v>
      </c>
      <c r="E39" s="94">
        <v>13.0</v>
      </c>
      <c r="F39" s="94">
        <v>2.0</v>
      </c>
      <c r="G39" s="94">
        <v>7.0</v>
      </c>
      <c r="H39" s="89" t="str">
        <f t="shared" ref="H39:J39" si="38">E39*$C39</f>
        <v>0</v>
      </c>
      <c r="I39" s="89" t="str">
        <f t="shared" si="38"/>
        <v>0</v>
      </c>
      <c r="J39" s="89" t="str">
        <f t="shared" si="38"/>
        <v>0</v>
      </c>
    </row>
    <row r="40" ht="14.25" customHeight="1">
      <c r="A40" s="87">
        <v>36.0</v>
      </c>
      <c r="B40" s="81" t="s">
        <v>117</v>
      </c>
      <c r="C40" s="87">
        <v>0.0</v>
      </c>
      <c r="D40" s="94" t="s">
        <v>114</v>
      </c>
      <c r="E40" s="94">
        <v>13.0</v>
      </c>
      <c r="F40" s="94">
        <v>5.0</v>
      </c>
      <c r="G40" s="94">
        <v>7.0</v>
      </c>
      <c r="H40" s="89" t="str">
        <f t="shared" ref="H40:J40" si="39">E40*$C40</f>
        <v>0</v>
      </c>
      <c r="I40" s="89" t="str">
        <f t="shared" si="39"/>
        <v>0</v>
      </c>
      <c r="J40" s="89" t="str">
        <f t="shared" si="39"/>
        <v>0</v>
      </c>
    </row>
    <row r="41" ht="14.25" customHeight="1">
      <c r="A41" s="87">
        <v>37.0</v>
      </c>
      <c r="B41" s="81" t="s">
        <v>118</v>
      </c>
      <c r="C41" s="87">
        <v>0.0</v>
      </c>
      <c r="D41" s="94" t="s">
        <v>114</v>
      </c>
      <c r="E41" s="94">
        <v>13.0</v>
      </c>
      <c r="F41" s="94">
        <v>5.0</v>
      </c>
      <c r="G41" s="94">
        <v>14.0</v>
      </c>
      <c r="H41" s="89" t="str">
        <f t="shared" ref="H41:J41" si="40">E41*$C41</f>
        <v>0</v>
      </c>
      <c r="I41" s="89" t="str">
        <f t="shared" si="40"/>
        <v>0</v>
      </c>
      <c r="J41" s="89" t="str">
        <f t="shared" si="40"/>
        <v>0</v>
      </c>
    </row>
    <row r="42" ht="14.25" customHeight="1">
      <c r="A42" s="87">
        <v>38.0</v>
      </c>
      <c r="B42" s="81" t="s">
        <v>119</v>
      </c>
      <c r="C42" s="87">
        <v>0.0</v>
      </c>
      <c r="D42" s="94" t="s">
        <v>114</v>
      </c>
      <c r="E42" s="94">
        <v>13.0</v>
      </c>
      <c r="F42" s="94">
        <v>2.0</v>
      </c>
      <c r="G42" s="94">
        <v>14.0</v>
      </c>
      <c r="H42" s="89" t="str">
        <f t="shared" ref="H42:J42" si="41">E42*$C42</f>
        <v>0</v>
      </c>
      <c r="I42" s="89" t="str">
        <f t="shared" si="41"/>
        <v>0</v>
      </c>
      <c r="J42" s="89" t="str">
        <f t="shared" si="41"/>
        <v>0</v>
      </c>
    </row>
    <row r="43" ht="14.25" customHeight="1">
      <c r="A43" s="87">
        <v>39.0</v>
      </c>
      <c r="B43" s="81" t="s">
        <v>120</v>
      </c>
      <c r="C43" s="87">
        <v>0.0</v>
      </c>
      <c r="D43" s="94" t="s">
        <v>114</v>
      </c>
      <c r="E43" s="94">
        <v>13.0</v>
      </c>
      <c r="F43" s="94">
        <v>-2.0</v>
      </c>
      <c r="G43" s="94">
        <v>14.0</v>
      </c>
      <c r="H43" s="89" t="str">
        <f t="shared" ref="H43:J43" si="42">E43*$C43</f>
        <v>0</v>
      </c>
      <c r="I43" s="89" t="str">
        <f t="shared" si="42"/>
        <v>0</v>
      </c>
      <c r="J43" s="89" t="str">
        <f t="shared" si="42"/>
        <v>0</v>
      </c>
    </row>
    <row r="44" ht="14.25" customHeight="1">
      <c r="A44" s="87">
        <v>40.0</v>
      </c>
      <c r="B44" s="81" t="s">
        <v>121</v>
      </c>
      <c r="C44" s="87">
        <v>0.0</v>
      </c>
      <c r="D44" s="94" t="s">
        <v>114</v>
      </c>
      <c r="E44" s="94">
        <v>13.0</v>
      </c>
      <c r="F44" s="94">
        <v>-5.0</v>
      </c>
      <c r="G44" s="94">
        <v>14.0</v>
      </c>
      <c r="H44" s="89" t="str">
        <f t="shared" ref="H44:J44" si="43">E44*$C44</f>
        <v>0</v>
      </c>
      <c r="I44" s="89" t="str">
        <f t="shared" si="43"/>
        <v>0</v>
      </c>
      <c r="J44" s="89" t="str">
        <f t="shared" si="43"/>
        <v>0</v>
      </c>
    </row>
    <row r="45" ht="14.25" customHeight="1">
      <c r="A45" s="87">
        <v>41.0</v>
      </c>
      <c r="B45" s="81" t="s">
        <v>122</v>
      </c>
      <c r="C45" s="87">
        <v>0.0</v>
      </c>
      <c r="D45" s="91" t="s">
        <v>94</v>
      </c>
      <c r="E45" s="91">
        <v>16.0</v>
      </c>
      <c r="F45" s="91">
        <v>-5.0</v>
      </c>
      <c r="G45" s="91">
        <v>7.0</v>
      </c>
      <c r="H45" s="89" t="str">
        <f t="shared" ref="H45:J45" si="44">E45*$C45</f>
        <v>0</v>
      </c>
      <c r="I45" s="89" t="str">
        <f t="shared" si="44"/>
        <v>0</v>
      </c>
      <c r="J45" s="89" t="str">
        <f t="shared" si="44"/>
        <v>0</v>
      </c>
    </row>
    <row r="46" ht="14.25" customHeight="1">
      <c r="A46" s="87">
        <v>42.0</v>
      </c>
      <c r="B46" s="81" t="s">
        <v>123</v>
      </c>
      <c r="C46" s="87">
        <v>0.0</v>
      </c>
      <c r="D46" s="91" t="s">
        <v>94</v>
      </c>
      <c r="E46" s="91">
        <v>16.0</v>
      </c>
      <c r="F46" s="91">
        <v>-2.0</v>
      </c>
      <c r="G46" s="91">
        <v>7.0</v>
      </c>
      <c r="H46" s="89" t="str">
        <f t="shared" ref="H46:J46" si="45">E46*$C46</f>
        <v>0</v>
      </c>
      <c r="I46" s="89" t="str">
        <f t="shared" si="45"/>
        <v>0</v>
      </c>
      <c r="J46" s="89" t="str">
        <f t="shared" si="45"/>
        <v>0</v>
      </c>
    </row>
    <row r="47" ht="14.25" customHeight="1">
      <c r="A47" s="87">
        <v>43.0</v>
      </c>
      <c r="B47" s="81" t="s">
        <v>124</v>
      </c>
      <c r="C47" s="87">
        <v>0.0</v>
      </c>
      <c r="D47" s="91" t="s">
        <v>94</v>
      </c>
      <c r="E47" s="91">
        <v>16.0</v>
      </c>
      <c r="F47" s="91">
        <v>2.0</v>
      </c>
      <c r="G47" s="91">
        <v>7.0</v>
      </c>
      <c r="H47" s="89" t="str">
        <f t="shared" ref="H47:J47" si="46">E47*$C47</f>
        <v>0</v>
      </c>
      <c r="I47" s="89" t="str">
        <f t="shared" si="46"/>
        <v>0</v>
      </c>
      <c r="J47" s="89" t="str">
        <f t="shared" si="46"/>
        <v>0</v>
      </c>
    </row>
    <row r="48" ht="14.25" customHeight="1">
      <c r="A48" s="87">
        <v>44.0</v>
      </c>
      <c r="B48" s="81" t="s">
        <v>125</v>
      </c>
      <c r="C48" s="87">
        <v>0.0</v>
      </c>
      <c r="D48" s="91" t="s">
        <v>94</v>
      </c>
      <c r="E48" s="91">
        <v>16.0</v>
      </c>
      <c r="F48" s="91">
        <v>5.0</v>
      </c>
      <c r="G48" s="91">
        <v>7.0</v>
      </c>
      <c r="H48" s="89" t="str">
        <f t="shared" ref="H48:J48" si="47">E48*$C48</f>
        <v>0</v>
      </c>
      <c r="I48" s="89" t="str">
        <f t="shared" si="47"/>
        <v>0</v>
      </c>
      <c r="J48" s="89" t="str">
        <f t="shared" si="47"/>
        <v>0</v>
      </c>
    </row>
    <row r="49" ht="14.25" customHeight="1">
      <c r="A49" s="87">
        <v>45.0</v>
      </c>
      <c r="B49" s="81" t="s">
        <v>126</v>
      </c>
      <c r="C49" s="87">
        <v>0.0</v>
      </c>
      <c r="D49" s="91" t="s">
        <v>94</v>
      </c>
      <c r="E49" s="91">
        <v>16.0</v>
      </c>
      <c r="F49" s="91">
        <v>-5.0</v>
      </c>
      <c r="G49" s="91">
        <v>14.0</v>
      </c>
      <c r="H49" s="89" t="str">
        <f t="shared" ref="H49:J49" si="48">E49*$C49</f>
        <v>0</v>
      </c>
      <c r="I49" s="89" t="str">
        <f t="shared" si="48"/>
        <v>0</v>
      </c>
      <c r="J49" s="89" t="str">
        <f t="shared" si="48"/>
        <v>0</v>
      </c>
    </row>
    <row r="50" ht="14.25" customHeight="1">
      <c r="A50" s="87">
        <v>46.0</v>
      </c>
      <c r="B50" s="81" t="s">
        <v>127</v>
      </c>
      <c r="C50" s="87">
        <v>0.0</v>
      </c>
      <c r="D50" s="91" t="s">
        <v>94</v>
      </c>
      <c r="E50" s="91">
        <v>16.0</v>
      </c>
      <c r="F50" s="91">
        <v>-2.0</v>
      </c>
      <c r="G50" s="91">
        <v>14.0</v>
      </c>
      <c r="H50" s="89" t="str">
        <f t="shared" ref="H50:J50" si="49">E50*$C50</f>
        <v>0</v>
      </c>
      <c r="I50" s="89" t="str">
        <f t="shared" si="49"/>
        <v>0</v>
      </c>
      <c r="J50" s="89" t="str">
        <f t="shared" si="49"/>
        <v>0</v>
      </c>
    </row>
    <row r="51" ht="14.25" customHeight="1">
      <c r="A51" s="87">
        <v>47.0</v>
      </c>
      <c r="B51" s="81" t="s">
        <v>128</v>
      </c>
      <c r="C51" s="87">
        <v>0.0</v>
      </c>
      <c r="D51" s="91" t="s">
        <v>94</v>
      </c>
      <c r="E51" s="91">
        <v>16.0</v>
      </c>
      <c r="F51" s="91">
        <v>2.0</v>
      </c>
      <c r="G51" s="91">
        <v>14.0</v>
      </c>
      <c r="H51" s="89" t="str">
        <f t="shared" ref="H51:J51" si="50">E51*$C51</f>
        <v>0</v>
      </c>
      <c r="I51" s="89" t="str">
        <f t="shared" si="50"/>
        <v>0</v>
      </c>
      <c r="J51" s="89" t="str">
        <f t="shared" si="50"/>
        <v>0</v>
      </c>
    </row>
    <row r="52" ht="14.25" customHeight="1">
      <c r="A52" s="87">
        <v>48.0</v>
      </c>
      <c r="B52" s="81" t="s">
        <v>129</v>
      </c>
      <c r="C52" s="87">
        <v>0.0</v>
      </c>
      <c r="D52" s="91" t="s">
        <v>94</v>
      </c>
      <c r="E52" s="91">
        <v>16.0</v>
      </c>
      <c r="F52" s="91">
        <v>5.0</v>
      </c>
      <c r="G52" s="91">
        <v>14.0</v>
      </c>
      <c r="H52" s="89" t="str">
        <f t="shared" ref="H52:J52" si="51">E52*$C52</f>
        <v>0</v>
      </c>
      <c r="I52" s="89" t="str">
        <f t="shared" si="51"/>
        <v>0</v>
      </c>
      <c r="J52" s="89" t="str">
        <f t="shared" si="51"/>
        <v>0</v>
      </c>
    </row>
    <row r="53" ht="14.25" customHeight="1">
      <c r="A53" s="87">
        <v>49.0</v>
      </c>
      <c r="B53" s="81" t="s">
        <v>130</v>
      </c>
      <c r="C53" s="87">
        <v>0.0</v>
      </c>
      <c r="D53" s="88" t="s">
        <v>72</v>
      </c>
      <c r="E53" s="88">
        <v>13.0</v>
      </c>
      <c r="F53" s="88">
        <v>-5.0</v>
      </c>
      <c r="G53" s="88">
        <v>21.0</v>
      </c>
      <c r="H53" s="89" t="str">
        <f t="shared" ref="H53:J53" si="52">E53*$C53</f>
        <v>0</v>
      </c>
      <c r="I53" s="89" t="str">
        <f t="shared" si="52"/>
        <v>0</v>
      </c>
      <c r="J53" s="89" t="str">
        <f t="shared" si="52"/>
        <v>0</v>
      </c>
    </row>
    <row r="54" ht="14.25" customHeight="1">
      <c r="A54" s="87">
        <v>50.0</v>
      </c>
      <c r="B54" s="81" t="s">
        <v>131</v>
      </c>
      <c r="C54" s="87">
        <v>0.0</v>
      </c>
      <c r="D54" s="88" t="s">
        <v>72</v>
      </c>
      <c r="E54" s="88">
        <v>13.0</v>
      </c>
      <c r="F54" s="88">
        <v>-2.0</v>
      </c>
      <c r="G54" s="88">
        <v>21.0</v>
      </c>
      <c r="H54" s="89" t="str">
        <f t="shared" ref="H54:J54" si="53">E54*$C54</f>
        <v>0</v>
      </c>
      <c r="I54" s="89" t="str">
        <f t="shared" si="53"/>
        <v>0</v>
      </c>
      <c r="J54" s="89" t="str">
        <f t="shared" si="53"/>
        <v>0</v>
      </c>
    </row>
    <row r="55" ht="14.25" customHeight="1">
      <c r="A55" s="87">
        <v>51.0</v>
      </c>
      <c r="B55" s="81" t="s">
        <v>132</v>
      </c>
      <c r="C55" s="87">
        <v>0.0</v>
      </c>
      <c r="D55" s="88" t="s">
        <v>72</v>
      </c>
      <c r="E55" s="88">
        <v>13.0</v>
      </c>
      <c r="F55" s="88">
        <v>2.0</v>
      </c>
      <c r="G55" s="88">
        <v>21.0</v>
      </c>
      <c r="H55" s="89" t="str">
        <f t="shared" ref="H55:J55" si="54">E55*$C55</f>
        <v>0</v>
      </c>
      <c r="I55" s="89" t="str">
        <f t="shared" si="54"/>
        <v>0</v>
      </c>
      <c r="J55" s="89" t="str">
        <f t="shared" si="54"/>
        <v>0</v>
      </c>
    </row>
    <row r="56" ht="14.25" customHeight="1">
      <c r="A56" s="87">
        <v>52.0</v>
      </c>
      <c r="B56" s="81" t="s">
        <v>133</v>
      </c>
      <c r="C56" s="87">
        <v>0.0</v>
      </c>
      <c r="D56" s="88" t="s">
        <v>72</v>
      </c>
      <c r="E56" s="88">
        <v>13.0</v>
      </c>
      <c r="F56" s="88">
        <v>5.0</v>
      </c>
      <c r="G56" s="88">
        <v>21.0</v>
      </c>
      <c r="H56" s="89" t="str">
        <f t="shared" ref="H56:J56" si="55">E56*$C56</f>
        <v>0</v>
      </c>
      <c r="I56" s="89" t="str">
        <f t="shared" si="55"/>
        <v>0</v>
      </c>
      <c r="J56" s="89" t="str">
        <f t="shared" si="55"/>
        <v>0</v>
      </c>
    </row>
    <row r="57" ht="14.25" customHeight="1">
      <c r="A57" s="87">
        <v>53.0</v>
      </c>
      <c r="B57" s="81" t="s">
        <v>134</v>
      </c>
      <c r="C57" s="87">
        <v>0.0</v>
      </c>
      <c r="D57" s="88" t="s">
        <v>72</v>
      </c>
      <c r="E57" s="88">
        <v>13.0</v>
      </c>
      <c r="F57" s="88">
        <v>5.0</v>
      </c>
      <c r="G57" s="88">
        <v>28.0</v>
      </c>
      <c r="H57" s="89" t="str">
        <f t="shared" ref="H57:J57" si="56">E57*$C57</f>
        <v>0</v>
      </c>
      <c r="I57" s="89" t="str">
        <f t="shared" si="56"/>
        <v>0</v>
      </c>
      <c r="J57" s="89" t="str">
        <f t="shared" si="56"/>
        <v>0</v>
      </c>
    </row>
    <row r="58" ht="14.25" customHeight="1">
      <c r="A58" s="87">
        <v>54.0</v>
      </c>
      <c r="B58" s="81" t="s">
        <v>135</v>
      </c>
      <c r="C58" s="87">
        <v>0.0</v>
      </c>
      <c r="D58" s="88" t="s">
        <v>72</v>
      </c>
      <c r="E58" s="88">
        <v>13.0</v>
      </c>
      <c r="F58" s="88">
        <v>2.0</v>
      </c>
      <c r="G58" s="88">
        <v>28.0</v>
      </c>
      <c r="H58" s="89" t="str">
        <f t="shared" ref="H58:J58" si="57">E58*$C58</f>
        <v>0</v>
      </c>
      <c r="I58" s="89" t="str">
        <f t="shared" si="57"/>
        <v>0</v>
      </c>
      <c r="J58" s="89" t="str">
        <f t="shared" si="57"/>
        <v>0</v>
      </c>
    </row>
    <row r="59" ht="14.25" customHeight="1">
      <c r="A59" s="87">
        <v>55.0</v>
      </c>
      <c r="B59" s="81" t="s">
        <v>136</v>
      </c>
      <c r="C59" s="87">
        <v>0.0</v>
      </c>
      <c r="D59" s="88" t="s">
        <v>72</v>
      </c>
      <c r="E59" s="88">
        <v>13.0</v>
      </c>
      <c r="F59" s="88">
        <v>-2.0</v>
      </c>
      <c r="G59" s="88">
        <v>28.0</v>
      </c>
      <c r="H59" s="89" t="str">
        <f t="shared" ref="H59:J59" si="58">E59*$C59</f>
        <v>0</v>
      </c>
      <c r="I59" s="89" t="str">
        <f t="shared" si="58"/>
        <v>0</v>
      </c>
      <c r="J59" s="89" t="str">
        <f t="shared" si="58"/>
        <v>0</v>
      </c>
    </row>
    <row r="60" ht="14.25" customHeight="1">
      <c r="A60" s="87">
        <v>56.0</v>
      </c>
      <c r="B60" s="81" t="s">
        <v>137</v>
      </c>
      <c r="C60" s="87">
        <v>0.0</v>
      </c>
      <c r="D60" s="88" t="s">
        <v>72</v>
      </c>
      <c r="E60" s="88">
        <v>13.0</v>
      </c>
      <c r="F60" s="88">
        <v>-5.0</v>
      </c>
      <c r="G60" s="88">
        <v>28.0</v>
      </c>
      <c r="H60" s="89" t="str">
        <f t="shared" ref="H60:J60" si="59">E60*$C60</f>
        <v>0</v>
      </c>
      <c r="I60" s="89" t="str">
        <f t="shared" si="59"/>
        <v>0</v>
      </c>
      <c r="J60" s="89" t="str">
        <f t="shared" si="59"/>
        <v>0</v>
      </c>
    </row>
    <row r="61" ht="14.25" customHeight="1">
      <c r="A61" s="87">
        <v>57.0</v>
      </c>
      <c r="B61" s="81" t="s">
        <v>138</v>
      </c>
      <c r="C61" s="87">
        <v>0.0</v>
      </c>
      <c r="D61" s="88" t="s">
        <v>72</v>
      </c>
      <c r="E61" s="88">
        <v>16.0</v>
      </c>
      <c r="F61" s="88">
        <v>-5.0</v>
      </c>
      <c r="G61" s="88">
        <v>56.0</v>
      </c>
      <c r="H61" s="89" t="str">
        <f t="shared" ref="H61:J61" si="60">E61*$C61</f>
        <v>0</v>
      </c>
      <c r="I61" s="89" t="str">
        <f t="shared" si="60"/>
        <v>0</v>
      </c>
      <c r="J61" s="89" t="str">
        <f t="shared" si="60"/>
        <v>0</v>
      </c>
    </row>
    <row r="62" ht="14.25" customHeight="1">
      <c r="A62" s="87">
        <v>58.0</v>
      </c>
      <c r="B62" s="81" t="s">
        <v>139</v>
      </c>
      <c r="C62" s="87">
        <v>0.0</v>
      </c>
      <c r="D62" s="88" t="s">
        <v>72</v>
      </c>
      <c r="E62" s="88">
        <v>16.0</v>
      </c>
      <c r="F62" s="88">
        <v>-2.0</v>
      </c>
      <c r="G62" s="88">
        <v>56.0</v>
      </c>
      <c r="H62" s="89" t="str">
        <f t="shared" ref="H62:J62" si="61">E62*$C62</f>
        <v>0</v>
      </c>
      <c r="I62" s="89" t="str">
        <f t="shared" si="61"/>
        <v>0</v>
      </c>
      <c r="J62" s="89" t="str">
        <f t="shared" si="61"/>
        <v>0</v>
      </c>
    </row>
    <row r="63" ht="14.25" customHeight="1">
      <c r="A63" s="87">
        <v>59.0</v>
      </c>
      <c r="B63" s="81" t="s">
        <v>140</v>
      </c>
      <c r="C63" s="87">
        <v>0.0</v>
      </c>
      <c r="D63" s="88" t="s">
        <v>72</v>
      </c>
      <c r="E63" s="88">
        <v>16.0</v>
      </c>
      <c r="F63" s="88">
        <v>2.0</v>
      </c>
      <c r="G63" s="88">
        <v>56.0</v>
      </c>
      <c r="H63" s="89" t="str">
        <f t="shared" ref="H63:J63" si="62">E63*$C63</f>
        <v>0</v>
      </c>
      <c r="I63" s="89" t="str">
        <f t="shared" si="62"/>
        <v>0</v>
      </c>
      <c r="J63" s="89" t="str">
        <f t="shared" si="62"/>
        <v>0</v>
      </c>
    </row>
    <row r="64" ht="14.25" customHeight="1">
      <c r="A64" s="87">
        <v>60.0</v>
      </c>
      <c r="B64" s="81" t="s">
        <v>141</v>
      </c>
      <c r="C64" s="87">
        <v>0.0</v>
      </c>
      <c r="D64" s="88" t="s">
        <v>72</v>
      </c>
      <c r="E64" s="88">
        <v>13.0</v>
      </c>
      <c r="F64" s="88">
        <v>-5.0</v>
      </c>
      <c r="G64" s="88">
        <v>42.0</v>
      </c>
      <c r="H64" s="89" t="str">
        <f t="shared" ref="H64:J64" si="63">E64*$C64</f>
        <v>0</v>
      </c>
      <c r="I64" s="89" t="str">
        <f t="shared" si="63"/>
        <v>0</v>
      </c>
      <c r="J64" s="89" t="str">
        <f t="shared" si="63"/>
        <v>0</v>
      </c>
    </row>
    <row r="65" ht="14.25" customHeight="1">
      <c r="A65" s="87">
        <v>61.0</v>
      </c>
      <c r="B65" s="81" t="s">
        <v>142</v>
      </c>
      <c r="C65" s="87">
        <v>0.0</v>
      </c>
      <c r="D65" s="88" t="s">
        <v>72</v>
      </c>
      <c r="E65" s="88">
        <v>13.0</v>
      </c>
      <c r="F65" s="88">
        <v>5.0</v>
      </c>
      <c r="G65" s="88">
        <v>42.0</v>
      </c>
      <c r="H65" s="89" t="str">
        <f t="shared" ref="H65:J65" si="64">E65*$C65</f>
        <v>0</v>
      </c>
      <c r="I65" s="89" t="str">
        <f t="shared" si="64"/>
        <v>0</v>
      </c>
      <c r="J65" s="89" t="str">
        <f t="shared" si="64"/>
        <v>0</v>
      </c>
    </row>
    <row r="66" ht="14.25" customHeight="1">
      <c r="A66" s="87">
        <v>62.0</v>
      </c>
      <c r="B66" s="81" t="s">
        <v>143</v>
      </c>
      <c r="C66" s="87">
        <v>0.0</v>
      </c>
      <c r="D66" s="88" t="s">
        <v>72</v>
      </c>
      <c r="E66" s="88">
        <v>16.0</v>
      </c>
      <c r="F66" s="88">
        <v>5.0</v>
      </c>
      <c r="G66" s="88">
        <v>56.0</v>
      </c>
      <c r="H66" s="89" t="str">
        <f t="shared" ref="H66:J66" si="65">E66*$C66</f>
        <v>0</v>
      </c>
      <c r="I66" s="89" t="str">
        <f t="shared" si="65"/>
        <v>0</v>
      </c>
      <c r="J66" s="89" t="str">
        <f t="shared" si="65"/>
        <v>0</v>
      </c>
    </row>
    <row r="67" ht="14.25" customHeight="1">
      <c r="A67" s="87">
        <v>63.0</v>
      </c>
      <c r="B67" s="81" t="s">
        <v>144</v>
      </c>
      <c r="C67" s="87">
        <v>0.0</v>
      </c>
      <c r="D67" s="90" t="s">
        <v>80</v>
      </c>
      <c r="E67" s="90">
        <v>13.0</v>
      </c>
      <c r="F67" s="90">
        <v>-5.0</v>
      </c>
      <c r="G67" s="90">
        <v>49.0</v>
      </c>
      <c r="H67" s="89" t="str">
        <f t="shared" ref="H67:J67" si="66">E67*$C67</f>
        <v>0</v>
      </c>
      <c r="I67" s="89" t="str">
        <f t="shared" si="66"/>
        <v>0</v>
      </c>
      <c r="J67" s="89" t="str">
        <f t="shared" si="66"/>
        <v>0</v>
      </c>
    </row>
    <row r="68" ht="14.25" customHeight="1">
      <c r="A68" s="87">
        <v>64.0</v>
      </c>
      <c r="B68" s="81" t="s">
        <v>145</v>
      </c>
      <c r="C68" s="87">
        <v>0.0</v>
      </c>
      <c r="D68" s="90" t="s">
        <v>80</v>
      </c>
      <c r="E68" s="90">
        <v>13.0</v>
      </c>
      <c r="F68" s="90">
        <v>-2.0</v>
      </c>
      <c r="G68" s="90">
        <v>42.0</v>
      </c>
      <c r="H68" s="89" t="str">
        <f t="shared" ref="H68:J68" si="67">E68*$C68</f>
        <v>0</v>
      </c>
      <c r="I68" s="89" t="str">
        <f t="shared" si="67"/>
        <v>0</v>
      </c>
      <c r="J68" s="89" t="str">
        <f t="shared" si="67"/>
        <v>0</v>
      </c>
    </row>
    <row r="69" ht="14.25" customHeight="1">
      <c r="A69" s="87">
        <v>65.0</v>
      </c>
      <c r="B69" s="81" t="s">
        <v>146</v>
      </c>
      <c r="C69" s="87">
        <v>0.0</v>
      </c>
      <c r="D69" s="90" t="s">
        <v>80</v>
      </c>
      <c r="E69" s="90">
        <v>13.0</v>
      </c>
      <c r="F69" s="90">
        <v>-2.0</v>
      </c>
      <c r="G69" s="90">
        <v>49.0</v>
      </c>
      <c r="H69" s="89" t="str">
        <f t="shared" ref="H69:J69" si="68">E69*$C69</f>
        <v>0</v>
      </c>
      <c r="I69" s="89" t="str">
        <f t="shared" si="68"/>
        <v>0</v>
      </c>
      <c r="J69" s="89" t="str">
        <f t="shared" si="68"/>
        <v>0</v>
      </c>
    </row>
    <row r="70" ht="14.25" customHeight="1">
      <c r="A70" s="87">
        <v>66.0</v>
      </c>
      <c r="B70" s="81" t="s">
        <v>147</v>
      </c>
      <c r="C70" s="87">
        <v>0.0</v>
      </c>
      <c r="D70" s="90" t="s">
        <v>80</v>
      </c>
      <c r="E70" s="90">
        <v>13.0</v>
      </c>
      <c r="F70" s="90">
        <v>2.0</v>
      </c>
      <c r="G70" s="90">
        <v>42.0</v>
      </c>
      <c r="H70" s="89" t="str">
        <f t="shared" ref="H70:J70" si="69">E70*$C70</f>
        <v>0</v>
      </c>
      <c r="I70" s="89" t="str">
        <f t="shared" si="69"/>
        <v>0</v>
      </c>
      <c r="J70" s="89" t="str">
        <f t="shared" si="69"/>
        <v>0</v>
      </c>
    </row>
    <row r="71" ht="14.25" customHeight="1">
      <c r="A71" s="87">
        <v>67.0</v>
      </c>
      <c r="B71" s="81" t="s">
        <v>148</v>
      </c>
      <c r="C71" s="87">
        <v>0.0</v>
      </c>
      <c r="D71" s="90" t="s">
        <v>80</v>
      </c>
      <c r="E71" s="90">
        <v>13.0</v>
      </c>
      <c r="F71" s="90">
        <v>5.0</v>
      </c>
      <c r="G71" s="90">
        <v>49.0</v>
      </c>
      <c r="H71" s="89" t="str">
        <f t="shared" ref="H71:J71" si="70">E71*$C71</f>
        <v>0</v>
      </c>
      <c r="I71" s="89" t="str">
        <f t="shared" si="70"/>
        <v>0</v>
      </c>
      <c r="J71" s="89" t="str">
        <f t="shared" si="70"/>
        <v>0</v>
      </c>
    </row>
    <row r="72" ht="14.25" customHeight="1">
      <c r="A72" s="87">
        <v>68.0</v>
      </c>
      <c r="B72" s="81" t="s">
        <v>149</v>
      </c>
      <c r="C72" s="87">
        <v>0.0</v>
      </c>
      <c r="D72" s="90" t="s">
        <v>80</v>
      </c>
      <c r="E72" s="90">
        <v>13.0</v>
      </c>
      <c r="F72" s="90">
        <v>2.0</v>
      </c>
      <c r="G72" s="90">
        <v>49.0</v>
      </c>
      <c r="H72" s="89" t="str">
        <f t="shared" ref="H72:J72" si="71">E72*$C72</f>
        <v>0</v>
      </c>
      <c r="I72" s="89" t="str">
        <f t="shared" si="71"/>
        <v>0</v>
      </c>
      <c r="J72" s="89" t="str">
        <f t="shared" si="71"/>
        <v>0</v>
      </c>
    </row>
    <row r="73" ht="14.25" customHeight="1">
      <c r="A73" s="87">
        <v>69.0</v>
      </c>
      <c r="B73" s="81" t="s">
        <v>150</v>
      </c>
      <c r="C73" s="87">
        <v>0.0</v>
      </c>
      <c r="D73" s="91" t="s">
        <v>94</v>
      </c>
      <c r="E73" s="91">
        <v>13.0</v>
      </c>
      <c r="F73" s="91">
        <v>-2.0</v>
      </c>
      <c r="G73" s="91">
        <v>56.0</v>
      </c>
      <c r="H73" s="89" t="str">
        <f t="shared" ref="H73:J73" si="72">E73*$C73</f>
        <v>0</v>
      </c>
      <c r="I73" s="89" t="str">
        <f t="shared" si="72"/>
        <v>0</v>
      </c>
      <c r="J73" s="89" t="str">
        <f t="shared" si="72"/>
        <v>0</v>
      </c>
    </row>
    <row r="74" ht="14.25" customHeight="1">
      <c r="A74" s="87">
        <v>70.0</v>
      </c>
      <c r="B74" s="81" t="s">
        <v>151</v>
      </c>
      <c r="C74" s="87">
        <v>0.0</v>
      </c>
      <c r="D74" s="91" t="s">
        <v>94</v>
      </c>
      <c r="E74" s="91">
        <v>13.0</v>
      </c>
      <c r="F74" s="91">
        <v>5.0</v>
      </c>
      <c r="G74" s="91">
        <v>56.0</v>
      </c>
      <c r="H74" s="89" t="str">
        <f t="shared" ref="H74:J74" si="73">E74*$C74</f>
        <v>0</v>
      </c>
      <c r="I74" s="89" t="str">
        <f t="shared" si="73"/>
        <v>0</v>
      </c>
      <c r="J74" s="89" t="str">
        <f t="shared" si="73"/>
        <v>0</v>
      </c>
    </row>
    <row r="75" ht="14.25" customHeight="1">
      <c r="A75" s="87">
        <v>71.0</v>
      </c>
      <c r="B75" s="81" t="s">
        <v>152</v>
      </c>
      <c r="C75" s="87">
        <v>0.0</v>
      </c>
      <c r="D75" s="91" t="s">
        <v>94</v>
      </c>
      <c r="E75" s="91">
        <v>13.0</v>
      </c>
      <c r="F75" s="91">
        <v>2.0</v>
      </c>
      <c r="G75" s="91">
        <v>56.0</v>
      </c>
      <c r="H75" s="89" t="str">
        <f t="shared" ref="H75:J75" si="74">E75*$C75</f>
        <v>0</v>
      </c>
      <c r="I75" s="89" t="str">
        <f t="shared" si="74"/>
        <v>0</v>
      </c>
      <c r="J75" s="89" t="str">
        <f t="shared" si="74"/>
        <v>0</v>
      </c>
    </row>
    <row r="76" ht="14.25" customHeight="1">
      <c r="A76" s="87">
        <v>72.0</v>
      </c>
      <c r="B76" s="81" t="s">
        <v>153</v>
      </c>
      <c r="C76" s="87">
        <v>0.0</v>
      </c>
      <c r="D76" s="91" t="s">
        <v>94</v>
      </c>
      <c r="E76" s="91">
        <v>13.0</v>
      </c>
      <c r="F76" s="91">
        <v>-5.0</v>
      </c>
      <c r="G76" s="91">
        <v>56.0</v>
      </c>
      <c r="H76" s="89" t="str">
        <f t="shared" ref="H76:J76" si="75">E76*$C76</f>
        <v>0</v>
      </c>
      <c r="I76" s="89" t="str">
        <f t="shared" si="75"/>
        <v>0</v>
      </c>
      <c r="J76" s="89" t="str">
        <f t="shared" si="75"/>
        <v>0</v>
      </c>
    </row>
    <row r="77" ht="14.25" customHeight="1">
      <c r="A77" s="87">
        <v>73.0</v>
      </c>
      <c r="B77" s="81" t="s">
        <v>154</v>
      </c>
      <c r="C77" s="87">
        <v>0.0</v>
      </c>
      <c r="D77" s="72" t="s">
        <v>101</v>
      </c>
      <c r="E77" s="72">
        <v>3.0</v>
      </c>
      <c r="F77" s="72">
        <v>5.0</v>
      </c>
      <c r="G77" s="72">
        <v>7.0</v>
      </c>
      <c r="H77" s="89" t="str">
        <f t="shared" ref="H77:J77" si="76">E77*$C77</f>
        <v>0</v>
      </c>
      <c r="I77" s="89" t="str">
        <f t="shared" si="76"/>
        <v>0</v>
      </c>
      <c r="J77" s="89" t="str">
        <f t="shared" si="76"/>
        <v>0</v>
      </c>
    </row>
    <row r="78" ht="14.25" customHeight="1">
      <c r="A78" s="87">
        <v>74.0</v>
      </c>
      <c r="B78" s="81" t="s">
        <v>155</v>
      </c>
      <c r="C78" s="87">
        <v>0.0</v>
      </c>
      <c r="D78" s="72" t="s">
        <v>101</v>
      </c>
      <c r="E78" s="72">
        <v>3.0</v>
      </c>
      <c r="F78" s="72">
        <v>2.0</v>
      </c>
      <c r="G78" s="72">
        <v>7.0</v>
      </c>
      <c r="H78" s="89" t="str">
        <f t="shared" ref="H78:J78" si="77">E78*$C78</f>
        <v>0</v>
      </c>
      <c r="I78" s="89" t="str">
        <f t="shared" si="77"/>
        <v>0</v>
      </c>
      <c r="J78" s="89" t="str">
        <f t="shared" si="77"/>
        <v>0</v>
      </c>
    </row>
    <row r="79" ht="14.25" customHeight="1">
      <c r="A79" s="87">
        <v>75.0</v>
      </c>
      <c r="B79" s="81" t="s">
        <v>156</v>
      </c>
      <c r="C79" s="87">
        <v>0.0</v>
      </c>
      <c r="D79" s="72" t="s">
        <v>101</v>
      </c>
      <c r="E79" s="72">
        <v>3.0</v>
      </c>
      <c r="F79" s="72">
        <v>-2.0</v>
      </c>
      <c r="G79" s="72">
        <v>7.0</v>
      </c>
      <c r="H79" s="89" t="str">
        <f t="shared" ref="H79:J79" si="78">E79*$C79</f>
        <v>0</v>
      </c>
      <c r="I79" s="89" t="str">
        <f t="shared" si="78"/>
        <v>0</v>
      </c>
      <c r="J79" s="89" t="str">
        <f t="shared" si="78"/>
        <v>0</v>
      </c>
    </row>
    <row r="80" ht="14.25" customHeight="1">
      <c r="A80" s="87">
        <v>76.0</v>
      </c>
      <c r="B80" s="81" t="s">
        <v>157</v>
      </c>
      <c r="C80" s="87">
        <v>0.0</v>
      </c>
      <c r="D80" s="72" t="s">
        <v>101</v>
      </c>
      <c r="E80" s="72">
        <v>3.0</v>
      </c>
      <c r="F80" s="72">
        <v>-5.0</v>
      </c>
      <c r="G80" s="72">
        <v>7.0</v>
      </c>
      <c r="H80" s="89" t="str">
        <f t="shared" ref="H80:J80" si="79">E80*$C80</f>
        <v>0</v>
      </c>
      <c r="I80" s="89" t="str">
        <f t="shared" si="79"/>
        <v>0</v>
      </c>
      <c r="J80" s="89" t="str">
        <f t="shared" si="79"/>
        <v>0</v>
      </c>
    </row>
    <row r="81" ht="14.25" customHeight="1">
      <c r="A81" s="87">
        <v>77.0</v>
      </c>
      <c r="B81" s="81" t="s">
        <v>158</v>
      </c>
      <c r="C81" s="87">
        <v>0.0</v>
      </c>
      <c r="D81" s="72" t="s">
        <v>101</v>
      </c>
      <c r="E81" s="72">
        <v>3.0</v>
      </c>
      <c r="F81" s="72">
        <v>5.0</v>
      </c>
      <c r="G81" s="72">
        <v>14.0</v>
      </c>
      <c r="H81" s="89" t="str">
        <f t="shared" ref="H81:J81" si="80">E81*$C81</f>
        <v>0</v>
      </c>
      <c r="I81" s="89" t="str">
        <f t="shared" si="80"/>
        <v>0</v>
      </c>
      <c r="J81" s="89" t="str">
        <f t="shared" si="80"/>
        <v>0</v>
      </c>
    </row>
    <row r="82" ht="14.25" customHeight="1">
      <c r="A82" s="87">
        <v>78.0</v>
      </c>
      <c r="B82" s="81" t="s">
        <v>159</v>
      </c>
      <c r="C82" s="87">
        <v>0.0</v>
      </c>
      <c r="D82" s="72" t="s">
        <v>101</v>
      </c>
      <c r="E82" s="72">
        <v>3.0</v>
      </c>
      <c r="F82" s="72">
        <v>2.0</v>
      </c>
      <c r="G82" s="72">
        <v>14.0</v>
      </c>
      <c r="H82" s="89" t="str">
        <f t="shared" ref="H82:J82" si="81">E82*$C82</f>
        <v>0</v>
      </c>
      <c r="I82" s="89" t="str">
        <f t="shared" si="81"/>
        <v>0</v>
      </c>
      <c r="J82" s="89" t="str">
        <f t="shared" si="81"/>
        <v>0</v>
      </c>
    </row>
    <row r="83" ht="14.25" customHeight="1">
      <c r="A83" s="87">
        <v>79.0</v>
      </c>
      <c r="B83" s="81" t="s">
        <v>160</v>
      </c>
      <c r="C83" s="87">
        <v>0.0</v>
      </c>
      <c r="D83" s="72" t="s">
        <v>101</v>
      </c>
      <c r="E83" s="72">
        <v>3.0</v>
      </c>
      <c r="F83" s="72">
        <v>-2.0</v>
      </c>
      <c r="G83" s="72">
        <v>14.0</v>
      </c>
      <c r="H83" s="89" t="str">
        <f t="shared" ref="H83:J83" si="82">E83*$C83</f>
        <v>0</v>
      </c>
      <c r="I83" s="89" t="str">
        <f t="shared" si="82"/>
        <v>0</v>
      </c>
      <c r="J83" s="89" t="str">
        <f t="shared" si="82"/>
        <v>0</v>
      </c>
    </row>
    <row r="84" ht="14.25" customHeight="1">
      <c r="A84" s="87">
        <v>80.0</v>
      </c>
      <c r="B84" s="81" t="s">
        <v>161</v>
      </c>
      <c r="C84" s="87">
        <v>0.0</v>
      </c>
      <c r="D84" s="72" t="s">
        <v>101</v>
      </c>
      <c r="E84" s="72">
        <v>3.0</v>
      </c>
      <c r="F84" s="72">
        <v>-5.0</v>
      </c>
      <c r="G84" s="72">
        <v>14.0</v>
      </c>
      <c r="H84" s="89" t="str">
        <f t="shared" ref="H84:J84" si="83">E84*$C84</f>
        <v>0</v>
      </c>
      <c r="I84" s="89" t="str">
        <f t="shared" si="83"/>
        <v>0</v>
      </c>
      <c r="J84" s="89" t="str">
        <f t="shared" si="83"/>
        <v>0</v>
      </c>
    </row>
    <row r="85" ht="14.25" customHeight="1">
      <c r="A85" s="87">
        <v>81.0</v>
      </c>
      <c r="B85" s="81" t="s">
        <v>162</v>
      </c>
      <c r="C85" s="87">
        <v>0.0</v>
      </c>
      <c r="D85" s="72" t="s">
        <v>101</v>
      </c>
      <c r="E85" s="72">
        <v>3.0</v>
      </c>
      <c r="F85" s="72">
        <v>5.0</v>
      </c>
      <c r="G85" s="72">
        <v>21.0</v>
      </c>
      <c r="H85" s="89" t="str">
        <f t="shared" ref="H85:J85" si="84">E85*$C85</f>
        <v>0</v>
      </c>
      <c r="I85" s="89" t="str">
        <f t="shared" si="84"/>
        <v>0</v>
      </c>
      <c r="J85" s="89" t="str">
        <f t="shared" si="84"/>
        <v>0</v>
      </c>
    </row>
    <row r="86" ht="14.25" customHeight="1">
      <c r="A86" s="87">
        <v>82.0</v>
      </c>
      <c r="B86" s="81" t="s">
        <v>163</v>
      </c>
      <c r="C86" s="87">
        <v>0.0</v>
      </c>
      <c r="D86" s="72" t="s">
        <v>101</v>
      </c>
      <c r="E86" s="72">
        <v>3.0</v>
      </c>
      <c r="F86" s="72">
        <v>2.0</v>
      </c>
      <c r="G86" s="72">
        <v>21.0</v>
      </c>
      <c r="H86" s="89" t="str">
        <f t="shared" ref="H86:J86" si="85">E86*$C86</f>
        <v>0</v>
      </c>
      <c r="I86" s="89" t="str">
        <f t="shared" si="85"/>
        <v>0</v>
      </c>
      <c r="J86" s="89" t="str">
        <f t="shared" si="85"/>
        <v>0</v>
      </c>
    </row>
    <row r="87" ht="14.25" customHeight="1">
      <c r="A87" s="87">
        <v>83.0</v>
      </c>
      <c r="B87" s="81" t="s">
        <v>164</v>
      </c>
      <c r="C87" s="87">
        <v>0.0</v>
      </c>
      <c r="D87" s="72" t="s">
        <v>101</v>
      </c>
      <c r="E87" s="72">
        <v>3.0</v>
      </c>
      <c r="F87" s="72">
        <v>-2.0</v>
      </c>
      <c r="G87" s="72">
        <v>21.0</v>
      </c>
      <c r="H87" s="89" t="str">
        <f t="shared" ref="H87:J87" si="86">E87*$C87</f>
        <v>0</v>
      </c>
      <c r="I87" s="89" t="str">
        <f t="shared" si="86"/>
        <v>0</v>
      </c>
      <c r="J87" s="89" t="str">
        <f t="shared" si="86"/>
        <v>0</v>
      </c>
    </row>
    <row r="88" ht="14.25" customHeight="1">
      <c r="A88" s="87">
        <v>84.0</v>
      </c>
      <c r="B88" s="81" t="s">
        <v>165</v>
      </c>
      <c r="C88" s="87">
        <v>0.0</v>
      </c>
      <c r="D88" s="72" t="s">
        <v>101</v>
      </c>
      <c r="E88" s="72">
        <v>3.0</v>
      </c>
      <c r="F88" s="72">
        <v>-5.0</v>
      </c>
      <c r="G88" s="72">
        <v>21.0</v>
      </c>
      <c r="H88" s="89" t="str">
        <f t="shared" ref="H88:J88" si="87">E88*$C88</f>
        <v>0</v>
      </c>
      <c r="I88" s="89" t="str">
        <f t="shared" si="87"/>
        <v>0</v>
      </c>
      <c r="J88" s="89" t="str">
        <f t="shared" si="87"/>
        <v>0</v>
      </c>
    </row>
    <row r="89" ht="14.25" customHeight="1">
      <c r="A89" s="87">
        <v>85.0</v>
      </c>
      <c r="B89" s="81" t="s">
        <v>166</v>
      </c>
      <c r="C89" s="87">
        <v>0.0</v>
      </c>
      <c r="D89" s="72" t="s">
        <v>101</v>
      </c>
      <c r="E89" s="72">
        <v>3.0</v>
      </c>
      <c r="F89" s="72">
        <v>5.0</v>
      </c>
      <c r="G89" s="72">
        <v>28.0</v>
      </c>
      <c r="H89" s="89" t="str">
        <f t="shared" ref="H89:J89" si="88">E89*$C89</f>
        <v>0</v>
      </c>
      <c r="I89" s="89" t="str">
        <f t="shared" si="88"/>
        <v>0</v>
      </c>
      <c r="J89" s="89" t="str">
        <f t="shared" si="88"/>
        <v>0</v>
      </c>
    </row>
    <row r="90" ht="14.25" customHeight="1">
      <c r="A90" s="87">
        <v>86.0</v>
      </c>
      <c r="B90" s="81" t="s">
        <v>167</v>
      </c>
      <c r="C90" s="87">
        <v>0.0</v>
      </c>
      <c r="D90" s="72" t="s">
        <v>101</v>
      </c>
      <c r="E90" s="72">
        <v>3.0</v>
      </c>
      <c r="F90" s="72">
        <v>2.0</v>
      </c>
      <c r="G90" s="72">
        <v>28.0</v>
      </c>
      <c r="H90" s="89" t="str">
        <f t="shared" ref="H90:J90" si="89">E90*$C90</f>
        <v>0</v>
      </c>
      <c r="I90" s="89" t="str">
        <f t="shared" si="89"/>
        <v>0</v>
      </c>
      <c r="J90" s="89" t="str">
        <f t="shared" si="89"/>
        <v>0</v>
      </c>
    </row>
    <row r="91" ht="14.25" customHeight="1">
      <c r="A91" s="87">
        <v>87.0</v>
      </c>
      <c r="B91" s="81" t="s">
        <v>168</v>
      </c>
      <c r="C91" s="87">
        <v>0.0</v>
      </c>
      <c r="D91" s="72" t="s">
        <v>101</v>
      </c>
      <c r="E91" s="72">
        <v>3.0</v>
      </c>
      <c r="F91" s="72">
        <v>-2.0</v>
      </c>
      <c r="G91" s="72">
        <v>28.0</v>
      </c>
      <c r="H91" s="89" t="str">
        <f t="shared" ref="H91:J91" si="90">E91*$C91</f>
        <v>0</v>
      </c>
      <c r="I91" s="89" t="str">
        <f t="shared" si="90"/>
        <v>0</v>
      </c>
      <c r="J91" s="89" t="str">
        <f t="shared" si="90"/>
        <v>0</v>
      </c>
    </row>
    <row r="92" ht="14.25" customHeight="1">
      <c r="A92" s="87">
        <v>88.0</v>
      </c>
      <c r="B92" s="81" t="s">
        <v>169</v>
      </c>
      <c r="C92" s="87">
        <v>0.0</v>
      </c>
      <c r="D92" s="72" t="s">
        <v>101</v>
      </c>
      <c r="E92" s="72">
        <v>3.0</v>
      </c>
      <c r="F92" s="72">
        <v>-5.0</v>
      </c>
      <c r="G92" s="72">
        <v>28.0</v>
      </c>
      <c r="H92" s="89" t="str">
        <f t="shared" ref="H92:J92" si="91">E92*$C92</f>
        <v>0</v>
      </c>
      <c r="I92" s="89" t="str">
        <f t="shared" si="91"/>
        <v>0</v>
      </c>
      <c r="J92" s="89" t="str">
        <f t="shared" si="91"/>
        <v>0</v>
      </c>
    </row>
    <row r="93" ht="14.25" customHeight="1">
      <c r="A93" s="87">
        <v>89.0</v>
      </c>
      <c r="B93" s="81" t="s">
        <v>170</v>
      </c>
      <c r="C93" s="87">
        <v>0.0</v>
      </c>
      <c r="D93" s="72" t="s">
        <v>101</v>
      </c>
      <c r="E93" s="72">
        <v>3.0</v>
      </c>
      <c r="F93" s="72">
        <v>5.0</v>
      </c>
      <c r="G93" s="72">
        <v>35.0</v>
      </c>
      <c r="H93" s="89" t="str">
        <f t="shared" ref="H93:J93" si="92">E93*$C93</f>
        <v>0</v>
      </c>
      <c r="I93" s="89" t="str">
        <f t="shared" si="92"/>
        <v>0</v>
      </c>
      <c r="J93" s="89" t="str">
        <f t="shared" si="92"/>
        <v>0</v>
      </c>
    </row>
    <row r="94" ht="14.25" customHeight="1">
      <c r="A94" s="87">
        <v>90.0</v>
      </c>
      <c r="B94" s="81" t="s">
        <v>171</v>
      </c>
      <c r="C94" s="87">
        <v>0.0</v>
      </c>
      <c r="D94" s="72" t="s">
        <v>101</v>
      </c>
      <c r="E94" s="72">
        <v>3.0</v>
      </c>
      <c r="F94" s="72">
        <v>2.0</v>
      </c>
      <c r="G94" s="72">
        <v>35.0</v>
      </c>
      <c r="H94" s="89" t="str">
        <f t="shared" ref="H94:J94" si="93">E94*$C94</f>
        <v>0</v>
      </c>
      <c r="I94" s="89" t="str">
        <f t="shared" si="93"/>
        <v>0</v>
      </c>
      <c r="J94" s="89" t="str">
        <f t="shared" si="93"/>
        <v>0</v>
      </c>
    </row>
    <row r="95" ht="14.25" customHeight="1">
      <c r="A95" s="87">
        <v>91.0</v>
      </c>
      <c r="B95" s="81" t="s">
        <v>172</v>
      </c>
      <c r="C95" s="87">
        <v>0.0</v>
      </c>
      <c r="D95" s="72" t="s">
        <v>101</v>
      </c>
      <c r="E95" s="72">
        <v>3.0</v>
      </c>
      <c r="F95" s="72">
        <v>-2.0</v>
      </c>
      <c r="G95" s="72">
        <v>35.0</v>
      </c>
      <c r="H95" s="89" t="str">
        <f t="shared" ref="H95:J95" si="94">E95*$C95</f>
        <v>0</v>
      </c>
      <c r="I95" s="89" t="str">
        <f t="shared" si="94"/>
        <v>0</v>
      </c>
      <c r="J95" s="89" t="str">
        <f t="shared" si="94"/>
        <v>0</v>
      </c>
    </row>
    <row r="96" ht="14.25" customHeight="1">
      <c r="A96" s="87">
        <v>92.0</v>
      </c>
      <c r="B96" s="81" t="s">
        <v>173</v>
      </c>
      <c r="C96" s="87">
        <v>0.0</v>
      </c>
      <c r="D96" s="72" t="s">
        <v>101</v>
      </c>
      <c r="E96" s="72">
        <v>3.0</v>
      </c>
      <c r="F96" s="72">
        <v>-5.0</v>
      </c>
      <c r="G96" s="72">
        <v>35.0</v>
      </c>
      <c r="H96" s="89" t="str">
        <f t="shared" ref="H96:J96" si="95">E96*$C96</f>
        <v>0</v>
      </c>
      <c r="I96" s="89" t="str">
        <f t="shared" si="95"/>
        <v>0</v>
      </c>
      <c r="J96" s="89" t="str">
        <f t="shared" si="95"/>
        <v>0</v>
      </c>
    </row>
    <row r="97" ht="14.25" customHeight="1">
      <c r="A97" s="87">
        <v>93.0</v>
      </c>
      <c r="B97" s="81" t="s">
        <v>174</v>
      </c>
      <c r="C97" s="87">
        <v>0.0</v>
      </c>
      <c r="D97" s="72" t="s">
        <v>101</v>
      </c>
      <c r="E97" s="72">
        <v>3.0</v>
      </c>
      <c r="F97" s="72">
        <v>5.0</v>
      </c>
      <c r="G97" s="72">
        <v>42.0</v>
      </c>
      <c r="H97" s="89" t="str">
        <f t="shared" ref="H97:J97" si="96">E97*$C97</f>
        <v>0</v>
      </c>
      <c r="I97" s="89" t="str">
        <f t="shared" si="96"/>
        <v>0</v>
      </c>
      <c r="J97" s="89" t="str">
        <f t="shared" si="96"/>
        <v>0</v>
      </c>
    </row>
    <row r="98" ht="14.25" customHeight="1">
      <c r="A98" s="87">
        <v>94.0</v>
      </c>
      <c r="B98" s="81" t="s">
        <v>175</v>
      </c>
      <c r="C98" s="87">
        <v>0.0</v>
      </c>
      <c r="D98" s="72" t="s">
        <v>101</v>
      </c>
      <c r="E98" s="72">
        <v>3.0</v>
      </c>
      <c r="F98" s="72">
        <v>2.0</v>
      </c>
      <c r="G98" s="72">
        <v>42.0</v>
      </c>
      <c r="H98" s="89" t="str">
        <f t="shared" ref="H98:J98" si="97">E98*$C98</f>
        <v>0</v>
      </c>
      <c r="I98" s="89" t="str">
        <f t="shared" si="97"/>
        <v>0</v>
      </c>
      <c r="J98" s="89" t="str">
        <f t="shared" si="97"/>
        <v>0</v>
      </c>
    </row>
    <row r="99" ht="14.25" customHeight="1">
      <c r="A99" s="87">
        <v>95.0</v>
      </c>
      <c r="B99" s="81" t="s">
        <v>176</v>
      </c>
      <c r="C99" s="87">
        <v>0.0</v>
      </c>
      <c r="D99" s="72" t="s">
        <v>101</v>
      </c>
      <c r="E99" s="72">
        <v>3.0</v>
      </c>
      <c r="F99" s="72">
        <v>-2.0</v>
      </c>
      <c r="G99" s="72">
        <v>42.0</v>
      </c>
      <c r="H99" s="89" t="str">
        <f t="shared" ref="H99:J99" si="98">E99*$C99</f>
        <v>0</v>
      </c>
      <c r="I99" s="89" t="str">
        <f t="shared" si="98"/>
        <v>0</v>
      </c>
      <c r="J99" s="89" t="str">
        <f t="shared" si="98"/>
        <v>0</v>
      </c>
    </row>
    <row r="100" ht="14.25" customHeight="1">
      <c r="A100" s="87">
        <v>96.0</v>
      </c>
      <c r="B100" s="81" t="s">
        <v>177</v>
      </c>
      <c r="C100" s="87">
        <v>0.0</v>
      </c>
      <c r="D100" s="72" t="s">
        <v>101</v>
      </c>
      <c r="E100" s="72">
        <v>3.0</v>
      </c>
      <c r="F100" s="72">
        <v>-5.0</v>
      </c>
      <c r="G100" s="72">
        <v>42.0</v>
      </c>
      <c r="H100" s="89" t="str">
        <f t="shared" ref="H100:J100" si="99">E100*$C100</f>
        <v>0</v>
      </c>
      <c r="I100" s="89" t="str">
        <f t="shared" si="99"/>
        <v>0</v>
      </c>
      <c r="J100" s="89" t="str">
        <f t="shared" si="99"/>
        <v>0</v>
      </c>
    </row>
    <row r="101" ht="14.25" customHeight="1">
      <c r="A101" s="87">
        <v>97.0</v>
      </c>
      <c r="B101" s="81" t="s">
        <v>178</v>
      </c>
      <c r="C101" s="87">
        <v>0.0</v>
      </c>
      <c r="D101" s="72" t="s">
        <v>101</v>
      </c>
      <c r="E101" s="72">
        <v>3.0</v>
      </c>
      <c r="F101" s="72">
        <v>5.0</v>
      </c>
      <c r="G101" s="72">
        <v>49.0</v>
      </c>
      <c r="H101" s="89" t="str">
        <f t="shared" ref="H101:J101" si="100">E101*$C101</f>
        <v>0</v>
      </c>
      <c r="I101" s="89" t="str">
        <f t="shared" si="100"/>
        <v>0</v>
      </c>
      <c r="J101" s="89" t="str">
        <f t="shared" si="100"/>
        <v>0</v>
      </c>
    </row>
    <row r="102" ht="14.25" customHeight="1">
      <c r="A102" s="87">
        <v>98.0</v>
      </c>
      <c r="B102" s="81" t="s">
        <v>179</v>
      </c>
      <c r="C102" s="87">
        <v>0.0</v>
      </c>
      <c r="D102" s="72" t="s">
        <v>101</v>
      </c>
      <c r="E102" s="72">
        <v>3.0</v>
      </c>
      <c r="F102" s="72">
        <v>2.0</v>
      </c>
      <c r="G102" s="72">
        <v>49.0</v>
      </c>
      <c r="H102" s="89" t="str">
        <f t="shared" ref="H102:J102" si="101">E102*$C102</f>
        <v>0</v>
      </c>
      <c r="I102" s="89" t="str">
        <f t="shared" si="101"/>
        <v>0</v>
      </c>
      <c r="J102" s="89" t="str">
        <f t="shared" si="101"/>
        <v>0</v>
      </c>
    </row>
    <row r="103" ht="14.25" customHeight="1">
      <c r="A103" s="87">
        <v>99.0</v>
      </c>
      <c r="B103" s="81" t="s">
        <v>180</v>
      </c>
      <c r="C103" s="87">
        <v>0.0</v>
      </c>
      <c r="D103" s="72" t="s">
        <v>101</v>
      </c>
      <c r="E103" s="72">
        <v>3.0</v>
      </c>
      <c r="F103" s="72">
        <v>-2.0</v>
      </c>
      <c r="G103" s="72">
        <v>49.0</v>
      </c>
      <c r="H103" s="89" t="str">
        <f t="shared" ref="H103:J103" si="102">E103*$C103</f>
        <v>0</v>
      </c>
      <c r="I103" s="89" t="str">
        <f t="shared" si="102"/>
        <v>0</v>
      </c>
      <c r="J103" s="89" t="str">
        <f t="shared" si="102"/>
        <v>0</v>
      </c>
    </row>
    <row r="104" ht="14.25" customHeight="1">
      <c r="A104" s="87">
        <v>100.0</v>
      </c>
      <c r="B104" s="81" t="s">
        <v>181</v>
      </c>
      <c r="C104" s="87">
        <v>0.0</v>
      </c>
      <c r="D104" s="72" t="s">
        <v>101</v>
      </c>
      <c r="E104" s="72">
        <v>3.0</v>
      </c>
      <c r="F104" s="72">
        <v>-5.0</v>
      </c>
      <c r="G104" s="72">
        <v>49.0</v>
      </c>
      <c r="H104" s="89" t="str">
        <f t="shared" ref="H104:J104" si="103">E104*$C104</f>
        <v>0</v>
      </c>
      <c r="I104" s="89" t="str">
        <f t="shared" si="103"/>
        <v>0</v>
      </c>
      <c r="J104" s="89" t="str">
        <f t="shared" si="103"/>
        <v>0</v>
      </c>
    </row>
    <row r="105" ht="14.25" customHeight="1">
      <c r="A105" s="87">
        <v>101.0</v>
      </c>
      <c r="B105" s="81" t="s">
        <v>182</v>
      </c>
      <c r="C105" s="87">
        <v>0.0</v>
      </c>
      <c r="D105" s="72" t="s">
        <v>101</v>
      </c>
      <c r="E105" s="72">
        <v>3.0</v>
      </c>
      <c r="F105" s="72">
        <v>2.0</v>
      </c>
      <c r="G105" s="72">
        <v>56.0</v>
      </c>
      <c r="H105" s="89" t="str">
        <f t="shared" ref="H105:J105" si="104">E105*$C105</f>
        <v>0</v>
      </c>
      <c r="I105" s="89" t="str">
        <f t="shared" si="104"/>
        <v>0</v>
      </c>
      <c r="J105" s="89" t="str">
        <f t="shared" si="104"/>
        <v>0</v>
      </c>
    </row>
    <row r="106" ht="14.25" customHeight="1">
      <c r="A106" s="87">
        <v>102.0</v>
      </c>
      <c r="B106" s="81" t="s">
        <v>183</v>
      </c>
      <c r="C106" s="87">
        <v>0.0</v>
      </c>
      <c r="D106" s="72" t="s">
        <v>101</v>
      </c>
      <c r="E106" s="72">
        <v>3.0</v>
      </c>
      <c r="F106" s="72">
        <v>-2.0</v>
      </c>
      <c r="G106" s="72">
        <v>56.0</v>
      </c>
      <c r="H106" s="89" t="str">
        <f t="shared" ref="H106:J106" si="105">E106*$C106</f>
        <v>0</v>
      </c>
      <c r="I106" s="89" t="str">
        <f t="shared" si="105"/>
        <v>0</v>
      </c>
      <c r="J106" s="89" t="str">
        <f t="shared" si="105"/>
        <v>0</v>
      </c>
    </row>
    <row r="107" ht="14.25" customHeight="1">
      <c r="A107" s="87">
        <v>103.0</v>
      </c>
      <c r="B107" s="81" t="s">
        <v>184</v>
      </c>
      <c r="C107" s="87">
        <v>0.0</v>
      </c>
      <c r="D107" s="91" t="s">
        <v>94</v>
      </c>
      <c r="E107" s="91">
        <v>9.0</v>
      </c>
      <c r="F107" s="91">
        <v>5.0</v>
      </c>
      <c r="G107" s="91">
        <v>21.0</v>
      </c>
      <c r="H107" s="89" t="str">
        <f t="shared" ref="H107:J107" si="106">E107*$C107</f>
        <v>0</v>
      </c>
      <c r="I107" s="89" t="str">
        <f t="shared" si="106"/>
        <v>0</v>
      </c>
      <c r="J107" s="89" t="str">
        <f t="shared" si="106"/>
        <v>0</v>
      </c>
    </row>
    <row r="108" ht="14.25" customHeight="1">
      <c r="A108" s="87">
        <v>104.0</v>
      </c>
      <c r="B108" s="81" t="s">
        <v>185</v>
      </c>
      <c r="C108" s="87">
        <v>0.0</v>
      </c>
      <c r="D108" s="91" t="s">
        <v>94</v>
      </c>
      <c r="E108" s="91">
        <v>6.0</v>
      </c>
      <c r="F108" s="91">
        <v>-5.0</v>
      </c>
      <c r="G108" s="91">
        <v>21.0</v>
      </c>
      <c r="H108" s="89" t="str">
        <f t="shared" ref="H108:J108" si="107">E108*$C108</f>
        <v>0</v>
      </c>
      <c r="I108" s="89" t="str">
        <f t="shared" si="107"/>
        <v>0</v>
      </c>
      <c r="J108" s="89" t="str">
        <f t="shared" si="107"/>
        <v>0</v>
      </c>
    </row>
    <row r="109" ht="14.25" customHeight="1">
      <c r="A109" s="87">
        <v>105.0</v>
      </c>
      <c r="B109" s="81" t="s">
        <v>186</v>
      </c>
      <c r="C109" s="87">
        <v>0.0</v>
      </c>
      <c r="D109" s="91" t="s">
        <v>94</v>
      </c>
      <c r="E109" s="91">
        <v>6.0</v>
      </c>
      <c r="F109" s="91">
        <v>5.0</v>
      </c>
      <c r="G109" s="91">
        <v>28.0</v>
      </c>
      <c r="H109" s="89" t="str">
        <f t="shared" ref="H109:J109" si="108">E109*$C109</f>
        <v>0</v>
      </c>
      <c r="I109" s="89" t="str">
        <f t="shared" si="108"/>
        <v>0</v>
      </c>
      <c r="J109" s="89" t="str">
        <f t="shared" si="108"/>
        <v>0</v>
      </c>
    </row>
    <row r="110" ht="14.25" customHeight="1">
      <c r="A110" s="87">
        <v>106.0</v>
      </c>
      <c r="B110" s="81" t="s">
        <v>187</v>
      </c>
      <c r="C110" s="87">
        <v>0.0</v>
      </c>
      <c r="D110" s="91" t="s">
        <v>94</v>
      </c>
      <c r="E110" s="91">
        <v>6.0</v>
      </c>
      <c r="F110" s="91">
        <v>5.0</v>
      </c>
      <c r="G110" s="91">
        <v>14.0</v>
      </c>
      <c r="H110" s="89" t="str">
        <f t="shared" ref="H110:J110" si="109">E110*$C110</f>
        <v>0</v>
      </c>
      <c r="I110" s="89" t="str">
        <f t="shared" si="109"/>
        <v>0</v>
      </c>
      <c r="J110" s="89" t="str">
        <f t="shared" si="109"/>
        <v>0</v>
      </c>
    </row>
    <row r="111" ht="14.25" customHeight="1">
      <c r="A111" s="87">
        <v>107.0</v>
      </c>
      <c r="B111" s="81" t="s">
        <v>188</v>
      </c>
      <c r="C111" s="87">
        <v>0.0</v>
      </c>
      <c r="D111" s="91" t="s">
        <v>94</v>
      </c>
      <c r="E111" s="91">
        <v>6.0</v>
      </c>
      <c r="F111" s="91">
        <v>5.0</v>
      </c>
      <c r="G111" s="91">
        <v>21.0</v>
      </c>
      <c r="H111" s="89" t="str">
        <f t="shared" ref="H111:J111" si="110">E111*$C111</f>
        <v>0</v>
      </c>
      <c r="I111" s="89" t="str">
        <f t="shared" si="110"/>
        <v>0</v>
      </c>
      <c r="J111" s="89" t="str">
        <f t="shared" si="110"/>
        <v>0</v>
      </c>
    </row>
    <row r="112" ht="14.25" customHeight="1">
      <c r="A112" s="87">
        <v>108.0</v>
      </c>
      <c r="B112" s="81" t="s">
        <v>189</v>
      </c>
      <c r="C112" s="87">
        <v>0.0</v>
      </c>
      <c r="D112" s="91" t="s">
        <v>94</v>
      </c>
      <c r="E112" s="91">
        <v>9.0</v>
      </c>
      <c r="F112" s="91">
        <v>-5.0</v>
      </c>
      <c r="G112" s="91">
        <v>56.0</v>
      </c>
      <c r="H112" s="89" t="str">
        <f t="shared" ref="H112:J112" si="111">E112*$C112</f>
        <v>0</v>
      </c>
      <c r="I112" s="89" t="str">
        <f t="shared" si="111"/>
        <v>0</v>
      </c>
      <c r="J112" s="89" t="str">
        <f t="shared" si="111"/>
        <v>0</v>
      </c>
    </row>
    <row r="113" ht="14.25" customHeight="1">
      <c r="A113" s="87">
        <v>109.0</v>
      </c>
      <c r="B113" s="81" t="s">
        <v>190</v>
      </c>
      <c r="C113" s="87">
        <v>0.0</v>
      </c>
      <c r="D113" s="91" t="s">
        <v>94</v>
      </c>
      <c r="E113" s="91">
        <v>6.0</v>
      </c>
      <c r="F113" s="91">
        <v>2.0</v>
      </c>
      <c r="G113" s="91">
        <v>28.0</v>
      </c>
      <c r="H113" s="89" t="str">
        <f t="shared" ref="H113:J113" si="112">E113*$C113</f>
        <v>0</v>
      </c>
      <c r="I113" s="89" t="str">
        <f t="shared" si="112"/>
        <v>0</v>
      </c>
      <c r="J113" s="89" t="str">
        <f t="shared" si="112"/>
        <v>0</v>
      </c>
    </row>
    <row r="114" ht="14.25" customHeight="1">
      <c r="A114" s="87">
        <v>110.0</v>
      </c>
      <c r="B114" s="81" t="s">
        <v>191</v>
      </c>
      <c r="C114" s="87">
        <v>0.0</v>
      </c>
      <c r="D114" s="91" t="s">
        <v>94</v>
      </c>
      <c r="E114" s="91">
        <v>6.0</v>
      </c>
      <c r="F114" s="91">
        <v>-2.0</v>
      </c>
      <c r="G114" s="91">
        <v>21.0</v>
      </c>
      <c r="H114" s="89" t="str">
        <f t="shared" ref="H114:J114" si="113">E114*$C114</f>
        <v>0</v>
      </c>
      <c r="I114" s="89" t="str">
        <f t="shared" si="113"/>
        <v>0</v>
      </c>
      <c r="J114" s="89" t="str">
        <f t="shared" si="113"/>
        <v>0</v>
      </c>
    </row>
    <row r="115" ht="14.25" customHeight="1">
      <c r="A115" s="87">
        <v>111.0</v>
      </c>
      <c r="B115" s="81" t="s">
        <v>192</v>
      </c>
      <c r="C115" s="87">
        <v>0.0</v>
      </c>
      <c r="D115" s="91" t="s">
        <v>94</v>
      </c>
      <c r="E115" s="91">
        <v>6.0</v>
      </c>
      <c r="F115" s="91">
        <v>5.0</v>
      </c>
      <c r="G115" s="91">
        <v>42.0</v>
      </c>
      <c r="H115" s="89" t="str">
        <f t="shared" ref="H115:J115" si="114">E115*$C115</f>
        <v>0</v>
      </c>
      <c r="I115" s="89" t="str">
        <f t="shared" si="114"/>
        <v>0</v>
      </c>
      <c r="J115" s="89" t="str">
        <f t="shared" si="114"/>
        <v>0</v>
      </c>
    </row>
    <row r="116" ht="14.25" customHeight="1">
      <c r="A116" s="87">
        <v>112.0</v>
      </c>
      <c r="B116" s="81" t="s">
        <v>193</v>
      </c>
      <c r="C116" s="87">
        <v>0.0</v>
      </c>
      <c r="D116" s="91" t="s">
        <v>94</v>
      </c>
      <c r="E116" s="91">
        <v>6.0</v>
      </c>
      <c r="F116" s="91">
        <v>-5.0</v>
      </c>
      <c r="G116" s="91">
        <v>14.0</v>
      </c>
      <c r="H116" s="89" t="str">
        <f t="shared" ref="H116:J116" si="115">E116*$C116</f>
        <v>0</v>
      </c>
      <c r="I116" s="89" t="str">
        <f t="shared" si="115"/>
        <v>0</v>
      </c>
      <c r="J116" s="89" t="str">
        <f t="shared" si="115"/>
        <v>0</v>
      </c>
    </row>
    <row r="117" ht="14.25" customHeight="1">
      <c r="A117" s="87">
        <v>113.0</v>
      </c>
      <c r="B117" s="81" t="s">
        <v>194</v>
      </c>
      <c r="C117" s="87">
        <v>0.0</v>
      </c>
      <c r="D117" s="91" t="s">
        <v>94</v>
      </c>
      <c r="E117" s="91">
        <v>6.0</v>
      </c>
      <c r="F117" s="91">
        <v>2.0</v>
      </c>
      <c r="G117" s="91">
        <v>21.0</v>
      </c>
      <c r="H117" s="89" t="str">
        <f t="shared" ref="H117:J117" si="116">E117*$C117</f>
        <v>0</v>
      </c>
      <c r="I117" s="89" t="str">
        <f t="shared" si="116"/>
        <v>0</v>
      </c>
      <c r="J117" s="89" t="str">
        <f t="shared" si="116"/>
        <v>0</v>
      </c>
    </row>
    <row r="118" ht="14.25" customHeight="1">
      <c r="A118" s="87">
        <v>114.0</v>
      </c>
      <c r="B118" s="81" t="s">
        <v>195</v>
      </c>
      <c r="C118" s="87">
        <v>0.0</v>
      </c>
      <c r="D118" s="91" t="s">
        <v>94</v>
      </c>
      <c r="E118" s="91">
        <v>6.0</v>
      </c>
      <c r="F118" s="91">
        <v>2.0</v>
      </c>
      <c r="G118" s="91">
        <v>7.0</v>
      </c>
      <c r="H118" s="89" t="str">
        <f t="shared" ref="H118:J118" si="117">E118*$C118</f>
        <v>0</v>
      </c>
      <c r="I118" s="89" t="str">
        <f t="shared" si="117"/>
        <v>0</v>
      </c>
      <c r="J118" s="89" t="str">
        <f t="shared" si="117"/>
        <v>0</v>
      </c>
    </row>
    <row r="119" ht="14.25" customHeight="1">
      <c r="A119" s="87">
        <v>115.0</v>
      </c>
      <c r="B119" s="81" t="s">
        <v>196</v>
      </c>
      <c r="C119" s="87">
        <v>0.0</v>
      </c>
      <c r="D119" s="91" t="s">
        <v>94</v>
      </c>
      <c r="E119" s="91">
        <v>6.0</v>
      </c>
      <c r="F119" s="91">
        <v>2.0</v>
      </c>
      <c r="G119" s="91">
        <v>14.0</v>
      </c>
      <c r="H119" s="89" t="str">
        <f t="shared" ref="H119:J119" si="118">E119*$C119</f>
        <v>0</v>
      </c>
      <c r="I119" s="89" t="str">
        <f t="shared" si="118"/>
        <v>0</v>
      </c>
      <c r="J119" s="89" t="str">
        <f t="shared" si="118"/>
        <v>0</v>
      </c>
    </row>
    <row r="120" ht="14.25" customHeight="1">
      <c r="A120" s="87">
        <v>116.0</v>
      </c>
      <c r="B120" s="81" t="s">
        <v>197</v>
      </c>
      <c r="C120" s="87">
        <v>0.0</v>
      </c>
      <c r="D120" s="91" t="s">
        <v>94</v>
      </c>
      <c r="E120" s="91">
        <v>9.0</v>
      </c>
      <c r="F120" s="91">
        <v>2.0</v>
      </c>
      <c r="G120" s="91">
        <v>56.0</v>
      </c>
      <c r="H120" s="89" t="str">
        <f t="shared" ref="H120:J120" si="119">E120*$C120</f>
        <v>0</v>
      </c>
      <c r="I120" s="89" t="str">
        <f t="shared" si="119"/>
        <v>0</v>
      </c>
      <c r="J120" s="89" t="str">
        <f t="shared" si="119"/>
        <v>0</v>
      </c>
    </row>
    <row r="121" ht="14.25" customHeight="1">
      <c r="A121" s="87">
        <v>117.0</v>
      </c>
      <c r="B121" s="81" t="s">
        <v>198</v>
      </c>
      <c r="C121" s="87">
        <v>0.0</v>
      </c>
      <c r="D121" s="91" t="s">
        <v>94</v>
      </c>
      <c r="E121" s="91">
        <v>6.0</v>
      </c>
      <c r="F121" s="91">
        <v>-2.0</v>
      </c>
      <c r="G121" s="91">
        <v>14.0</v>
      </c>
      <c r="H121" s="89" t="str">
        <f t="shared" ref="H121:J121" si="120">E121*$C121</f>
        <v>0</v>
      </c>
      <c r="I121" s="89" t="str">
        <f t="shared" si="120"/>
        <v>0</v>
      </c>
      <c r="J121" s="89" t="str">
        <f t="shared" si="120"/>
        <v>0</v>
      </c>
    </row>
    <row r="122" ht="14.25" customHeight="1">
      <c r="A122" s="87">
        <v>118.0</v>
      </c>
      <c r="B122" s="81" t="s">
        <v>199</v>
      </c>
      <c r="C122" s="87">
        <v>0.0</v>
      </c>
      <c r="D122" s="91" t="s">
        <v>94</v>
      </c>
      <c r="E122" s="91">
        <v>6.0</v>
      </c>
      <c r="F122" s="91">
        <v>-5.0</v>
      </c>
      <c r="G122" s="91">
        <v>35.0</v>
      </c>
      <c r="H122" s="89" t="str">
        <f t="shared" ref="H122:J122" si="121">E122*$C122</f>
        <v>0</v>
      </c>
      <c r="I122" s="89" t="str">
        <f t="shared" si="121"/>
        <v>0</v>
      </c>
      <c r="J122" s="89" t="str">
        <f t="shared" si="121"/>
        <v>0</v>
      </c>
    </row>
    <row r="123" ht="14.25" customHeight="1">
      <c r="A123" s="87">
        <v>119.0</v>
      </c>
      <c r="B123" s="81" t="s">
        <v>200</v>
      </c>
      <c r="C123" s="87">
        <v>0.0</v>
      </c>
      <c r="D123" s="91" t="s">
        <v>94</v>
      </c>
      <c r="E123" s="91">
        <v>6.0</v>
      </c>
      <c r="F123" s="91">
        <v>-5.0</v>
      </c>
      <c r="G123" s="91">
        <v>28.0</v>
      </c>
      <c r="H123" s="89" t="str">
        <f t="shared" ref="H123:J123" si="122">E123*$C123</f>
        <v>0</v>
      </c>
      <c r="I123" s="89" t="str">
        <f t="shared" si="122"/>
        <v>0</v>
      </c>
      <c r="J123" s="89" t="str">
        <f t="shared" si="122"/>
        <v>0</v>
      </c>
    </row>
    <row r="124" ht="14.25" customHeight="1">
      <c r="A124" s="87">
        <v>120.0</v>
      </c>
      <c r="B124" s="81" t="s">
        <v>201</v>
      </c>
      <c r="C124" s="95">
        <v>0.0</v>
      </c>
      <c r="D124" s="91" t="s">
        <v>94</v>
      </c>
      <c r="E124" s="91">
        <v>6.0</v>
      </c>
      <c r="F124" s="91">
        <v>5.0</v>
      </c>
      <c r="G124" s="91">
        <v>35.0</v>
      </c>
      <c r="H124" s="89" t="str">
        <f t="shared" ref="H124:J124" si="123">E124*$C124</f>
        <v>0</v>
      </c>
      <c r="I124" s="89" t="str">
        <f t="shared" si="123"/>
        <v>0</v>
      </c>
      <c r="J124" s="89" t="str">
        <f t="shared" si="123"/>
        <v>0</v>
      </c>
    </row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Hojas de cálculo</vt:lpstr>
      </vt:variant>
      <vt:variant>
        <vt:i4>9</vt:i4>
      </vt:variant>
    </vt:vector>
  </HeadingPairs>
  <TitlesOfParts>
    <vt:vector baseType="lpstr" size="9">
      <vt:lpstr>Condiciones</vt:lpstr>
      <vt:lpstr>posiciones</vt:lpstr>
      <vt:lpstr>Plan de Estiba</vt:lpstr>
      <vt:lpstr>Pesos</vt:lpstr>
      <vt:lpstr>Puerto Callao</vt:lpstr>
      <vt:lpstr>Puerto Guayaquil</vt:lpstr>
      <vt:lpstr>Puerto Panama</vt:lpstr>
      <vt:lpstr>Puerto Cartagena</vt:lpstr>
      <vt:lpstr>Puerto Houston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2014-04-28T00:48:10Z</dcterms:created>
  <dc:creator>Home</dc:creator>
  <cp:lastModifiedBy>Daniel Chamorro</cp:lastModifiedBy>
  <cp:lastPrinted>2016-08-03T23:43:59Z</cp:lastPrinted>
  <dcterms:modified xsi:type="dcterms:W3CDTF">2025-10-18T12:39:52Z</dcterms:modified>
</cp:coreProperties>
</file>